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defaultThemeVersion="124226"/>
  <bookViews>
    <workbookView xWindow="0" yWindow="0" windowWidth="23040" windowHeight="9390" tabRatio="912"/>
  </bookViews>
  <sheets>
    <sheet name="приложение 1" sheetId="24" r:id="rId1"/>
    <sheet name="2 стр 2021 год" sheetId="22" r:id="rId2"/>
    <sheet name="3 стр 2022 год" sheetId="31" r:id="rId3"/>
    <sheet name="4 стр 2023 год" sheetId="32" r:id="rId4"/>
    <sheet name="5 стр" sheetId="18" r:id="rId5"/>
    <sheet name="к сведению" sheetId="36" r:id="rId6"/>
    <sheet name="расшифровка" sheetId="37" r:id="rId7"/>
    <sheet name="расшифровка 2" sheetId="38" r:id="rId8"/>
    <sheet name="Расшифровка3" sheetId="39" r:id="rId9"/>
  </sheets>
  <calcPr calcId="145621"/>
</workbook>
</file>

<file path=xl/calcChain.xml><?xml version="1.0" encoding="utf-8"?>
<calcChain xmlns="http://schemas.openxmlformats.org/spreadsheetml/2006/main">
  <c r="AP248" i="39"/>
  <c r="AY22" i="18" l="1"/>
  <c r="BT37" i="36" l="1"/>
  <c r="CA29"/>
  <c r="CH29"/>
  <c r="CJ417" i="39"/>
  <c r="CJ375"/>
  <c r="BD373"/>
  <c r="CJ364"/>
  <c r="CJ354"/>
  <c r="BD352"/>
  <c r="AP256"/>
  <c r="AP249"/>
  <c r="CL239"/>
  <c r="AP238"/>
  <c r="AP237"/>
  <c r="AP236"/>
  <c r="AP235"/>
  <c r="AP234"/>
  <c r="CE195"/>
  <c r="BT194"/>
  <c r="CE185"/>
  <c r="CE174"/>
  <c r="CE162"/>
  <c r="CE153"/>
  <c r="CE143"/>
  <c r="BD142"/>
  <c r="CE132"/>
  <c r="BD131"/>
  <c r="CJ121"/>
  <c r="BT120"/>
  <c r="BT119"/>
  <c r="CJ111"/>
  <c r="BT110"/>
  <c r="BT109"/>
  <c r="CJ100"/>
  <c r="CJ99"/>
  <c r="CJ98"/>
  <c r="CJ97"/>
  <c r="BT96"/>
  <c r="BT95"/>
  <c r="CJ95" s="1"/>
  <c r="CJ94"/>
  <c r="CM85"/>
  <c r="CM61"/>
  <c r="CM58"/>
  <c r="CM53"/>
  <c r="CM44"/>
  <c r="CM41"/>
  <c r="CM33"/>
  <c r="CM45" s="1"/>
  <c r="BE52" i="38"/>
  <c r="BE51"/>
  <c r="BE54" s="1"/>
  <c r="BE55" s="1"/>
  <c r="BE36"/>
  <c r="BE35"/>
  <c r="BE38" s="1"/>
  <c r="BE39" s="1"/>
  <c r="AO60" i="37"/>
  <c r="AS58"/>
  <c r="AW58" s="1"/>
  <c r="AS57"/>
  <c r="AC57"/>
  <c r="Y57"/>
  <c r="U57"/>
  <c r="AS56"/>
  <c r="Y56"/>
  <c r="U56"/>
  <c r="Q56"/>
  <c r="Y55"/>
  <c r="U55"/>
  <c r="AW48"/>
  <c r="AS48"/>
  <c r="AO48"/>
  <c r="Y47"/>
  <c r="U47"/>
  <c r="Q47"/>
  <c r="Y46"/>
  <c r="U46"/>
  <c r="Q46"/>
  <c r="AS39"/>
  <c r="AK39"/>
  <c r="AC39"/>
  <c r="AS25"/>
  <c r="AK25"/>
  <c r="AC25"/>
  <c r="CM65" i="39" l="1"/>
  <c r="CJ101"/>
  <c r="AN126" i="32"/>
  <c r="CP125"/>
  <c r="CC125"/>
  <c r="CB125"/>
  <c r="CA125"/>
  <c r="BO125"/>
  <c r="BN125"/>
  <c r="BB125"/>
  <c r="AN125" s="1"/>
  <c r="AN124"/>
  <c r="AN123"/>
  <c r="AN122"/>
  <c r="CP121"/>
  <c r="CC121"/>
  <c r="CB121"/>
  <c r="CA121"/>
  <c r="BO121"/>
  <c r="BN121"/>
  <c r="BB121"/>
  <c r="AN120"/>
  <c r="AN119"/>
  <c r="AN118"/>
  <c r="AN117"/>
  <c r="AN116"/>
  <c r="CP115"/>
  <c r="CC115"/>
  <c r="CB115"/>
  <c r="CA115"/>
  <c r="BO115"/>
  <c r="BN115"/>
  <c r="BB115"/>
  <c r="AN115" s="1"/>
  <c r="AN114"/>
  <c r="CP113"/>
  <c r="CC113"/>
  <c r="CB113"/>
  <c r="CA113"/>
  <c r="BN113"/>
  <c r="BB113"/>
  <c r="AN113" s="1"/>
  <c r="AN112"/>
  <c r="AN111"/>
  <c r="CP110"/>
  <c r="CC110"/>
  <c r="CB110"/>
  <c r="CA110"/>
  <c r="BO110"/>
  <c r="BN110"/>
  <c r="BB110"/>
  <c r="AN110" s="1"/>
  <c r="AN109"/>
  <c r="AN108"/>
  <c r="AN107"/>
  <c r="AN106"/>
  <c r="CP105"/>
  <c r="CC105"/>
  <c r="CB105"/>
  <c r="CA105"/>
  <c r="BO105"/>
  <c r="BN105"/>
  <c r="BB105"/>
  <c r="AN104"/>
  <c r="CP103"/>
  <c r="CC103"/>
  <c r="CB103"/>
  <c r="CA103"/>
  <c r="BO103"/>
  <c r="BN103"/>
  <c r="BB103"/>
  <c r="AN103" s="1"/>
  <c r="AN102"/>
  <c r="CP101"/>
  <c r="CC101"/>
  <c r="CB101"/>
  <c r="CA101"/>
  <c r="BO101"/>
  <c r="BN101"/>
  <c r="BB101"/>
  <c r="AN101" s="1"/>
  <c r="AN100"/>
  <c r="AN99"/>
  <c r="CP98"/>
  <c r="CC98"/>
  <c r="CB98"/>
  <c r="CA98"/>
  <c r="BO98"/>
  <c r="BN98"/>
  <c r="BB98"/>
  <c r="AN97"/>
  <c r="AN96"/>
  <c r="AN95"/>
  <c r="AN94"/>
  <c r="AN93"/>
  <c r="CP92"/>
  <c r="CC92"/>
  <c r="CB92"/>
  <c r="CA92"/>
  <c r="BO92"/>
  <c r="BN92"/>
  <c r="BB92"/>
  <c r="AN92" s="1"/>
  <c r="AN91"/>
  <c r="CP90"/>
  <c r="CC90"/>
  <c r="CB90"/>
  <c r="CA90"/>
  <c r="BO90"/>
  <c r="BN90"/>
  <c r="BB90"/>
  <c r="AN90" s="1"/>
  <c r="AN89"/>
  <c r="AN88"/>
  <c r="AN87"/>
  <c r="AN86"/>
  <c r="AN85"/>
  <c r="AN84"/>
  <c r="AN83"/>
  <c r="AN82"/>
  <c r="AN81"/>
  <c r="CP80"/>
  <c r="CC80"/>
  <c r="CB80"/>
  <c r="CA80"/>
  <c r="BO80"/>
  <c r="BN80"/>
  <c r="BB80"/>
  <c r="BB60" s="1"/>
  <c r="AN79"/>
  <c r="AN78"/>
  <c r="AN77"/>
  <c r="AN76"/>
  <c r="AN75"/>
  <c r="AN74"/>
  <c r="AN73"/>
  <c r="AN72"/>
  <c r="AN71"/>
  <c r="AN70"/>
  <c r="AN69"/>
  <c r="CP68"/>
  <c r="CC68"/>
  <c r="CB68"/>
  <c r="CA68"/>
  <c r="CA60" s="1"/>
  <c r="BO68"/>
  <c r="BO60" s="1"/>
  <c r="BN68"/>
  <c r="BB68"/>
  <c r="AN67"/>
  <c r="AN66"/>
  <c r="AN65"/>
  <c r="AN64"/>
  <c r="AN63"/>
  <c r="AN62"/>
  <c r="AN61"/>
  <c r="CP60"/>
  <c r="CC60"/>
  <c r="BN60"/>
  <c r="AN59"/>
  <c r="AN58"/>
  <c r="AN57"/>
  <c r="AN56"/>
  <c r="AN55"/>
  <c r="AN54"/>
  <c r="AN53"/>
  <c r="AN52"/>
  <c r="CP51"/>
  <c r="CC51"/>
  <c r="CB51"/>
  <c r="CA51"/>
  <c r="BO51"/>
  <c r="BN51"/>
  <c r="BB51"/>
  <c r="AN50"/>
  <c r="AN49"/>
  <c r="AN48"/>
  <c r="AN47"/>
  <c r="AN46"/>
  <c r="AN45"/>
  <c r="CP44"/>
  <c r="CC44"/>
  <c r="CB44"/>
  <c r="CA44"/>
  <c r="BO44"/>
  <c r="BN44"/>
  <c r="BB44"/>
  <c r="AN43"/>
  <c r="AN42"/>
  <c r="AN41"/>
  <c r="CP40"/>
  <c r="CC40"/>
  <c r="CB40"/>
  <c r="CA40"/>
  <c r="BO40"/>
  <c r="BN40"/>
  <c r="BB40"/>
  <c r="AN40" s="1"/>
  <c r="AN39"/>
  <c r="AN38"/>
  <c r="AN37"/>
  <c r="AN36"/>
  <c r="AN35"/>
  <c r="AN34"/>
  <c r="CP33"/>
  <c r="CP28" s="1"/>
  <c r="CC33"/>
  <c r="CB33"/>
  <c r="CA33"/>
  <c r="BO33"/>
  <c r="BN33"/>
  <c r="BB33"/>
  <c r="AN32"/>
  <c r="AN31"/>
  <c r="CP30"/>
  <c r="CC30"/>
  <c r="CB30"/>
  <c r="CA30"/>
  <c r="BO30"/>
  <c r="BN30"/>
  <c r="BB30"/>
  <c r="AN30"/>
  <c r="AN27"/>
  <c r="AN26"/>
  <c r="CP25"/>
  <c r="CC25"/>
  <c r="CB25"/>
  <c r="CB12" s="1"/>
  <c r="CA25"/>
  <c r="CA12" s="1"/>
  <c r="BO25"/>
  <c r="BN25"/>
  <c r="BN12" s="1"/>
  <c r="BB25"/>
  <c r="AN25" s="1"/>
  <c r="AN24"/>
  <c r="AN23"/>
  <c r="AN22"/>
  <c r="CP21"/>
  <c r="CC21"/>
  <c r="CB21"/>
  <c r="CA21"/>
  <c r="BO21"/>
  <c r="BO12" s="1"/>
  <c r="BN21"/>
  <c r="BB21"/>
  <c r="AN20"/>
  <c r="AN19"/>
  <c r="AN18"/>
  <c r="CP17"/>
  <c r="CC17"/>
  <c r="CB17"/>
  <c r="CA17"/>
  <c r="BO17"/>
  <c r="BN17"/>
  <c r="BB17"/>
  <c r="AN17"/>
  <c r="AN16"/>
  <c r="AN15"/>
  <c r="AN14"/>
  <c r="CP12"/>
  <c r="AN11"/>
  <c r="BO28" l="1"/>
  <c r="BO127" s="1"/>
  <c r="AN68"/>
  <c r="CA28"/>
  <c r="AN98"/>
  <c r="CP127"/>
  <c r="CC12"/>
  <c r="CC127" s="1"/>
  <c r="BB28"/>
  <c r="AN28" s="1"/>
  <c r="AN44"/>
  <c r="BB12"/>
  <c r="AN12" s="1"/>
  <c r="BN28"/>
  <c r="BN127" s="1"/>
  <c r="CC28"/>
  <c r="AN51"/>
  <c r="AN105"/>
  <c r="CA127"/>
  <c r="AN60"/>
  <c r="CB60"/>
  <c r="CB28" s="1"/>
  <c r="CB127" s="1"/>
  <c r="AN121"/>
  <c r="AN80"/>
  <c r="AN21"/>
  <c r="AN33"/>
  <c r="BB127" l="1"/>
  <c r="AN127"/>
  <c r="AV15" i="18" l="1"/>
  <c r="AN16" i="22"/>
  <c r="AN128" i="31"/>
  <c r="CP127"/>
  <c r="CC127"/>
  <c r="CB127"/>
  <c r="CA127"/>
  <c r="BO127"/>
  <c r="BN127"/>
  <c r="BB127"/>
  <c r="AN127"/>
  <c r="AN126"/>
  <c r="AN125"/>
  <c r="AN124"/>
  <c r="CP123"/>
  <c r="CC123"/>
  <c r="CB123"/>
  <c r="CA123"/>
  <c r="BO123"/>
  <c r="BN123"/>
  <c r="BB123"/>
  <c r="AN122"/>
  <c r="AN121"/>
  <c r="AN120"/>
  <c r="AN119"/>
  <c r="AN118"/>
  <c r="CP117"/>
  <c r="CC117"/>
  <c r="CB117"/>
  <c r="CA117"/>
  <c r="BO117"/>
  <c r="BN117"/>
  <c r="BB117"/>
  <c r="AN116"/>
  <c r="CP115"/>
  <c r="CC115"/>
  <c r="CB115"/>
  <c r="CA115"/>
  <c r="BN115"/>
  <c r="BB115"/>
  <c r="AN114"/>
  <c r="AN113"/>
  <c r="CP112"/>
  <c r="CC112"/>
  <c r="CB112"/>
  <c r="CA112"/>
  <c r="BO112"/>
  <c r="BN112"/>
  <c r="BB112"/>
  <c r="AN111"/>
  <c r="AN110"/>
  <c r="AN109"/>
  <c r="AN108"/>
  <c r="CP107"/>
  <c r="CC107"/>
  <c r="CB107"/>
  <c r="CA107"/>
  <c r="BO107"/>
  <c r="BN107"/>
  <c r="BB107"/>
  <c r="AN107" s="1"/>
  <c r="AN106"/>
  <c r="CP105"/>
  <c r="CC105"/>
  <c r="CB105"/>
  <c r="CA105"/>
  <c r="BO105"/>
  <c r="BN105"/>
  <c r="BB105"/>
  <c r="AN104"/>
  <c r="CP103"/>
  <c r="CC103"/>
  <c r="CB103"/>
  <c r="CA103"/>
  <c r="BO103"/>
  <c r="BN103"/>
  <c r="BB103"/>
  <c r="AN102"/>
  <c r="AN101"/>
  <c r="CP100"/>
  <c r="CC100"/>
  <c r="CB100"/>
  <c r="CA100"/>
  <c r="BO100"/>
  <c r="AN100" s="1"/>
  <c r="BN100"/>
  <c r="BB100"/>
  <c r="AN99"/>
  <c r="AN98"/>
  <c r="AN97"/>
  <c r="AN96"/>
  <c r="AN95"/>
  <c r="CP94"/>
  <c r="CC94"/>
  <c r="CB94"/>
  <c r="CA94"/>
  <c r="BO94"/>
  <c r="BN94"/>
  <c r="BB94"/>
  <c r="AN93"/>
  <c r="CP92"/>
  <c r="CC92"/>
  <c r="CB92"/>
  <c r="CA92"/>
  <c r="BO92"/>
  <c r="BN92"/>
  <c r="BB92"/>
  <c r="AN91"/>
  <c r="AN90"/>
  <c r="AN89"/>
  <c r="AN88"/>
  <c r="AN87"/>
  <c r="AN86"/>
  <c r="AN85"/>
  <c r="AN84"/>
  <c r="AN83"/>
  <c r="CP82"/>
  <c r="CC82"/>
  <c r="CB82"/>
  <c r="CA82"/>
  <c r="BO82"/>
  <c r="BN82"/>
  <c r="BB82"/>
  <c r="AN81"/>
  <c r="AN80"/>
  <c r="AN79"/>
  <c r="AN78"/>
  <c r="AN77"/>
  <c r="AN76"/>
  <c r="AN75"/>
  <c r="AN74"/>
  <c r="AN73"/>
  <c r="AN72"/>
  <c r="AN71"/>
  <c r="CP70"/>
  <c r="CC70"/>
  <c r="CB70"/>
  <c r="CB62" s="1"/>
  <c r="CA70"/>
  <c r="CA62" s="1"/>
  <c r="BO70"/>
  <c r="BN70"/>
  <c r="BB70"/>
  <c r="BB62" s="1"/>
  <c r="AN69"/>
  <c r="AN68"/>
  <c r="AN67"/>
  <c r="AN66"/>
  <c r="AN65"/>
  <c r="AN64"/>
  <c r="AN63"/>
  <c r="CP62"/>
  <c r="AN61"/>
  <c r="AN60"/>
  <c r="AN59"/>
  <c r="AN58"/>
  <c r="AN57"/>
  <c r="AN56"/>
  <c r="AN55"/>
  <c r="AN54"/>
  <c r="CP53"/>
  <c r="CC53"/>
  <c r="CB53"/>
  <c r="CA53"/>
  <c r="BO53"/>
  <c r="BN53"/>
  <c r="BB53"/>
  <c r="AN52"/>
  <c r="AN51"/>
  <c r="AN50"/>
  <c r="AN49"/>
  <c r="AN48"/>
  <c r="AN47"/>
  <c r="CP46"/>
  <c r="CC46"/>
  <c r="CB46"/>
  <c r="CA46"/>
  <c r="BO46"/>
  <c r="BN46"/>
  <c r="BB46"/>
  <c r="AN45"/>
  <c r="AN44"/>
  <c r="AN43"/>
  <c r="CP42"/>
  <c r="CC42"/>
  <c r="CB42"/>
  <c r="CA42"/>
  <c r="BO42"/>
  <c r="AN42" s="1"/>
  <c r="BN42"/>
  <c r="BB42"/>
  <c r="AN41"/>
  <c r="AN40"/>
  <c r="AN39"/>
  <c r="AN38"/>
  <c r="AN37"/>
  <c r="AN36"/>
  <c r="CP35"/>
  <c r="CC35"/>
  <c r="CB35"/>
  <c r="CA35"/>
  <c r="BO35"/>
  <c r="BN35"/>
  <c r="BB35"/>
  <c r="AN35"/>
  <c r="AN34"/>
  <c r="AN33"/>
  <c r="CP32"/>
  <c r="CC32"/>
  <c r="CB32"/>
  <c r="CA32"/>
  <c r="BO32"/>
  <c r="BN32"/>
  <c r="BB32"/>
  <c r="AN29"/>
  <c r="AN28"/>
  <c r="CP27"/>
  <c r="CC27"/>
  <c r="CB27"/>
  <c r="CB14" s="1"/>
  <c r="CA27"/>
  <c r="CA14" s="1"/>
  <c r="BO27"/>
  <c r="BN27"/>
  <c r="BN14" s="1"/>
  <c r="BB27"/>
  <c r="AN26"/>
  <c r="AN25"/>
  <c r="AN24"/>
  <c r="CP23"/>
  <c r="CC23"/>
  <c r="CB23"/>
  <c r="CA23"/>
  <c r="BO23"/>
  <c r="BN23"/>
  <c r="BB23"/>
  <c r="BB14" s="1"/>
  <c r="AN22"/>
  <c r="AN21"/>
  <c r="AN20"/>
  <c r="CP19"/>
  <c r="CP14" s="1"/>
  <c r="CC19"/>
  <c r="CC14" s="1"/>
  <c r="CB19"/>
  <c r="CA19"/>
  <c r="BO19"/>
  <c r="BN19"/>
  <c r="BB19"/>
  <c r="AN18"/>
  <c r="AN17"/>
  <c r="AN16"/>
  <c r="AN13"/>
  <c r="BN127" i="22"/>
  <c r="BN123"/>
  <c r="BN117"/>
  <c r="BN115"/>
  <c r="BN112"/>
  <c r="BN107"/>
  <c r="BN105"/>
  <c r="BN103"/>
  <c r="BN100"/>
  <c r="BN94"/>
  <c r="BN92"/>
  <c r="BN82"/>
  <c r="BN70"/>
  <c r="BN62" s="1"/>
  <c r="BN53"/>
  <c r="BN46"/>
  <c r="BN42"/>
  <c r="BN35"/>
  <c r="BN32"/>
  <c r="BN27"/>
  <c r="BN14" s="1"/>
  <c r="BN23"/>
  <c r="BN19"/>
  <c r="BO19"/>
  <c r="BO23"/>
  <c r="BO27"/>
  <c r="BO32"/>
  <c r="BO35"/>
  <c r="BO42"/>
  <c r="BO46"/>
  <c r="BO53"/>
  <c r="BO70"/>
  <c r="BO82"/>
  <c r="BO92"/>
  <c r="BO94"/>
  <c r="BO100"/>
  <c r="BO103"/>
  <c r="BO105"/>
  <c r="BO107"/>
  <c r="BO112"/>
  <c r="BO117"/>
  <c r="BO123"/>
  <c r="BO127"/>
  <c r="AV22" i="18"/>
  <c r="AV13" s="1"/>
  <c r="AN115" i="31" l="1"/>
  <c r="AN92"/>
  <c r="AN103"/>
  <c r="BN30" i="22"/>
  <c r="AN46" i="31"/>
  <c r="AN70"/>
  <c r="AN117"/>
  <c r="AN112"/>
  <c r="AN94"/>
  <c r="BO62"/>
  <c r="BO30" s="1"/>
  <c r="BO129" s="1"/>
  <c r="AN32"/>
  <c r="BO14"/>
  <c r="AN14" s="1"/>
  <c r="AN19"/>
  <c r="AN27"/>
  <c r="BN129" i="22"/>
  <c r="CB30" i="31"/>
  <c r="CB129" s="1"/>
  <c r="CP30"/>
  <c r="CP129" s="1"/>
  <c r="AN82"/>
  <c r="AN105"/>
  <c r="CA30"/>
  <c r="CA129" s="1"/>
  <c r="AN23"/>
  <c r="AN53"/>
  <c r="BN62"/>
  <c r="BN30" s="1"/>
  <c r="BN129" s="1"/>
  <c r="CC62"/>
  <c r="CC30" s="1"/>
  <c r="CC129" s="1"/>
  <c r="AN123"/>
  <c r="BB30"/>
  <c r="BO62" i="22"/>
  <c r="BO14"/>
  <c r="CP92"/>
  <c r="CC92"/>
  <c r="CB92"/>
  <c r="CA92"/>
  <c r="BB92"/>
  <c r="AN93"/>
  <c r="CP53"/>
  <c r="CC53"/>
  <c r="CB53"/>
  <c r="CA53"/>
  <c r="BB53"/>
  <c r="AN59"/>
  <c r="AN60"/>
  <c r="AN57"/>
  <c r="CP46"/>
  <c r="CC46"/>
  <c r="CB46"/>
  <c r="BB35"/>
  <c r="BB42"/>
  <c r="CA46"/>
  <c r="BB46"/>
  <c r="BO30" l="1"/>
  <c r="BO129" s="1"/>
  <c r="BO63"/>
  <c r="AN62" i="31"/>
  <c r="AN30"/>
  <c r="BB129"/>
  <c r="AN129" s="1"/>
  <c r="AN46" i="22"/>
  <c r="AN50"/>
  <c r="CP42"/>
  <c r="CC42"/>
  <c r="CB42"/>
  <c r="CA42"/>
  <c r="AN33" l="1"/>
  <c r="AN34"/>
  <c r="AN36"/>
  <c r="AN37"/>
  <c r="AN38"/>
  <c r="AN39"/>
  <c r="AN40"/>
  <c r="AN41"/>
  <c r="AN43"/>
  <c r="AN44"/>
  <c r="AN45"/>
  <c r="AN48"/>
  <c r="AN49"/>
  <c r="AN51"/>
  <c r="AN52"/>
  <c r="AN47"/>
  <c r="AN54"/>
  <c r="AN55"/>
  <c r="AN56"/>
  <c r="AN58"/>
  <c r="AN61"/>
  <c r="AN64"/>
  <c r="AN65"/>
  <c r="AN66"/>
  <c r="AN67"/>
  <c r="AN68"/>
  <c r="AN69"/>
  <c r="AN71"/>
  <c r="AN72"/>
  <c r="AN73"/>
  <c r="AN74"/>
  <c r="AN75"/>
  <c r="AN76"/>
  <c r="AN77"/>
  <c r="AN78"/>
  <c r="AN79"/>
  <c r="AN80"/>
  <c r="AN81"/>
  <c r="AN83"/>
  <c r="AN84"/>
  <c r="AN85"/>
  <c r="AN86"/>
  <c r="AN87"/>
  <c r="AN88"/>
  <c r="AN89"/>
  <c r="AN90"/>
  <c r="AN91"/>
  <c r="AN95"/>
  <c r="AN96"/>
  <c r="AN97"/>
  <c r="AN98"/>
  <c r="AN99"/>
  <c r="AN101"/>
  <c r="AN102"/>
  <c r="AN104"/>
  <c r="AN106"/>
  <c r="AN108"/>
  <c r="AN109"/>
  <c r="AN110"/>
  <c r="AN111"/>
  <c r="AN114"/>
  <c r="AN113"/>
  <c r="AN116"/>
  <c r="AN118"/>
  <c r="AN119"/>
  <c r="AN120"/>
  <c r="AN121"/>
  <c r="AN122"/>
  <c r="AN124"/>
  <c r="AN125"/>
  <c r="AN126"/>
  <c r="AN128"/>
  <c r="AN17"/>
  <c r="AN18"/>
  <c r="AN20"/>
  <c r="AN21"/>
  <c r="AN22"/>
  <c r="AN24"/>
  <c r="AN25"/>
  <c r="AN26"/>
  <c r="AN28"/>
  <c r="AN29"/>
  <c r="AN13"/>
  <c r="CP19" l="1"/>
  <c r="CB19"/>
  <c r="CA19"/>
  <c r="BB19"/>
  <c r="CA127"/>
  <c r="CA123"/>
  <c r="CA117"/>
  <c r="CA115"/>
  <c r="CA112"/>
  <c r="CA107"/>
  <c r="CA105"/>
  <c r="CA103"/>
  <c r="CA100"/>
  <c r="CA94"/>
  <c r="CA82"/>
  <c r="CA70"/>
  <c r="CA35"/>
  <c r="CA32"/>
  <c r="CA27"/>
  <c r="CA14" s="1"/>
  <c r="CA23"/>
  <c r="CA62" l="1"/>
  <c r="CA30" s="1"/>
  <c r="CA129" s="1"/>
  <c r="AN19"/>
  <c r="CC127" l="1"/>
  <c r="CC123"/>
  <c r="CC117"/>
  <c r="CC115"/>
  <c r="CC112"/>
  <c r="CC107"/>
  <c r="CC105"/>
  <c r="CC103"/>
  <c r="CC100"/>
  <c r="CC94"/>
  <c r="CC82"/>
  <c r="CC70"/>
  <c r="CC62" s="1"/>
  <c r="CC63" s="1"/>
  <c r="CC35"/>
  <c r="CC32"/>
  <c r="CC27"/>
  <c r="CC23"/>
  <c r="CC30" l="1"/>
  <c r="CC14"/>
  <c r="CC129" s="1"/>
  <c r="BA22" i="18"/>
  <c r="AZ22"/>
  <c r="AX22"/>
  <c r="AW22"/>
  <c r="AU22"/>
  <c r="AW15"/>
  <c r="AX15"/>
  <c r="AX13" s="1"/>
  <c r="AY15"/>
  <c r="AY13" s="1"/>
  <c r="AZ15"/>
  <c r="AZ13" s="1"/>
  <c r="BA15"/>
  <c r="BA13" l="1"/>
  <c r="AW13"/>
  <c r="CB23" i="22"/>
  <c r="CB127" l="1"/>
  <c r="CB123"/>
  <c r="CB117"/>
  <c r="CB115"/>
  <c r="CB112"/>
  <c r="CB107"/>
  <c r="CB105"/>
  <c r="CB103"/>
  <c r="CB100"/>
  <c r="CB94"/>
  <c r="CB82"/>
  <c r="CB70"/>
  <c r="CB35"/>
  <c r="CB32"/>
  <c r="CB27"/>
  <c r="CB14" s="1"/>
  <c r="CB62" l="1"/>
  <c r="CB30" s="1"/>
  <c r="CP117"/>
  <c r="BB117"/>
  <c r="AN117" s="1"/>
  <c r="CP112"/>
  <c r="BB112"/>
  <c r="AN112" s="1"/>
  <c r="CP107"/>
  <c r="BB107"/>
  <c r="AN107" s="1"/>
  <c r="CP105"/>
  <c r="BB105"/>
  <c r="BB103"/>
  <c r="BB100"/>
  <c r="BB94"/>
  <c r="AN92" s="1"/>
  <c r="CP94"/>
  <c r="AN42"/>
  <c r="CP127"/>
  <c r="BB127"/>
  <c r="BB123"/>
  <c r="CP123"/>
  <c r="CP27"/>
  <c r="BB27"/>
  <c r="CP23"/>
  <c r="BB23"/>
  <c r="AN27" l="1"/>
  <c r="CB129"/>
  <c r="AN127"/>
  <c r="AN53"/>
  <c r="AN105"/>
  <c r="AN23"/>
  <c r="BB14"/>
  <c r="AN123"/>
  <c r="AN94"/>
  <c r="AN100"/>
  <c r="AN103"/>
  <c r="CP14"/>
  <c r="CP115"/>
  <c r="BB115"/>
  <c r="AN115" s="1"/>
  <c r="BB82"/>
  <c r="BB70"/>
  <c r="BB62" s="1"/>
  <c r="BB63" s="1"/>
  <c r="AN63" s="1"/>
  <c r="AN14" l="1"/>
  <c r="CP103"/>
  <c r="CP100"/>
  <c r="CP32" l="1"/>
  <c r="CP35"/>
  <c r="AN70"/>
  <c r="CP70"/>
  <c r="AN82"/>
  <c r="CP82"/>
  <c r="AN35"/>
  <c r="BB32"/>
  <c r="BB30" l="1"/>
  <c r="AN32"/>
  <c r="CP62"/>
  <c r="CP30" s="1"/>
  <c r="CP129" s="1"/>
  <c r="AN30" l="1"/>
  <c r="BB129"/>
  <c r="AN129"/>
  <c r="AN62"/>
</calcChain>
</file>

<file path=xl/sharedStrings.xml><?xml version="1.0" encoding="utf-8"?>
<sst xmlns="http://schemas.openxmlformats.org/spreadsheetml/2006/main" count="2075" uniqueCount="658">
  <si>
    <t>111</t>
  </si>
  <si>
    <t>112</t>
  </si>
  <si>
    <t>113</t>
  </si>
  <si>
    <t>119</t>
  </si>
  <si>
    <t>243</t>
  </si>
  <si>
    <t>244</t>
  </si>
  <si>
    <t>Всего</t>
  </si>
  <si>
    <t>Сумма</t>
  </si>
  <si>
    <t>в том числе:</t>
  </si>
  <si>
    <t>СОГЛАСОВАНО</t>
  </si>
  <si>
    <t>УТВЕРЖДАЮ</t>
  </si>
  <si>
    <t>(подпись)</t>
  </si>
  <si>
    <t>(расшифровка подписи)</t>
  </si>
  <si>
    <t xml:space="preserve"> г.</t>
  </si>
  <si>
    <t xml:space="preserve"> ГОД</t>
  </si>
  <si>
    <t>по ОКПО</t>
  </si>
  <si>
    <t>Единица измерения: руб.</t>
  </si>
  <si>
    <t>по ОКЕИ</t>
  </si>
  <si>
    <t>383</t>
  </si>
  <si>
    <t>по ОКВ</t>
  </si>
  <si>
    <t>Руководитель учреждения</t>
  </si>
  <si>
    <t>(должность)</t>
  </si>
  <si>
    <t>Всего страниц</t>
  </si>
  <si>
    <t>Исполнитель</t>
  </si>
  <si>
    <t>(телефон)</t>
  </si>
  <si>
    <t>10</t>
  </si>
  <si>
    <t>321</t>
  </si>
  <si>
    <t>262</t>
  </si>
  <si>
    <t>Наименование 
показателя</t>
  </si>
  <si>
    <t>Х</t>
  </si>
  <si>
    <t>211</t>
  </si>
  <si>
    <t>212</t>
  </si>
  <si>
    <t>213</t>
  </si>
  <si>
    <t>221</t>
  </si>
  <si>
    <t>222</t>
  </si>
  <si>
    <t>223</t>
  </si>
  <si>
    <t>224</t>
  </si>
  <si>
    <t>225</t>
  </si>
  <si>
    <t>226</t>
  </si>
  <si>
    <t>310</t>
  </si>
  <si>
    <t>320</t>
  </si>
  <si>
    <t>340</t>
  </si>
  <si>
    <t>360</t>
  </si>
  <si>
    <t>831</t>
  </si>
  <si>
    <t>851</t>
  </si>
  <si>
    <t>852</t>
  </si>
  <si>
    <t>853</t>
  </si>
  <si>
    <t>Наименование органа, осуществляющего</t>
  </si>
  <si>
    <t>функции и полномочия учредителя</t>
  </si>
  <si>
    <t>Глава по БК</t>
  </si>
  <si>
    <t>Приложение № 1</t>
  </si>
  <si>
    <t>Форма</t>
  </si>
  <si>
    <t>(Ф.И.О.)</t>
  </si>
  <si>
    <t>«</t>
  </si>
  <si>
    <t>»</t>
  </si>
  <si>
    <t>(дата утверждения)</t>
  </si>
  <si>
    <t>НА 20</t>
  </si>
  <si>
    <t>от «</t>
  </si>
  <si>
    <t>Наименование учреждения</t>
  </si>
  <si>
    <t>Адрес фактического местонахождения учреждения</t>
  </si>
  <si>
    <t>по ОКАТО</t>
  </si>
  <si>
    <t>Идентификационный номер налогоплательщика (ИНН)</t>
  </si>
  <si>
    <t>Код причины постановки на учет (КПП)</t>
  </si>
  <si>
    <t>утвержденному приказом министерства образования</t>
  </si>
  <si>
    <t>Основной государственный регистрационный номер (ОГРН)</t>
  </si>
  <si>
    <t>ФИНАНСОВО-ХОЗЯЙСТВЕННОЙ ДЕЯТЕЛЬНОСТИ</t>
  </si>
  <si>
    <t>871</t>
  </si>
  <si>
    <t>Выплаты по расходам, всего:</t>
  </si>
  <si>
    <t>Код строки</t>
  </si>
  <si>
    <t>Год начала закупки</t>
  </si>
  <si>
    <t>на 20__г. очередной финансовый год</t>
  </si>
  <si>
    <t>на 20__г. 1-ый год планового периода</t>
  </si>
  <si>
    <t>на 20__г. 2-ой год планового периода</t>
  </si>
  <si>
    <t>0001</t>
  </si>
  <si>
    <t>1001</t>
  </si>
  <si>
    <t>2001</t>
  </si>
  <si>
    <t>Сумма выплат по расходам на закупку товаров, работ и услуг, рублей (с точностью до двух знаков после запятой - 0,00)</t>
  </si>
  <si>
    <t>в том числе :</t>
  </si>
  <si>
    <t>1</t>
  </si>
  <si>
    <t>к Порядку составления, утверждения и внесение изменений</t>
  </si>
  <si>
    <t>в план финансово-хозяйственной деятельности государственных</t>
  </si>
  <si>
    <t>296</t>
  </si>
  <si>
    <t>293</t>
  </si>
  <si>
    <t>291</t>
  </si>
  <si>
    <t>292</t>
  </si>
  <si>
    <t>227</t>
  </si>
  <si>
    <t>266</t>
  </si>
  <si>
    <t>341</t>
  </si>
  <si>
    <t>342</t>
  </si>
  <si>
    <t>343</t>
  </si>
  <si>
    <t>344</t>
  </si>
  <si>
    <t>345</t>
  </si>
  <si>
    <t>346</t>
  </si>
  <si>
    <t>349</t>
  </si>
  <si>
    <t>120</t>
  </si>
  <si>
    <t>130</t>
  </si>
  <si>
    <t>140</t>
  </si>
  <si>
    <t>150</t>
  </si>
  <si>
    <t>170</t>
  </si>
  <si>
    <t>180</t>
  </si>
  <si>
    <t>Код</t>
  </si>
  <si>
    <t>(фамилия, инициалы)</t>
  </si>
  <si>
    <t>352</t>
  </si>
  <si>
    <t>353</t>
  </si>
  <si>
    <t>01</t>
  </si>
  <si>
    <t>х</t>
  </si>
  <si>
    <t>Раздел 1. Показатели по поступлениям и выплатам государственного учреждения (подразделения)</t>
  </si>
  <si>
    <t>(дата согласования)</t>
  </si>
  <si>
    <t>автономных и бюджетных учреждений, подведомственных</t>
  </si>
  <si>
    <t>министерству образования Оренбургской области,</t>
  </si>
  <si>
    <t>ГОСУДАРСТВЕННОГО УЧРЕЖДЕНИЯ, ПОДВЕДОМСТВЕННОГО МИНИСТЕРСТВУ ОБРАЗОВАНИЯ ОРЕНБУРГСКОЙ ОБЛАСТИ</t>
  </si>
  <si>
    <t xml:space="preserve">     в том числе:</t>
  </si>
  <si>
    <t>400</t>
  </si>
  <si>
    <t>241</t>
  </si>
  <si>
    <t>субсидии на осуществление капитальных вложений</t>
  </si>
  <si>
    <t>281</t>
  </si>
  <si>
    <t xml:space="preserve">   в том числе:                                                                                                                                                                                                                                                                                                                                                                                     субсидий на иные цели текущего характера</t>
  </si>
  <si>
    <t>(последняя отчетная дата текущего финансового года)</t>
  </si>
  <si>
    <t xml:space="preserve">     Фонд оплаты труда учреждений, всего </t>
  </si>
  <si>
    <t xml:space="preserve">     Иные выплаты персоналу учреждений, за исключением фонда оплаты труда, всего </t>
  </si>
  <si>
    <t xml:space="preserve">        заработная плата</t>
  </si>
  <si>
    <t xml:space="preserve">        социальные пособия и компенсации персоналу в денежной форме</t>
  </si>
  <si>
    <t xml:space="preserve">        прочие несоциальные выплаты персоналу в денежной форме</t>
  </si>
  <si>
    <t xml:space="preserve">        прочие несоциальные выплаты персоналу в натуральной форме</t>
  </si>
  <si>
    <t>214</t>
  </si>
  <si>
    <t xml:space="preserve">        услуги связи</t>
  </si>
  <si>
    <t xml:space="preserve">        транспортные услуги</t>
  </si>
  <si>
    <t xml:space="preserve">        прочие работы, услуги</t>
  </si>
  <si>
    <t xml:space="preserve">     Иные выплаты, за исключением фонда оплаты труда учреждений, лицам, привлекаемым согласно законодательству для выполнения отдельных полномочий, всего </t>
  </si>
  <si>
    <t xml:space="preserve">     доходы от собственности</t>
  </si>
  <si>
    <t xml:space="preserve">     доходы от оказания услуг (работ), компенсации затрат учреждения</t>
  </si>
  <si>
    <t xml:space="preserve">     доходы от штрафов, пеней, иных сумм принудительного изъятия</t>
  </si>
  <si>
    <t xml:space="preserve">     доходы от операции с активами</t>
  </si>
  <si>
    <t xml:space="preserve">     прочие доходы, всего</t>
  </si>
  <si>
    <t xml:space="preserve">     доходы от выбытия нефинансовых активов</t>
  </si>
  <si>
    <t xml:space="preserve">        иные выплаты текущего характера физическим лицам</t>
  </si>
  <si>
    <t xml:space="preserve">     Взносы по обязательному социальному страхованию на выплаты по оплате труда работников и иные выплаты работникам учреждений, всего </t>
  </si>
  <si>
    <t xml:space="preserve">        начисления на выплаты по оплате труда</t>
  </si>
  <si>
    <t xml:space="preserve">        работы, услуги по содержанию имущества</t>
  </si>
  <si>
    <t xml:space="preserve">       увеличение стоимости основных средств</t>
  </si>
  <si>
    <t xml:space="preserve">     Закупка товаров, работ, услуг в целях капитального ремонта государственного (муниципального) имущества, всего </t>
  </si>
  <si>
    <t xml:space="preserve">     Прочая закупка товаров, работ и услуг, всего </t>
  </si>
  <si>
    <t xml:space="preserve">        коммунальные услуги</t>
  </si>
  <si>
    <t xml:space="preserve">        арендная плата за пользование имуществом (за искл. земельных участков и др.прир.объектов)</t>
  </si>
  <si>
    <t xml:space="preserve">        прочие работы, услуги, в том числе</t>
  </si>
  <si>
    <t xml:space="preserve">             * услуги по охране (ведомственная, вневедомственная, пожарная и др.охрана)</t>
  </si>
  <si>
    <t xml:space="preserve">              *услуги по организации питания</t>
  </si>
  <si>
    <t xml:space="preserve">              *прочие работы, услуги</t>
  </si>
  <si>
    <t xml:space="preserve">        страхование</t>
  </si>
  <si>
    <t xml:space="preserve">        пособия по социальной помощи населению в денежной форме</t>
  </si>
  <si>
    <t>264</t>
  </si>
  <si>
    <t xml:space="preserve">        пенсии, пособия, выплачиваемые работодателями, нанимателями бывшим работникам в денежной форме</t>
  </si>
  <si>
    <t xml:space="preserve">        увеличение стоимости основных средств</t>
  </si>
  <si>
    <t xml:space="preserve">        увеличение стоимости нематериальных активов</t>
  </si>
  <si>
    <t xml:space="preserve">        увеличение стоимости материальных запасов, в том числе:</t>
  </si>
  <si>
    <t xml:space="preserve">        *лекарственные препараты и материалы, применяемые в медицинских целях</t>
  </si>
  <si>
    <t xml:space="preserve">        *продукты питания</t>
  </si>
  <si>
    <t xml:space="preserve">        *горюче-смазочные материалы</t>
  </si>
  <si>
    <t xml:space="preserve">       *строительные материалы</t>
  </si>
  <si>
    <t xml:space="preserve">        *мягкий инвентарь</t>
  </si>
  <si>
    <t xml:space="preserve">        *прочие оборотные запасы (материалы)</t>
  </si>
  <si>
    <t xml:space="preserve">        *прочие материальные запасы однократного применения</t>
  </si>
  <si>
    <t xml:space="preserve">     увеличение стоимости неисключительных прав на результаты интелектуальной деятельности с неопределенным сроком полезного использования</t>
  </si>
  <si>
    <t xml:space="preserve">     увеличение стоимости неисключительных прав на результаты интелектуальной деятельности с определенным сроком полезного использования</t>
  </si>
  <si>
    <t>Объем финансового обеспечения, рублей (с точностью до - 0,00)</t>
  </si>
  <si>
    <t>228</t>
  </si>
  <si>
    <t xml:space="preserve">        услуги, работы для целей капитального вложения</t>
  </si>
  <si>
    <t xml:space="preserve">     Пособия, компенсации и иные социальные выплаты гражданам, кроме публичных нормативных обязательств, всего </t>
  </si>
  <si>
    <t>263</t>
  </si>
  <si>
    <t xml:space="preserve">        пособия по социальной помощи населению в натуральной форме</t>
  </si>
  <si>
    <t xml:space="preserve">     Стипендии, всего </t>
  </si>
  <si>
    <t>350</t>
  </si>
  <si>
    <t xml:space="preserve">     Премии и гранты, всего </t>
  </si>
  <si>
    <t xml:space="preserve">     Иные выплаты населению, всего </t>
  </si>
  <si>
    <t xml:space="preserve">     Исполнение судебных актов РФ и мировых соглашений по возмещению причиненного вреда, всего </t>
  </si>
  <si>
    <t xml:space="preserve">        налоги, пошлины и сборы</t>
  </si>
  <si>
    <t xml:space="preserve">        штрафы за нарушение законодательства о закупках и нарушение условий контрактов (договоров)</t>
  </si>
  <si>
    <t>297</t>
  </si>
  <si>
    <t xml:space="preserve">        иные выплаты текущего характера организациям</t>
  </si>
  <si>
    <t xml:space="preserve">     Уплата налога на имущество организаций и земельного налога, всего </t>
  </si>
  <si>
    <t xml:space="preserve">     налог на имущество</t>
  </si>
  <si>
    <t xml:space="preserve">     земельный налог</t>
  </si>
  <si>
    <t xml:space="preserve">     Уплата прочих налогов, сборов, всего </t>
  </si>
  <si>
    <t xml:space="preserve">     Уплата иных платежей, всего </t>
  </si>
  <si>
    <t xml:space="preserve">        штрафы за нарушение законодательства о налогах и сборах, законодательства о страховых взносах</t>
  </si>
  <si>
    <t xml:space="preserve">        другие экономические санкции</t>
  </si>
  <si>
    <t>295</t>
  </si>
  <si>
    <t>510</t>
  </si>
  <si>
    <t xml:space="preserve">     Выплаты, уменьшающие доход, всего &lt; 3 &gt;</t>
  </si>
  <si>
    <t xml:space="preserve">        налог на прибыль</t>
  </si>
  <si>
    <t xml:space="preserve">        налог на добавленную стоимость</t>
  </si>
  <si>
    <t>100</t>
  </si>
  <si>
    <t xml:space="preserve">       прочие налоги, уменьшающие доход</t>
  </si>
  <si>
    <t xml:space="preserve">     Прочие выплаты, всего &lt; 4 &gt;</t>
  </si>
  <si>
    <t xml:space="preserve">        из них: возврат в бюджет средств субсидии</t>
  </si>
  <si>
    <t>610</t>
  </si>
  <si>
    <t>…………………………………………</t>
  </si>
  <si>
    <r>
      <rPr>
        <b/>
        <sz val="10"/>
        <rFont val="Times New Roman"/>
        <family val="1"/>
        <charset val="204"/>
      </rPr>
      <t xml:space="preserve">&lt; 3 &gt; </t>
    </r>
    <r>
      <rPr>
        <sz val="10"/>
        <rFont val="Times New Roman"/>
        <family val="1"/>
        <charset val="204"/>
      </rPr>
      <t>Показатель отражается со знаком "минус"</t>
    </r>
  </si>
  <si>
    <r>
      <rPr>
        <b/>
        <sz val="10"/>
        <rFont val="Times New Roman"/>
        <family val="1"/>
        <charset val="204"/>
      </rPr>
      <t>&lt; 4 &gt;</t>
    </r>
    <r>
      <rPr>
        <sz val="10"/>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t>
    </r>
  </si>
  <si>
    <t>код по бюджетной классификации РФ</t>
  </si>
  <si>
    <t>Поступления от доходов, всего:</t>
  </si>
  <si>
    <t>аналитический код КОСГУ</t>
  </si>
  <si>
    <t xml:space="preserve">   в том числе:                                                                                                                                                                                                                                                                                                                                                                                        увеличение остатков денежных средств за счет возврата дебиторской задолженности прошлых лет</t>
  </si>
  <si>
    <t>300</t>
  </si>
  <si>
    <t xml:space="preserve">     социальные и иные выплаты населению</t>
  </si>
  <si>
    <t>Таблица 1.</t>
  </si>
  <si>
    <t>Раздел 2. Сведения по выплатам на закупки товаров, работ, услуг государственного учреждения (подразделения)</t>
  </si>
  <si>
    <t xml:space="preserve">     * за счет субсидии на финансовое обеспечение выполнения государственного задания из бюджета Оренбургской области</t>
  </si>
  <si>
    <t xml:space="preserve">     * за счет субсидии, предоставляемые в соответствии с абзацем 2 п.1 ст.78 БК РФ из бюджета Оренбургской области (субсидии на иные цели)</t>
  </si>
  <si>
    <t xml:space="preserve">     * за счет поступления от оказания услуг (выполнения работ) на платной основе и иной приносящей доход деятельности</t>
  </si>
  <si>
    <t>2</t>
  </si>
  <si>
    <t>3</t>
  </si>
  <si>
    <t>Наименование показателя</t>
  </si>
  <si>
    <t>из них гранты в форме субсидий, предоставляемых из бюджетов бюджетной системы РФ</t>
  </si>
  <si>
    <t>8.1</t>
  </si>
  <si>
    <t>Остаток средств на начало текущего финансового года</t>
  </si>
  <si>
    <r>
      <t xml:space="preserve">     прочие поступления, всего </t>
    </r>
    <r>
      <rPr>
        <b/>
        <sz val="14"/>
        <rFont val="Times New Roman"/>
        <family val="1"/>
        <charset val="204"/>
      </rPr>
      <t>&lt; 1 &gt;</t>
    </r>
  </si>
  <si>
    <r>
      <t xml:space="preserve">   из них показатели выплат по расходам на закупки товаров, работ, услуг, отраженные в Разделе 2 Плана </t>
    </r>
    <r>
      <rPr>
        <b/>
        <sz val="14"/>
        <rFont val="Times New Roman"/>
        <family val="1"/>
        <charset val="204"/>
      </rPr>
      <t>&lt; 2 &gt;</t>
    </r>
  </si>
  <si>
    <r>
      <rPr>
        <b/>
        <sz val="10"/>
        <rFont val="Times New Roman"/>
        <family val="1"/>
        <charset val="204"/>
      </rPr>
      <t>&lt; 1 &gt;</t>
    </r>
    <r>
      <rPr>
        <sz val="10"/>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возврат предоставленных займов (микрозаймов), а также за счет возврата средств, размещенных на банковских депозитах. </t>
    </r>
  </si>
  <si>
    <t>Остаток средств на конец текущего финансового года</t>
  </si>
  <si>
    <r>
      <rPr>
        <b/>
        <sz val="10"/>
        <rFont val="Times New Roman"/>
        <family val="1"/>
        <charset val="204"/>
      </rPr>
      <t>&lt; 2 &gt;</t>
    </r>
    <r>
      <rPr>
        <sz val="10"/>
        <rFont val="Times New Roman"/>
        <family val="1"/>
        <charset val="204"/>
      </rPr>
      <t xml:space="preserve"> Показатели выплат данной строки по расходам на закупки товаров, работ, услуг, отраженные в Разделе 1 "Показатели по поступлениям и выплатам государственного учреждения (подразделения)" Плана, подлежат детализации в Разделе 2 "Сведения по выплатам на закупки товаров, работ, услуг государственного учреждения (подразделения)" Плана.</t>
    </r>
  </si>
  <si>
    <t>закупки</t>
  </si>
  <si>
    <t>4</t>
  </si>
  <si>
    <t>5</t>
  </si>
  <si>
    <t>6</t>
  </si>
  <si>
    <t>7</t>
  </si>
  <si>
    <t>8</t>
  </si>
  <si>
    <t>9</t>
  </si>
  <si>
    <t>11</t>
  </si>
  <si>
    <t>12</t>
  </si>
  <si>
    <t>13</t>
  </si>
  <si>
    <t>14</t>
  </si>
  <si>
    <t>15</t>
  </si>
  <si>
    <t>6.1</t>
  </si>
  <si>
    <t>Субсидии на финансовое обеспечение выполнения государственного задания из бюджета Оренбургской области</t>
  </si>
  <si>
    <t>Субсидии, предоставляемые в соответствии с абзацем 2 п.1 ст.78 БК РФ из бюджета Оренбургской области (субсидии на иные цели)</t>
  </si>
  <si>
    <t>Публичные обязательства перед физическим лицом, подлежащих исполнению в денежной форме</t>
  </si>
  <si>
    <t>Поступления от оказания услуг (выполнения работ) на платной основе и иной приносящей доход деятельности</t>
  </si>
  <si>
    <t xml:space="preserve">     безвозмездные денежные поступления, всего </t>
  </si>
  <si>
    <t>Таблица 3.</t>
  </si>
  <si>
    <t>Таблица 2.</t>
  </si>
  <si>
    <t>Раздел 1.1. Показатели по поступлениям и выплатам государственного учреждения (подразделения)</t>
  </si>
  <si>
    <t>Раздел 1.2. Показатели по поступлениям и выплатам государственного учреждения (подразделения)</t>
  </si>
  <si>
    <t>Таблица 4.</t>
  </si>
  <si>
    <t xml:space="preserve">   (должность) (фамилия, инициалы)           (телефон)</t>
  </si>
  <si>
    <t>Оренбургской области от 09.06.2021 № 01-21/998</t>
  </si>
  <si>
    <t>265</t>
  </si>
  <si>
    <t xml:space="preserve">        пособия по социальной помощи, выплачиваемые работодателями, нанимателями бывшим работникам в натуральной форме</t>
  </si>
  <si>
    <t>267</t>
  </si>
  <si>
    <t xml:space="preserve">        социальные компенсации персоналу в натуральной форме</t>
  </si>
  <si>
    <t xml:space="preserve">        услуги, работы для целей капитальных вложений</t>
  </si>
  <si>
    <t xml:space="preserve">       увеличение стоимости строительных материалов</t>
  </si>
  <si>
    <t xml:space="preserve">       увеличение стоимости прочих оборотных запасов (материалов)</t>
  </si>
  <si>
    <t>347</t>
  </si>
  <si>
    <t xml:space="preserve">       увеличение стоимости материальных запасов для целей капитальных вложений</t>
  </si>
  <si>
    <t>247</t>
  </si>
  <si>
    <t xml:space="preserve">     Закупка энергетических ресурсов, всего </t>
  </si>
  <si>
    <r>
      <t>Раздел 2. Сведения по выплатам на закупки товаров, работ, услуг</t>
    </r>
    <r>
      <rPr>
        <b/>
        <vertAlign val="superscript"/>
        <sz val="9"/>
        <rFont val="Times New Roman"/>
        <family val="1"/>
        <charset val="204"/>
      </rPr>
      <t>10</t>
    </r>
  </si>
  <si>
    <t>№</t>
  </si>
  <si>
    <t>Коды</t>
  </si>
  <si>
    <t>Год</t>
  </si>
  <si>
    <t>п/п</t>
  </si>
  <si>
    <t>строк</t>
  </si>
  <si>
    <t>начала</t>
  </si>
  <si>
    <t>по бюджетной</t>
  </si>
  <si>
    <t>за пре-</t>
  </si>
  <si>
    <t>классификации</t>
  </si>
  <si>
    <t>(текущий</t>
  </si>
  <si>
    <t>(первый год</t>
  </si>
  <si>
    <t>(второй год</t>
  </si>
  <si>
    <t>делами</t>
  </si>
  <si>
    <t>Российской</t>
  </si>
  <si>
    <t>финансовый</t>
  </si>
  <si>
    <t>планового</t>
  </si>
  <si>
    <r>
      <t>Федерации</t>
    </r>
    <r>
      <rPr>
        <vertAlign val="superscript"/>
        <sz val="9"/>
        <rFont val="Times New Roman"/>
        <family val="1"/>
        <charset val="204"/>
      </rPr>
      <t>10.1</t>
    </r>
  </si>
  <si>
    <t>год)</t>
  </si>
  <si>
    <t>периода)</t>
  </si>
  <si>
    <t>периода</t>
  </si>
  <si>
    <t>4.1</t>
  </si>
  <si>
    <r>
      <t>Выплаты на закупку товаров, работ, услуг, всего</t>
    </r>
    <r>
      <rPr>
        <b/>
        <vertAlign val="superscript"/>
        <sz val="9"/>
        <rFont val="Times New Roman"/>
        <family val="1"/>
        <charset val="204"/>
      </rPr>
      <t>11</t>
    </r>
  </si>
  <si>
    <t>26000</t>
  </si>
  <si>
    <t>1.1.</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</si>
  <si>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</si>
  <si>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</si>
  <si>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</si>
  <si>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</si>
  <si>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</si>
  <si>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</si>
  <si>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</si>
  <si>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</si>
  <si>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9"/>
        <rFont val="Times New Roman"/>
        <family val="1"/>
        <charset val="204"/>
      </rPr>
      <t>12</t>
    </r>
  </si>
  <si>
    <t>1.2.</t>
  </si>
  <si>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</si>
  <si>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</si>
  <si>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</si>
  <si>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9"/>
        <rFont val="Times New Roman"/>
        <family val="1"/>
        <charset val="204"/>
      </rPr>
      <t>12</t>
    </r>
  </si>
  <si>
    <t>1.3.</t>
  </si>
  <si>
    <t>по контрактам (договорам), заключенным до начала текущего финансового года</t>
  </si>
  <si>
    <t>26300</t>
  </si>
  <si>
    <r>
      <t>с учетом требований Федерального закона № 44-ФЗ и Федерального закона № 223-ФЗ</t>
    </r>
    <r>
      <rPr>
        <vertAlign val="superscript"/>
        <sz val="9"/>
        <rFont val="Times New Roman"/>
        <family val="1"/>
        <charset val="204"/>
      </rPr>
      <t>13</t>
    </r>
  </si>
  <si>
    <t>1.3.1.</t>
  </si>
  <si>
    <t>26310</t>
  </si>
  <si>
    <t>в соответствии с Федеральным законом № 44-ФЗ</t>
  </si>
  <si>
    <r>
      <t>из них</t>
    </r>
    <r>
      <rPr>
        <vertAlign val="superscript"/>
        <sz val="9"/>
        <rFont val="Times New Roman"/>
        <family val="1"/>
        <charset val="204"/>
      </rPr>
      <t>10.1</t>
    </r>
    <r>
      <rPr>
        <sz val="9"/>
        <rFont val="Times New Roman"/>
        <family val="1"/>
        <charset val="204"/>
      </rPr>
      <t>:</t>
    </r>
  </si>
  <si>
    <t>26310.1</t>
  </si>
  <si>
    <t>1.3.2.</t>
  </si>
  <si>
    <t>в соответствии с Федеральным законом № 223-ФЗ</t>
  </si>
  <si>
    <t>26320</t>
  </si>
  <si>
    <t>1.4.</t>
  </si>
  <si>
    <t>26400</t>
  </si>
  <si>
    <t xml:space="preserve">финансовом году с учетом требований Федерального закона № 44-ФЗ и </t>
  </si>
  <si>
    <r>
      <t>Федерального закона № 223-ФЗ</t>
    </r>
    <r>
      <rPr>
        <vertAlign val="superscript"/>
        <sz val="9"/>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</si>
  <si>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</si>
  <si>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</si>
  <si>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</si>
  <si>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</si>
  <si>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</si>
  <si>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</si>
  <si>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1.4.1.2.</t>
  </si>
  <si>
    <r>
      <t>в соответствии с Федеральным законом № 223-ФЗ</t>
    </r>
    <r>
      <rPr>
        <vertAlign val="superscript"/>
        <sz val="9"/>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</si>
  <si>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</si>
  <si>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</si>
  <si>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</si>
  <si>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</si>
  <si>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</si>
  <si>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</si>
  <si>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</si>
  <si>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26421.1</t>
  </si>
  <si>
    <t>1.4.2.2.</t>
  </si>
  <si>
    <t>26422</t>
  </si>
  <si>
    <t>1.4.3.</t>
  </si>
  <si>
    <r>
      <t>за счет субсидий, предоставляемых на осуществление капитальных вложений</t>
    </r>
    <r>
      <rPr>
        <vertAlign val="superscript"/>
        <sz val="9"/>
        <rFont val="Times New Roman"/>
        <family val="1"/>
        <charset val="204"/>
      </rPr>
      <t>15</t>
    </r>
  </si>
  <si>
    <t>26430</t>
  </si>
  <si>
    <t>26430.1</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</si>
  <si>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</si>
  <si>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</si>
  <si>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</si>
  <si>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</si>
  <si>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</si>
  <si>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</si>
  <si>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</si>
  <si>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</si>
  <si>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</si>
  <si>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</si>
  <si>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</si>
  <si>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</si>
  <si>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26451.1</t>
  </si>
  <si>
    <t>1.4.5.2.</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</si>
  <si>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</si>
  <si>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</si>
  <si>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</si>
  <si>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</si>
  <si>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9"/>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</si>
  <si>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</si>
  <si>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</si>
  <si>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</si>
  <si>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</si>
  <si>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</si>
  <si>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</si>
  <si>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</si>
  <si>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(уполномоченное лицо учреждения)</t>
  </si>
  <si>
    <t>(наименование должности уполномоченного лица органа — учредителя)</t>
  </si>
  <si>
    <r>
      <t>10</t>
    </r>
    <r>
      <rPr>
        <sz val="8"/>
        <rFont val="Times New Roman"/>
        <family val="1"/>
        <charset val="204"/>
      </rPr>
      <t xml:space="preserve"> 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соответствующим строкам Раздела 1 «Поступления и выплаты» Плана.</t>
    </r>
  </si>
  <si>
    <r>
      <t>10.1</t>
    </r>
    <r>
      <rPr>
        <sz val="8"/>
        <rFont val="Times New Roman"/>
        <family val="1"/>
        <charset val="204"/>
      </rPr>
      <t xml:space="preserve"> В случаях, если учреждению предоставляются субсидии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 20, ст. 2817; № 30, ст. 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(8—17 разряды кода классификации расходов бюджетов, при этом в рамках реализации регионального проекта в 8—10 разрядах могут указываться нули).</t>
    </r>
  </si>
  <si>
    <r>
      <t>11</t>
    </r>
    <r>
      <rPr>
        <sz val="8"/>
        <rFont val="Times New Roman"/>
        <family val="1"/>
        <charset val="204"/>
      </rPr>
      <t xml:space="preserve">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r>
  </si>
  <si>
    <r>
      <t>12</t>
    </r>
    <r>
      <rPr>
        <sz val="8"/>
        <rFont val="Times New Roman"/>
        <family val="1"/>
        <charset val="204"/>
      </rPr>
      <t xml:space="preserve"> 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r>
  </si>
  <si>
    <r>
      <t>13</t>
    </r>
    <r>
      <rPr>
        <sz val="8"/>
        <rFont val="Times New Roman"/>
        <family val="1"/>
        <charset val="204"/>
      </rPr>
      <t xml:space="preserve"> Указывается сумма закупок товаров, работ, услуг, осуществляемых в соответствии с Федеральным законом № 44-ФЗ и Федеральным законом № 223-ФЗ.</t>
    </r>
  </si>
  <si>
    <r>
      <t>14</t>
    </r>
    <r>
      <rPr>
        <sz val="8"/>
        <rFont val="Times New Roman"/>
        <family val="1"/>
        <charset val="204"/>
      </rPr>
      <t xml:space="preserve"> Государственным (муниципальным) бюджетным учреждением показатель не формируется.</t>
    </r>
  </si>
  <si>
    <r>
      <t>15</t>
    </r>
    <r>
      <rPr>
        <sz val="8"/>
        <rFont val="Times New Roman"/>
        <family val="1"/>
        <charset val="204"/>
      </rPr>
      <t xml:space="preserve"> Указывается сумма закупок товаров, работ, услуг, осуществляемых в соответствии с Федеральным законом № 44-ФЗ.</t>
    </r>
  </si>
  <si>
    <r>
      <t>16</t>
    </r>
    <r>
      <rPr>
        <sz val="8"/>
        <rFont val="Times New Roman"/>
        <family val="1"/>
        <charset val="204"/>
      </rPr>
      <t xml:space="preserve">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r>
  </si>
  <si>
    <r>
      <rPr>
        <b/>
        <sz val="10"/>
        <rFont val="Times New Roman"/>
        <family val="1"/>
        <charset val="204"/>
      </rPr>
      <t>&lt; 6 &gt;</t>
    </r>
    <r>
      <rPr>
        <sz val="10"/>
        <rFont val="Times New Roman"/>
        <family val="1"/>
        <charset val="204"/>
      </rPr>
      <t xml:space="preserve"> в Разделе 2 "Сведения по выплатам на закупки товаров, работ, услуг государственного учреждения (подразделения)" Плана детализируются показатели выплат по расходам на закупки товаров, работ, услуг, отраженные в Разделе 1 "Показатели по поступлениям и выплатам государственного учреждения (подразделения)" Плана.</t>
    </r>
  </si>
  <si>
    <r>
      <t xml:space="preserve">код по бюджетной классификации РФ  </t>
    </r>
    <r>
      <rPr>
        <b/>
        <sz val="9"/>
        <rFont val="Times New Roman"/>
        <family val="1"/>
        <charset val="204"/>
      </rPr>
      <t>&lt; 5 &gt;</t>
    </r>
  </si>
  <si>
    <t>Выплаты по расходам на закупку товаров, работ, услуг всего  &lt; 6 &gt; :</t>
  </si>
  <si>
    <r>
      <rPr>
        <b/>
        <sz val="10"/>
        <rFont val="Times New Roman"/>
        <family val="1"/>
        <charset val="204"/>
      </rPr>
      <t>&lt; 5 &gt;</t>
    </r>
    <r>
      <rPr>
        <sz val="10"/>
        <rFont val="Times New Roman"/>
        <family val="1"/>
        <charset val="204"/>
      </rPr>
      <t xml:space="preserve">  В случаях, если учреждению предоставляются субсидии на иные цели, субсидия на осуществление капитальных вложений или грант в форме субсидии в соответствии с абзацем первым пункта 4 статьи 78.1 БК РФ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РФ от 7 мая 2018 г. №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Раздела 2  детализируются по коду целевой статьи (8—17 разряды кода классификации расходов бюджетов).</t>
    </r>
  </si>
  <si>
    <t>5.1</t>
  </si>
  <si>
    <t xml:space="preserve">   на оплату контрактов заключенных до начала текущего финансового года:</t>
  </si>
  <si>
    <r>
      <t xml:space="preserve">в соответствии с </t>
    </r>
    <r>
      <rPr>
        <b/>
        <sz val="9"/>
        <rFont val="Times New Roman"/>
        <family val="1"/>
        <charset val="204"/>
      </rPr>
      <t>Федеральным законом от 5 апреля 2013 г. № 44-ФЗ</t>
    </r>
    <r>
      <rPr>
        <sz val="9"/>
        <rFont val="Times New Roman"/>
        <family val="1"/>
        <charset val="204"/>
      </rPr>
      <t xml:space="preserve"> "О контрактной системе в сфере закупок товаров, работ, услуг для обеспечения государственных и муниципальных нужд"</t>
    </r>
  </si>
  <si>
    <r>
      <t xml:space="preserve">в соответствии с </t>
    </r>
    <r>
      <rPr>
        <b/>
        <sz val="9"/>
        <rFont val="Times New Roman"/>
        <family val="1"/>
        <charset val="204"/>
      </rPr>
      <t>Федеральным законом от 18 июля 2011 г. № 223-ФЗ</t>
    </r>
    <r>
      <rPr>
        <sz val="9"/>
        <rFont val="Times New Roman"/>
        <family val="1"/>
        <charset val="204"/>
      </rPr>
      <t xml:space="preserve"> "О закупках товаров, работ, услуг отдельными видами юридических лиц"</t>
    </r>
  </si>
  <si>
    <t>из них денежные средства в форме субсидий из федерального бюджета и (или) средств областного бюджета, на реализацию мероприятий в рамках нац.проекта "Образование"</t>
  </si>
  <si>
    <t xml:space="preserve">                 из них гранты в форме субсидий, предоставляемых из бюджетов бюджетной системы РФ</t>
  </si>
  <si>
    <t xml:space="preserve">   на закупку товаров, работ, услуг в соответствующем финансовом году начала закупки:</t>
  </si>
  <si>
    <r>
      <t>Договоры</t>
    </r>
    <r>
      <rPr>
        <sz val="10"/>
        <rFont val="Arial"/>
        <family val="2"/>
        <charset val="204"/>
      </rPr>
      <t xml:space="preserve">, которые заключаются без учета </t>
    </r>
    <r>
      <rPr>
        <b/>
        <sz val="10"/>
        <rFont val="Arial"/>
        <family val="2"/>
        <charset val="204"/>
      </rPr>
      <t>норм</t>
    </r>
    <r>
      <rPr>
        <sz val="10"/>
        <rFont val="Arial"/>
        <family val="2"/>
        <charset val="204"/>
      </rPr>
      <t xml:space="preserve"> </t>
    </r>
    <r>
      <rPr>
        <b/>
        <sz val="10"/>
        <rFont val="Arial"/>
        <family val="2"/>
        <charset val="204"/>
      </rPr>
      <t>223</t>
    </r>
    <r>
      <rPr>
        <sz val="10"/>
        <rFont val="Arial"/>
        <family val="2"/>
        <charset val="204"/>
      </rPr>
      <t>-</t>
    </r>
    <r>
      <rPr>
        <b/>
        <sz val="10"/>
        <rFont val="Arial"/>
        <family val="2"/>
        <charset val="204"/>
      </rPr>
      <t>ФЗ</t>
    </r>
    <r>
      <rPr>
        <sz val="10"/>
        <rFont val="Arial"/>
        <family val="2"/>
        <charset val="204"/>
      </rPr>
      <t xml:space="preserve"> </t>
    </r>
    <r>
      <rPr>
        <b/>
        <sz val="10"/>
        <rFont val="Arial"/>
        <family val="2"/>
        <charset val="204"/>
      </rPr>
      <t>и</t>
    </r>
    <r>
      <rPr>
        <sz val="10"/>
        <rFont val="Arial"/>
        <family val="2"/>
        <charset val="204"/>
      </rPr>
      <t xml:space="preserve"> </t>
    </r>
    <r>
      <rPr>
        <b/>
        <sz val="10"/>
        <rFont val="Arial"/>
        <family val="2"/>
        <charset val="204"/>
      </rPr>
      <t>44</t>
    </r>
    <r>
      <rPr>
        <sz val="10"/>
        <rFont val="Arial"/>
        <family val="2"/>
        <charset val="204"/>
      </rPr>
      <t>-</t>
    </r>
    <r>
      <rPr>
        <b/>
        <sz val="10"/>
        <rFont val="Arial"/>
        <family val="2"/>
        <charset val="204"/>
      </rPr>
      <t>ФЗ</t>
    </r>
    <r>
      <rPr>
        <sz val="10"/>
        <rFont val="Arial"/>
        <family val="2"/>
        <charset val="204"/>
      </rPr>
      <t>- это те, которые по своей сути или в силу законодательства не подпадают под понятие «закупка».</t>
    </r>
  </si>
  <si>
    <t xml:space="preserve">т.е совокупность участников контрактной системы в сфере закупок </t>
  </si>
  <si>
    <t xml:space="preserve">                  из них денежные средства в форме субсидий из федерального бюджета и (или) средств областного бюджета, на реализацию мероприятий в рамках нац.проекта "Образование"</t>
  </si>
  <si>
    <r>
      <t xml:space="preserve">   из них показатели выплат по расходам на закупки товаров, работ, услуг, отраженные в Разделе 2 Плана </t>
    </r>
    <r>
      <rPr>
        <b/>
        <sz val="14"/>
        <color rgb="FFFF0000"/>
        <rFont val="Times New Roman"/>
        <family val="1"/>
        <charset val="204"/>
      </rPr>
      <t>&lt; 2 &gt;</t>
    </r>
  </si>
  <si>
    <t>Преседатель наблюдательного совета</t>
  </si>
  <si>
    <t>Щекочихин Н.А</t>
  </si>
  <si>
    <t>05</t>
  </si>
  <si>
    <t xml:space="preserve">июля </t>
  </si>
  <si>
    <t>21</t>
  </si>
  <si>
    <t xml:space="preserve">         Директор     ГАПОУ "БСК"                 </t>
  </si>
  <si>
    <t>Н.И. Горько</t>
  </si>
  <si>
    <t>ПЛАН № 3</t>
  </si>
  <si>
    <t xml:space="preserve">( на 2021 г. и на плановый период 2022 и 2023годов ) </t>
  </si>
  <si>
    <t>июля</t>
  </si>
  <si>
    <t>ГАПОУ "Бузулукский строительный колледж"</t>
  </si>
  <si>
    <t>Министерство образования</t>
  </si>
  <si>
    <t>461170, Оренбургская обл.г.Бузулук,1 микрорайон д.28</t>
  </si>
  <si>
    <t>5603005939</t>
  </si>
  <si>
    <t>1025600578816</t>
  </si>
  <si>
    <t>560301001</t>
  </si>
  <si>
    <t>"01"июля 2021г.</t>
  </si>
  <si>
    <t>на 2022 год ( 1-ый год планового периода)</t>
  </si>
  <si>
    <t>на 2023 год ( 2-ой год планового периода)</t>
  </si>
  <si>
    <t>на "01"июля 2021_г</t>
  </si>
  <si>
    <t>на 2021г. очередной финансовый год</t>
  </si>
  <si>
    <t>на 2021 г.</t>
  </si>
  <si>
    <t xml:space="preserve">Расчеты (обоснования) плановых показателей по поступлениям от прочих доходов на 2021 год и на плановый период 2022 и 2023 годов </t>
  </si>
  <si>
    <t>Учреждение</t>
  </si>
  <si>
    <t>Вид документа</t>
  </si>
  <si>
    <t>(основной документ - код 01; изменения к документу - код 02)</t>
  </si>
  <si>
    <t>Единица измерения:</t>
  </si>
  <si>
    <t>руб</t>
  </si>
  <si>
    <t xml:space="preserve">1. Расчет плановых показателей поступлений доходов от собственности </t>
  </si>
  <si>
    <t>Код 
строки</t>
  </si>
  <si>
    <t>Сумма, руб</t>
  </si>
  <si>
    <t>на  2021 год
(на текущий 
финансовый год)</t>
  </si>
  <si>
    <t>на  2022 год 
(на первый год 
планового периода)</t>
  </si>
  <si>
    <t>на  2023 год 
(на второй год 
планового периода)</t>
  </si>
  <si>
    <t>Задолженность по доходам (дебиторская задолженность по доходам) на начало года</t>
  </si>
  <si>
    <t>0100</t>
  </si>
  <si>
    <t>Полученные предварительные платежи (авансы) по контрактам (договорам) (кредиторская задолженность по доходам) на начало года</t>
  </si>
  <si>
    <t>0200</t>
  </si>
  <si>
    <t>Прочие доходы</t>
  </si>
  <si>
    <t>0300</t>
  </si>
  <si>
    <t>Задолженность контрагентов по доходам (дебиторская задолженность по доходам) на конец года</t>
  </si>
  <si>
    <t>0400</t>
  </si>
  <si>
    <t>Кредиторская задолженность по доходам от безвозмездных денежных поступлений на конец года</t>
  </si>
  <si>
    <t>0500</t>
  </si>
  <si>
    <t>Планируемые поступления доходов от оказания услуг, компенсации затрат учреждения 
(с. 0300 + с.0100 - с.0200 - с. 0400 + с. 0500)</t>
  </si>
  <si>
    <t>0600</t>
  </si>
  <si>
    <t>9000</t>
  </si>
  <si>
    <r>
      <rPr>
        <vertAlign val="superscript"/>
        <sz val="9"/>
        <rFont val="Times New Roman"/>
        <family val="1"/>
        <charset val="204"/>
      </rPr>
      <t>1</t>
    </r>
    <r>
      <rPr>
        <vertAlign val="superscript"/>
        <sz val="11"/>
        <rFont val="Times New Roman"/>
        <family val="1"/>
        <charset val="204"/>
      </rPr>
      <t xml:space="preserve"> </t>
    </r>
    <r>
      <rPr>
        <sz val="9"/>
        <rFont val="Times New Roman"/>
        <family val="1"/>
        <charset val="204"/>
      </rPr>
      <t>Формируется по статье 180 "прочие доходы" аналитической группы подвида доходов бюджетов.</t>
    </r>
  </si>
  <si>
    <t>1.1. Расчет прочих доходов</t>
  </si>
  <si>
    <t>Объем доходов</t>
  </si>
  <si>
    <t>Субсидии на иные цели</t>
  </si>
  <si>
    <t>Субсидии на осуществление капитальных вложений в объекты капитальных вложений в объекты капитального строительства гос собственности или приобретение объектов недвижимости имущества в государственную собственность</t>
  </si>
  <si>
    <t>доход от непериодических выплат компенсацй в счет возмещения вреда или убытков, кроме страхового возмещения, выплачиваемого страховыми организациями в соответствии с договорами страхования</t>
  </si>
  <si>
    <t>1.1.1.  Расчет доходов в виде платы за оказание услуг (выполнение работ) в рамках установленного государственного задания</t>
  </si>
  <si>
    <t>Наименование объекта</t>
  </si>
  <si>
    <t>Плата (тариф)за ед услуги (работы), руб</t>
  </si>
  <si>
    <t>Планируемый объем оказания услуг (выполнения работ)</t>
  </si>
  <si>
    <t>Объем планируемых поступлений, руб</t>
  </si>
  <si>
    <t>на  2021 год
(на текущий финансовый год)</t>
  </si>
  <si>
    <t>на  2022 год
(на первый год планового периода)</t>
  </si>
  <si>
    <t>на  2023 год
(на второй год планового периода)</t>
  </si>
  <si>
    <t>Предоставление среднего профессионального образования по программам профессиональной подготовки квалифицированных рабочих, служащих</t>
  </si>
  <si>
    <t>предоставление среднего профессионального образования по программам  подготовки специалистов среднего звена</t>
  </si>
  <si>
    <t>Итого</t>
  </si>
  <si>
    <t>1.1.2. Расчет доходов от оказания услуг, выполнения работ, реализации готовой продукции сверх установленного государственного задания</t>
  </si>
  <si>
    <t>Плата (тариф)за единицу услуги (работы), руб</t>
  </si>
  <si>
    <t>Образовательные услуги</t>
  </si>
  <si>
    <t>курсовая подготовка</t>
  </si>
  <si>
    <t>плата за проживание в общежитии</t>
  </si>
  <si>
    <t>буфет</t>
  </si>
  <si>
    <t>безвозмездное поступление</t>
  </si>
  <si>
    <t>Расчеты (обоснования) к плану финансово-хозяйственной деятельности государственного (муниципального) учреждения</t>
  </si>
  <si>
    <t>1. Расчеты (обоснования) выплат персоналу (строка 210) на 2021-2022-2023</t>
  </si>
  <si>
    <t>Код видов расходов</t>
  </si>
  <si>
    <t xml:space="preserve">Источник финансового обеспечения </t>
  </si>
  <si>
    <t>субсидии на финансовое обеспечение выполнения государственного задания из бюджета Оренбургской области</t>
  </si>
  <si>
    <t>1.1. Расчеты (обоснования) расходов на оплату труда</t>
  </si>
  <si>
    <t>№ 
п/п</t>
  </si>
  <si>
    <t>Должность, 
группа должностей</t>
  </si>
  <si>
    <t>Установленная численность, единиц</t>
  </si>
  <si>
    <t>Оплата труда в месяц, руб</t>
  </si>
  <si>
    <t xml:space="preserve">Фонд оплаты труда в год, руб. </t>
  </si>
  <si>
    <t>Административный персонал</t>
  </si>
  <si>
    <t xml:space="preserve">Руководители структурных подразделений </t>
  </si>
  <si>
    <t>Прочий персонал</t>
  </si>
  <si>
    <t>Учебно-вспомагательный и обслуживающий персонал</t>
  </si>
  <si>
    <t>Педагогический персонал по тарификации</t>
  </si>
  <si>
    <t xml:space="preserve">Итого: </t>
  </si>
  <si>
    <t>2 Расчеты (обоснования) выплат персоналу (строка 210) на 2021</t>
  </si>
  <si>
    <t>поступления от оказания услуг (выполнения работ) на платной основе и иной приносящей доход деятельности)</t>
  </si>
  <si>
    <t>2.1. Расчеты (обоснования) расходов на оплату труда</t>
  </si>
  <si>
    <t>Оплата труда прочего персонала</t>
  </si>
  <si>
    <t xml:space="preserve">Оплата труда мастера </t>
  </si>
  <si>
    <t>По тарификации</t>
  </si>
  <si>
    <t>Стимулирующий фонд</t>
  </si>
  <si>
    <t>3. Расчеты (обоснования) выплат персоналу (строка 210) на 2022-2023</t>
  </si>
  <si>
    <t>3.1. Расчеты (обоснования) расходов на оплату труда</t>
  </si>
  <si>
    <t>4  Расчеты (обоснования) выплат персоналу при направлении в служебные командировки на 2021-2022-2023 годы</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</si>
  <si>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</si>
  <si>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</si>
  <si>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</si>
  <si>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</si>
  <si>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</si>
  <si>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Суточные в командировках (ст.212)</t>
  </si>
  <si>
    <t>5 Расчеты (обоснования) выплат за исключением фонда оплаты трудаучреждений, лицам, привлекаемым согласно законодательству для выполнения отдельных полномочий на 2021</t>
  </si>
  <si>
    <t>иные выплаты текущего характера физическим лицам (ст 296)</t>
  </si>
  <si>
    <t>6 Расчеты (обоснования) выплат за исключением фонда оплаты трудаучреждений, лицам, привлекаемым согласно законодательству для выполнения отдельных полномочий за 2022-2023г</t>
  </si>
  <si>
    <t>7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2020год</t>
  </si>
  <si>
    <t>Наименование государственного внебюджетного фонда</t>
  </si>
  <si>
    <t>Размер базы 
для начисления страховых взносов, руб.</t>
  </si>
  <si>
    <t>Сумма 
взноса, 
руб.</t>
  </si>
  <si>
    <t>Страховые взносы в Пенсионный фонд Российской Федерации, всего</t>
  </si>
  <si>
    <t>1.1</t>
  </si>
  <si>
    <t>по ставке 22,0%</t>
  </si>
  <si>
    <t>1.2</t>
  </si>
  <si>
    <t>по ставке 10,0%</t>
  </si>
  <si>
    <t>1.3</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</si>
  <si>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</si>
  <si>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</si>
  <si>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</si>
  <si>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</si>
  <si>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</si>
  <si>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t>
  </si>
  <si>
    <t>2.3</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</si>
  <si>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</si>
  <si>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</si>
  <si>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</si>
  <si>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</si>
  <si>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</si>
  <si>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t>8.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2021 год</t>
  </si>
  <si>
    <r>
      <t>_____</t>
    </r>
    <r>
      <rPr>
        <sz val="9"/>
        <rFont val="Times New Roman"/>
        <family val="1"/>
        <charset val="204"/>
      </rPr>
      <t>*</t>
    </r>
    <r>
      <rPr>
        <sz val="9"/>
        <color rgb="FFFFFFFF"/>
        <rFont val="Times New Roman"/>
        <family val="1"/>
        <charset val="204"/>
      </rPr>
      <t>_</t>
    </r>
    <r>
      <rPr>
        <sz val="9"/>
        <rFont val="Times New Roman"/>
        <family val="1"/>
        <charset val="204"/>
      </rPr>
      <t>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 7233).</t>
    </r>
  </si>
  <si>
    <t>9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2022-2023год</t>
  </si>
  <si>
    <r>
      <t>_____</t>
    </r>
    <r>
      <rPr>
        <sz val="8"/>
        <rFont val="Times New Roman"/>
        <family val="1"/>
        <charset val="204"/>
      </rPr>
      <t>*</t>
    </r>
    <r>
      <rPr>
        <sz val="8"/>
        <color rgb="FFFFFFFF"/>
        <rFont val="Times New Roman"/>
        <family val="1"/>
        <charset val="204"/>
      </rPr>
      <t>_</t>
    </r>
    <r>
      <rPr>
        <sz val="8"/>
        <rFont val="Times New Roman"/>
        <family val="1"/>
        <charset val="204"/>
      </rPr>
      <t>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 7233).</t>
    </r>
  </si>
  <si>
    <t>10. Расчеты (обоснования) расходов на социальные и иные выплаты населению на 2021-2022-2023г</t>
  </si>
  <si>
    <t xml:space="preserve"> </t>
  </si>
  <si>
    <t xml:space="preserve">321 </t>
  </si>
  <si>
    <t>публичные обязательства перед физ лицом, подлежащих исполнению в денежной форме</t>
  </si>
  <si>
    <t>Размер одной выплаты, руб.</t>
  </si>
  <si>
    <t>Количество 
выплат в год</t>
  </si>
  <si>
    <t>Общая сумма выплат, руб. 
(гр. 3 x гр. 4)</t>
  </si>
  <si>
    <t>Единовременное пособие по выпуску (ст 262)</t>
  </si>
  <si>
    <t>денежная компенсация на продукты питания в учебные дни детей сирот (ст 263)</t>
  </si>
  <si>
    <t>денежная компенсация на продукты питания в каникулярные дни детей сирот (ст 263)</t>
  </si>
  <si>
    <t>Ежегодное пособие на приобретение учебной литературы и письменных принадлежностей  в размере 3-х месячной стипендии(ст 263)</t>
  </si>
  <si>
    <t>Приобретение одежды, обуви, мягкого инвентаря по сезону (ст 263)</t>
  </si>
  <si>
    <t>Проезд один раз в год к месту жительства и обратно к месту учебы(ст 263)</t>
  </si>
  <si>
    <t>Выходное пособие на приобретение одежды, обуви, мягкого инвентаря и обмундирования  (ст 263)</t>
  </si>
  <si>
    <t>11. Расчеты (обоснования) расходов на социальные и иные выплаты населению на 2021г-2022-2023</t>
  </si>
  <si>
    <t>Академическая стипендия (ст 296)</t>
  </si>
  <si>
    <t>Социальная стипендия (ст 262)</t>
  </si>
  <si>
    <t>Итого:</t>
  </si>
  <si>
    <t>12. Расчеты (обоснования) расходов на социальные и иные выплаты населению на 2022-2023г</t>
  </si>
  <si>
    <t>13. Расчеты (обоснования) расходов на уплату налогов, сборов и иных платежей  на 2020г</t>
  </si>
  <si>
    <t>Наименование расходов</t>
  </si>
  <si>
    <t>Налоговая база, руб.</t>
  </si>
  <si>
    <t>Ставка налога, 
%</t>
  </si>
  <si>
    <t>Сумма исчисленного 
налога, подлежащего 
уплате, руб. 
(гр. 3 x гр. 4 / 100)</t>
  </si>
  <si>
    <t>Налог на имущество</t>
  </si>
  <si>
    <t>Земельный налог</t>
  </si>
  <si>
    <t>14. Расчеты (обоснования) расходов на уплату налогов, сборов и иных платежей  на  2021-2022 г</t>
  </si>
  <si>
    <t>15. Расчеты (обоснования) расходов на уплату налогов, сборов и иных платежей  на 2021-2022-2023 г</t>
  </si>
  <si>
    <t>16. Расчеты (обоснования) расходов на уплату налогов, сборов и иных платежей  на 2021-2022-2023 г</t>
  </si>
  <si>
    <t>Госпошлина и сборы (ст.291)</t>
  </si>
  <si>
    <t>17. Расчеты (обоснования) расходов на уплату налогов, сборов и иных платежей  на 2021</t>
  </si>
  <si>
    <t>Госпошлина и сборы (ст 291)</t>
  </si>
  <si>
    <t>Штрафы за нарушение законодательства о налогах и сборах, законодательства о страховых взносах (ст 292)</t>
  </si>
  <si>
    <t>Другие экономические санкции (295 ст)</t>
  </si>
  <si>
    <t>Иные выплаты текущего характера физлицам (296 ст)</t>
  </si>
  <si>
    <t>18. Расчеты (обоснования) расходов на уплату налогов, сборов и иных платежей  на 2022-2023 г</t>
  </si>
  <si>
    <t>19. Расчеты (обоснования) расходов на уплату пособия по социальной помощи населению в денежной форме на 2021 год</t>
  </si>
  <si>
    <t>кол-во</t>
  </si>
  <si>
    <t xml:space="preserve">Сумма и, руб. 
</t>
  </si>
  <si>
    <t>пособие по социальной помощи населению в денежной форме (262 ст)</t>
  </si>
  <si>
    <t>20. Расчет (обоснование) расходов на закупку товаров, работ, услуг</t>
  </si>
  <si>
    <t>20.1. Расчет (обоснование) расходов на оплату услуг связи на 2021-2022-2023</t>
  </si>
  <si>
    <t>Количество номеров</t>
  </si>
  <si>
    <t>Количество платежей в год</t>
  </si>
  <si>
    <t>Стоимость за единицу, руб.</t>
  </si>
  <si>
    <t>абонентская плата</t>
  </si>
  <si>
    <t>междугородние переговоры</t>
  </si>
  <si>
    <t xml:space="preserve">интернет </t>
  </si>
  <si>
    <t>почтовые расходы</t>
  </si>
  <si>
    <t xml:space="preserve"> Итого:</t>
  </si>
  <si>
    <t>20.2. Расчет (обоснование) расходов на оплату услуг связи на 2021-2022-2023</t>
  </si>
  <si>
    <t>20.3. Расчет (обоснование) расходов на оплату коммунальных услуг на 2021-2022-2023</t>
  </si>
  <si>
    <t>244-247</t>
  </si>
  <si>
    <t>Размер потребления ресурсов</t>
  </si>
  <si>
    <t>Тариф 
(с учетом НДС), руб.</t>
  </si>
  <si>
    <t>Индексация, 
%</t>
  </si>
  <si>
    <t>Сумма, руб. 
(гр. 4 x гр. 5 x 
гр. 6)</t>
  </si>
  <si>
    <t>Электроэнергия</t>
  </si>
  <si>
    <t>Потребление воды</t>
  </si>
  <si>
    <t>Водотведение</t>
  </si>
  <si>
    <t>ТКО</t>
  </si>
  <si>
    <t>Потребление теплоэнергии</t>
  </si>
  <si>
    <t>20.4. Расчет (обоснование) расходов на оплату коммунальных услуг на 2021</t>
  </si>
  <si>
    <t>20.5. Расчет (обоснование) расходов на оплату коммунальных услуг на 2022-2023</t>
  </si>
  <si>
    <t>20.6. Расчет (обоснование) расходов на оплату аренды имущества</t>
  </si>
  <si>
    <t>Количество</t>
  </si>
  <si>
    <t>Ставка 
арендной 
платы</t>
  </si>
  <si>
    <t>Стоимость 
с учетом НДС, 
руб.</t>
  </si>
  <si>
    <t>16.7. Расчет (обоснование) расходов на оплату работ, услуг по содержанию имущества на 2021</t>
  </si>
  <si>
    <t>Объект</t>
  </si>
  <si>
    <t>Количество 
работ 
(услуг)</t>
  </si>
  <si>
    <t>Стоимость 
работ (услуг), 
руб.</t>
  </si>
  <si>
    <t>Техническое обслуживание системы АПС</t>
  </si>
  <si>
    <t>уч.корпуса</t>
  </si>
  <si>
    <t xml:space="preserve">20.8. Расчет (обоснование) расходов на оплату работ, услуг по содержанию имущества </t>
  </si>
  <si>
    <t>20.9. Расчет (обоснование) расходов на оплату работ, услуг по содержанию имущества на 2021-2022-2023</t>
  </si>
  <si>
    <t>Дезинфекция</t>
  </si>
  <si>
    <t>уч.корпусов и общежитий</t>
  </si>
  <si>
    <t>Заправка картриджа, ремонт оргтехники</t>
  </si>
  <si>
    <t>оргтехника</t>
  </si>
  <si>
    <t>Ремонт электрооборудования</t>
  </si>
  <si>
    <t>Энергообследование</t>
  </si>
  <si>
    <t>Текущий ремонт прочего имущества</t>
  </si>
  <si>
    <t xml:space="preserve">Текущий ремонт узлов теловой энергии </t>
  </si>
  <si>
    <t>Теплообследование</t>
  </si>
  <si>
    <t>ТО системы СКУД</t>
  </si>
  <si>
    <t>Текущий ремонт автомобилей</t>
  </si>
  <si>
    <t>20.10. Расчет (обоснование) расходов на оплату прочих работ, услуг на 2021</t>
  </si>
  <si>
    <t>субсидия на иные цели</t>
  </si>
  <si>
    <t>Количество договоров</t>
  </si>
  <si>
    <t>Стоимость 
услуги, руб.</t>
  </si>
  <si>
    <t>Услуги по физической охране</t>
  </si>
  <si>
    <t>Прочие работы, услуги (капитальный и текущий ремонт систем видеонаблюдения)</t>
  </si>
  <si>
    <t>20.11 Расчет (обоснование) расходов на оплату прочих работ, услуг на 2022-2023</t>
  </si>
  <si>
    <t>20.12. Расчет (обоснование) расходов на оплату прочих работ, услуг на 2021-2022-2023</t>
  </si>
  <si>
    <t>Услуги по рекламе</t>
  </si>
  <si>
    <t>Курсы по повышению квалификации</t>
  </si>
  <si>
    <t>Услуги по организации питания</t>
  </si>
  <si>
    <t>Оргвзнос за участие в соревнованиях, олимпиадах, конкурсах</t>
  </si>
  <si>
    <t>Мед.осмотр сотрудников</t>
  </si>
  <si>
    <t>Приобретение БСО</t>
  </si>
  <si>
    <t>База "Гарант"</t>
  </si>
  <si>
    <t>Сопровождение программ</t>
  </si>
  <si>
    <t>Услуги по обработке фискальных данных ККТ</t>
  </si>
  <si>
    <t>Права использования ПП</t>
  </si>
  <si>
    <t>Оплата по договорам ГПХ</t>
  </si>
  <si>
    <t>Мероприятия по безопасности</t>
  </si>
  <si>
    <t>Услуги по охране</t>
  </si>
  <si>
    <t>Изготовление квалифицированного сертиф. ЭП</t>
  </si>
  <si>
    <t>16</t>
  </si>
  <si>
    <t>Страхование автомобилей</t>
  </si>
  <si>
    <t>17</t>
  </si>
  <si>
    <t>Подписка</t>
  </si>
  <si>
    <t>20.13. Расчет (обоснование) расходов на приобретениематериальных запасов на 2021</t>
  </si>
  <si>
    <t>Средняя стоимость, руб.</t>
  </si>
  <si>
    <t>Сумма, руб. 
(гр. 2 x гр. 3)</t>
  </si>
  <si>
    <t>Продукты питания</t>
  </si>
  <si>
    <t>ГСМ</t>
  </si>
  <si>
    <t>20.14. Расчет (обоснование) расходов на приобретениематериальных запасов на 2021</t>
  </si>
  <si>
    <t>увеличение стоимости основных средств</t>
  </si>
  <si>
    <t>20.15. Расчет (обоснование) расходов на приобретениематериальных запасов на 2022-2023</t>
  </si>
  <si>
    <t>20.16. Расчет (обоснование) расходов на приобретениематериальных запасов на 2021</t>
  </si>
  <si>
    <t>Демоэкзамен (ст 346)</t>
  </si>
  <si>
    <t>20.17. Расчет (обоснование) расходов на увеличение стоимости основных средств на 2021-2022-2023</t>
  </si>
  <si>
    <t>Приобретение турникетов</t>
  </si>
  <si>
    <t>20.18. Расчет (обоснование) расходов на увеличение стоимости основных средств на 2021-2022-2023</t>
  </si>
  <si>
    <t>Приобретение основных средств</t>
  </si>
  <si>
    <t>20.19. Расчет (обоснование) расходов на приобретение материальных запасов</t>
  </si>
  <si>
    <t>Медикаменты</t>
  </si>
  <si>
    <t>мягкий инвентарь</t>
  </si>
  <si>
    <t>Прочие оборотные запасы (материалы)</t>
  </si>
  <si>
    <t>Строительные материалы</t>
  </si>
  <si>
    <t>Прочие материальные запасы однокр.использования</t>
  </si>
  <si>
    <t>на 2022 г.</t>
  </si>
  <si>
    <t>на 2023 г.</t>
  </si>
  <si>
    <t>директор</t>
  </si>
  <si>
    <t>гл. бухгалтер</t>
  </si>
  <si>
    <t>Иванова Т.В.</t>
  </si>
  <si>
    <t>гл. бухгалтер Иванова Т.В _                   83534257861_</t>
  </si>
  <si>
    <t>«05» июля  2021 г.</t>
  </si>
</sst>
</file>

<file path=xl/styles.xml><?xml version="1.0" encoding="utf-8"?>
<styleSheet xmlns="http://schemas.openxmlformats.org/spreadsheetml/2006/main">
  <numFmts count="4">
    <numFmt numFmtId="44" formatCode="_-* #,##0.00\ &quot;₽&quot;_-;\-* #,##0.00\ &quot;₽&quot;_-;_-* &quot;-&quot;??\ &quot;₽&quot;_-;_-@_-"/>
    <numFmt numFmtId="164" formatCode="_-* #,##0.00\ _р_._-;\-* #,##0.00\ _р_._-;_-* &quot;-&quot;??\ _р_._-;_-@_-"/>
    <numFmt numFmtId="165" formatCode="0000"/>
    <numFmt numFmtId="166" formatCode="#,##0.00_ ;\-#,##0.00\ "/>
  </numFmts>
  <fonts count="49">
    <font>
      <sz val="10"/>
      <name val="Arial"/>
    </font>
    <font>
      <sz val="12"/>
      <name val="Times New Roman"/>
      <family val="1"/>
      <charset val="204"/>
    </font>
    <font>
      <sz val="10"/>
      <name val="Times New Roman"/>
      <family val="1"/>
      <charset val="204"/>
    </font>
    <font>
      <b/>
      <sz val="12"/>
      <name val="Times New Roman"/>
      <family val="1"/>
      <charset val="204"/>
    </font>
    <font>
      <sz val="11"/>
      <name val="Times New Roman"/>
      <family val="1"/>
      <charset val="204"/>
    </font>
    <font>
      <b/>
      <sz val="11"/>
      <name val="Times New Roman"/>
      <family val="1"/>
      <charset val="204"/>
    </font>
    <font>
      <sz val="7"/>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14"/>
      <name val="Times New Roman"/>
      <family val="1"/>
      <charset val="204"/>
    </font>
    <font>
      <sz val="8"/>
      <name val="Times New Roman"/>
      <family val="1"/>
      <charset val="204"/>
    </font>
    <font>
      <vertAlign val="superscript"/>
      <sz val="8"/>
      <name val="Times New Roman"/>
      <family val="1"/>
      <charset val="204"/>
    </font>
    <font>
      <vertAlign val="superscript"/>
      <sz val="11"/>
      <name val="Times New Roman"/>
      <family val="1"/>
      <charset val="204"/>
    </font>
    <font>
      <b/>
      <sz val="10"/>
      <color theme="3"/>
      <name val="Times New Roman"/>
      <family val="1"/>
      <charset val="204"/>
    </font>
    <font>
      <b/>
      <sz val="14"/>
      <name val="Times New Roman"/>
      <family val="1"/>
      <charset val="204"/>
    </font>
    <font>
      <i/>
      <sz val="14"/>
      <name val="Times New Roman"/>
      <family val="1"/>
      <charset val="204"/>
    </font>
    <font>
      <sz val="10"/>
      <name val="Arial Cyr"/>
      <charset val="204"/>
    </font>
    <font>
      <sz val="8"/>
      <color theme="1"/>
      <name val="Times New Roman"/>
      <family val="1"/>
      <charset val="204"/>
    </font>
    <font>
      <b/>
      <vertAlign val="superscript"/>
      <sz val="9"/>
      <name val="Times New Roman"/>
      <family val="1"/>
      <charset val="204"/>
    </font>
    <font>
      <sz val="6"/>
      <name val="Times New Roman"/>
      <family val="1"/>
      <charset val="204"/>
    </font>
    <font>
      <vertAlign val="superscript"/>
      <sz val="9"/>
      <name val="Times New Roman"/>
      <family val="1"/>
      <charset val="204"/>
    </font>
    <font>
      <i/>
      <sz val="9"/>
      <name val="Times New Roman"/>
      <family val="1"/>
      <charset val="204"/>
    </font>
    <font>
      <i/>
      <sz val="12"/>
      <name val="Times New Roman"/>
      <family val="1"/>
      <charset val="204"/>
    </font>
    <font>
      <sz val="10"/>
      <name val="Arial"/>
      <family val="2"/>
      <charset val="204"/>
    </font>
    <font>
      <b/>
      <sz val="10"/>
      <name val="Arial"/>
      <family val="2"/>
      <charset val="204"/>
    </font>
    <font>
      <i/>
      <sz val="14"/>
      <color rgb="FFFF0000"/>
      <name val="Times New Roman"/>
      <family val="1"/>
      <charset val="204"/>
    </font>
    <font>
      <b/>
      <sz val="14"/>
      <color rgb="FFFF0000"/>
      <name val="Times New Roman"/>
      <family val="1"/>
      <charset val="204"/>
    </font>
    <font>
      <sz val="14"/>
      <color rgb="FFFF0000"/>
      <name val="Times New Roman"/>
      <family val="1"/>
      <charset val="204"/>
    </font>
    <font>
      <sz val="10"/>
      <name val="Arial"/>
    </font>
    <font>
      <vertAlign val="superscript"/>
      <sz val="11"/>
      <color theme="1"/>
      <name val="Times New Roman"/>
      <family val="1"/>
      <charset val="204"/>
    </font>
    <font>
      <sz val="11"/>
      <name val="Times New Roman"/>
      <family val="2"/>
      <charset val="204"/>
    </font>
    <font>
      <sz val="11"/>
      <name val="Times New Roman Cyr"/>
      <family val="1"/>
      <charset val="204"/>
    </font>
    <font>
      <sz val="11"/>
      <name val="Calibri"/>
      <family val="2"/>
      <scheme val="minor"/>
    </font>
    <font>
      <sz val="10"/>
      <name val="Calibri"/>
      <family val="2"/>
      <scheme val="minor"/>
    </font>
    <font>
      <sz val="10"/>
      <name val="Times New Roman"/>
      <family val="2"/>
      <charset val="204"/>
    </font>
    <font>
      <sz val="11"/>
      <color rgb="FF0000FF"/>
      <name val="Times New Roman"/>
      <family val="1"/>
      <charset val="204"/>
    </font>
    <font>
      <sz val="9"/>
      <color theme="1"/>
      <name val="Times New Roman"/>
      <family val="1"/>
      <charset val="204"/>
    </font>
    <font>
      <sz val="12"/>
      <color theme="1"/>
      <name val="Times New Roman"/>
      <family val="1"/>
      <charset val="204"/>
    </font>
    <font>
      <sz val="10"/>
      <color theme="1"/>
      <name val="Times New Roman"/>
      <family val="1"/>
      <charset val="204"/>
    </font>
    <font>
      <sz val="11"/>
      <color theme="1"/>
      <name val="Times New Roman"/>
      <family val="1"/>
      <charset val="204"/>
    </font>
    <font>
      <sz val="10"/>
      <name val="Arimo"/>
    </font>
    <font>
      <sz val="9"/>
      <name val="Arimo"/>
    </font>
    <font>
      <sz val="9"/>
      <color theme="1"/>
      <name val="Calibri"/>
      <family val="2"/>
      <charset val="204"/>
      <scheme val="minor"/>
    </font>
    <font>
      <sz val="10"/>
      <color theme="1"/>
      <name val="Calibri"/>
      <family val="2"/>
      <charset val="204"/>
      <scheme val="minor"/>
    </font>
    <font>
      <sz val="9"/>
      <color rgb="FFFFFFFF"/>
      <name val="Times New Roman"/>
      <family val="1"/>
      <charset val="204"/>
    </font>
    <font>
      <sz val="8"/>
      <color rgb="FFFFFFFF"/>
      <name val="Times New Roman"/>
      <family val="1"/>
      <charset val="204"/>
    </font>
    <font>
      <sz val="8"/>
      <name val="Arial"/>
      <family val="2"/>
      <charset val="204"/>
    </font>
    <font>
      <u/>
      <sz val="14"/>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6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5">
    <xf numFmtId="0" fontId="0" fillId="0" borderId="0"/>
    <xf numFmtId="0" fontId="17" fillId="0" borderId="0"/>
    <xf numFmtId="164" fontId="17" fillId="0" borderId="0" applyFont="0" applyFill="0" applyBorder="0" applyAlignment="0" applyProtection="0"/>
    <xf numFmtId="44" fontId="29" fillId="0" borderId="0" applyFont="0" applyFill="0" applyBorder="0" applyAlignment="0" applyProtection="0"/>
    <xf numFmtId="0" fontId="24" fillId="0" borderId="0"/>
  </cellStyleXfs>
  <cellXfs count="773">
    <xf numFmtId="0" fontId="0" fillId="0" borderId="0" xfId="0"/>
    <xf numFmtId="0" fontId="4" fillId="0" borderId="0" xfId="0" applyFont="1"/>
    <xf numFmtId="0" fontId="7" fillId="0" borderId="0" xfId="0" applyFont="1"/>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2" fillId="0" borderId="0" xfId="0" applyNumberFormat="1" applyFont="1" applyBorder="1" applyAlignment="1">
      <alignment horizontal="left" wrapText="1"/>
    </xf>
    <xf numFmtId="0" fontId="2" fillId="0" borderId="0" xfId="0" applyNumberFormat="1" applyFont="1" applyBorder="1" applyAlignment="1">
      <alignment horizontal="left"/>
    </xf>
    <xf numFmtId="0" fontId="2" fillId="0" borderId="0" xfId="0" applyNumberFormat="1" applyFont="1" applyBorder="1" applyAlignment="1">
      <alignment horizontal="right"/>
    </xf>
    <xf numFmtId="0" fontId="1" fillId="0" borderId="0" xfId="0" applyNumberFormat="1" applyFont="1" applyBorder="1" applyAlignment="1">
      <alignment horizontal="left"/>
    </xf>
    <xf numFmtId="0" fontId="1" fillId="0" borderId="0" xfId="0" applyNumberFormat="1" applyFont="1" applyBorder="1" applyAlignment="1">
      <alignment horizontal="right"/>
    </xf>
    <xf numFmtId="0" fontId="4" fillId="0" borderId="0" xfId="0" applyNumberFormat="1" applyFont="1" applyBorder="1" applyAlignment="1">
      <alignment horizontal="left"/>
    </xf>
    <xf numFmtId="0" fontId="2" fillId="0" borderId="0" xfId="0" applyNumberFormat="1" applyFont="1" applyBorder="1" applyAlignment="1">
      <alignment horizontal="left" vertical="top"/>
    </xf>
    <xf numFmtId="0" fontId="3" fillId="0" borderId="0" xfId="0" applyNumberFormat="1" applyFont="1" applyBorder="1" applyAlignment="1">
      <alignment horizontal="left"/>
    </xf>
    <xf numFmtId="0" fontId="3" fillId="0" borderId="0" xfId="0" applyNumberFormat="1" applyFont="1" applyBorder="1" applyAlignment="1">
      <alignment horizontal="right"/>
    </xf>
    <xf numFmtId="0" fontId="4" fillId="0" borderId="6" xfId="0" applyNumberFormat="1" applyFont="1" applyBorder="1" applyAlignment="1">
      <alignment horizontal="left"/>
    </xf>
    <xf numFmtId="0" fontId="4" fillId="0" borderId="0" xfId="0" applyFont="1" applyBorder="1" applyAlignment="1">
      <alignment horizontal="center"/>
    </xf>
    <xf numFmtId="4" fontId="8" fillId="0" borderId="7" xfId="0" applyNumberFormat="1" applyFont="1" applyBorder="1" applyAlignment="1">
      <alignment horizontal="center" vertical="center"/>
    </xf>
    <xf numFmtId="0" fontId="1" fillId="0" borderId="0" xfId="0" applyFont="1" applyAlignment="1">
      <alignment horizontal="left"/>
    </xf>
    <xf numFmtId="0" fontId="4" fillId="0" borderId="0" xfId="0" applyFont="1" applyAlignment="1">
      <alignment vertical="center"/>
    </xf>
    <xf numFmtId="0" fontId="7" fillId="0" borderId="7" xfId="0" applyFont="1" applyBorder="1" applyAlignment="1">
      <alignment horizontal="center" vertical="center" wrapText="1"/>
    </xf>
    <xf numFmtId="4" fontId="7" fillId="0" borderId="7" xfId="0" applyNumberFormat="1" applyFont="1" applyBorder="1" applyAlignment="1">
      <alignment horizontal="center" vertical="center"/>
    </xf>
    <xf numFmtId="0" fontId="10" fillId="0" borderId="0" xfId="0" applyFont="1" applyAlignment="1">
      <alignment horizontal="left"/>
    </xf>
    <xf numFmtId="0" fontId="12" fillId="0" borderId="0" xfId="0" applyFont="1" applyAlignment="1">
      <alignment horizontal="left" vertical="center"/>
    </xf>
    <xf numFmtId="0" fontId="2" fillId="0" borderId="0" xfId="0" applyNumberFormat="1" applyFont="1" applyBorder="1" applyAlignment="1">
      <alignment horizontal="left"/>
    </xf>
    <xf numFmtId="0" fontId="1" fillId="0" borderId="0" xfId="0" applyNumberFormat="1" applyFont="1" applyBorder="1" applyAlignment="1">
      <alignment horizontal="left"/>
    </xf>
    <xf numFmtId="0" fontId="14" fillId="0" borderId="0" xfId="0" applyFont="1"/>
    <xf numFmtId="0" fontId="10" fillId="0" borderId="0" xfId="0" applyFont="1"/>
    <xf numFmtId="49" fontId="15" fillId="3" borderId="7" xfId="0" applyNumberFormat="1" applyFont="1" applyFill="1" applyBorder="1" applyAlignment="1">
      <alignment horizontal="center" vertical="center"/>
    </xf>
    <xf numFmtId="0" fontId="15" fillId="2" borderId="0" xfId="0" applyFont="1" applyFill="1" applyAlignment="1">
      <alignment vertical="center"/>
    </xf>
    <xf numFmtId="0" fontId="15" fillId="0" borderId="0" xfId="0" applyFont="1" applyAlignment="1">
      <alignment horizontal="left" vertical="center"/>
    </xf>
    <xf numFmtId="0" fontId="10" fillId="0" borderId="0" xfId="0" applyFont="1" applyAlignment="1">
      <alignment horizontal="left" vertical="center"/>
    </xf>
    <xf numFmtId="49" fontId="15" fillId="0" borderId="8" xfId="0" applyNumberFormat="1" applyFont="1" applyBorder="1" applyAlignment="1">
      <alignment horizontal="center" vertical="center"/>
    </xf>
    <xf numFmtId="0" fontId="10" fillId="2" borderId="0" xfId="0" applyFont="1" applyFill="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2" fillId="0" borderId="0" xfId="0" applyFont="1"/>
    <xf numFmtId="0" fontId="2" fillId="0" borderId="0" xfId="0" applyFont="1" applyAlignment="1">
      <alignment wrapText="1"/>
    </xf>
    <xf numFmtId="49" fontId="15" fillId="4" borderId="8" xfId="0" applyNumberFormat="1" applyFont="1" applyFill="1" applyBorder="1" applyAlignment="1">
      <alignment horizontal="center" vertical="center"/>
    </xf>
    <xf numFmtId="4" fontId="8" fillId="4" borderId="7" xfId="0" applyNumberFormat="1" applyFont="1" applyFill="1" applyBorder="1" applyAlignment="1">
      <alignment horizontal="center" vertical="center"/>
    </xf>
    <xf numFmtId="4" fontId="8" fillId="3" borderId="7" xfId="0" applyNumberFormat="1" applyFont="1" applyFill="1" applyBorder="1" applyAlignment="1">
      <alignment horizontal="center" vertical="center"/>
    </xf>
    <xf numFmtId="0" fontId="7" fillId="0" borderId="0" xfId="0" applyFont="1" applyBorder="1" applyAlignment="1">
      <alignment horizontal="left"/>
    </xf>
    <xf numFmtId="49" fontId="1" fillId="0" borderId="7" xfId="0" applyNumberFormat="1" applyFont="1" applyBorder="1" applyAlignment="1">
      <alignment horizontal="center" vertical="center"/>
    </xf>
    <xf numFmtId="4" fontId="15" fillId="3" borderId="7" xfId="0" applyNumberFormat="1" applyFont="1" applyFill="1" applyBorder="1" applyAlignment="1">
      <alignment horizontal="center" vertical="center"/>
    </xf>
    <xf numFmtId="4" fontId="15" fillId="0" borderId="7" xfId="0" applyNumberFormat="1" applyFont="1" applyBorder="1" applyAlignment="1">
      <alignment horizontal="center" vertical="center"/>
    </xf>
    <xf numFmtId="4" fontId="10" fillId="4" borderId="7" xfId="0" applyNumberFormat="1" applyFont="1" applyFill="1" applyBorder="1" applyAlignment="1">
      <alignment horizontal="center" vertical="center"/>
    </xf>
    <xf numFmtId="0" fontId="4" fillId="0" borderId="9" xfId="0" applyFont="1" applyBorder="1"/>
    <xf numFmtId="0" fontId="4" fillId="0" borderId="6" xfId="0" applyFont="1" applyBorder="1"/>
    <xf numFmtId="0" fontId="4" fillId="0" borderId="13" xfId="0" applyFont="1" applyBorder="1"/>
    <xf numFmtId="0" fontId="4" fillId="0" borderId="2" xfId="0" applyFont="1" applyBorder="1"/>
    <xf numFmtId="0" fontId="4" fillId="0" borderId="0" xfId="0" applyFont="1" applyBorder="1"/>
    <xf numFmtId="0" fontId="10" fillId="0" borderId="0" xfId="0" applyFont="1" applyBorder="1"/>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4" fontId="10" fillId="0" borderId="10" xfId="0" applyNumberFormat="1" applyFont="1" applyBorder="1" applyAlignment="1">
      <alignment horizontal="center" vertical="center"/>
    </xf>
    <xf numFmtId="4" fontId="10" fillId="4" borderId="10" xfId="0" applyNumberFormat="1" applyFont="1" applyFill="1" applyBorder="1" applyAlignment="1">
      <alignment horizontal="center" vertical="center"/>
    </xf>
    <xf numFmtId="4" fontId="10" fillId="0" borderId="7" xfId="0" applyNumberFormat="1" applyFont="1" applyBorder="1" applyAlignment="1">
      <alignment horizontal="center" vertical="center"/>
    </xf>
    <xf numFmtId="49" fontId="10"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13"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1" fillId="0" borderId="10" xfId="0" applyFont="1" applyBorder="1" applyAlignment="1">
      <alignment horizontal="center" vertical="center"/>
    </xf>
    <xf numFmtId="4" fontId="15" fillId="3" borderId="10" xfId="0" applyNumberFormat="1" applyFont="1" applyFill="1" applyBorder="1" applyAlignment="1">
      <alignment horizontal="center" vertical="center"/>
    </xf>
    <xf numFmtId="49" fontId="15" fillId="3" borderId="8" xfId="0" applyNumberFormat="1" applyFont="1" applyFill="1" applyBorder="1" applyAlignment="1">
      <alignment horizontal="center" vertical="center"/>
    </xf>
    <xf numFmtId="0" fontId="3" fillId="0" borderId="10" xfId="0" applyFont="1" applyBorder="1" applyAlignment="1">
      <alignment horizontal="center" vertical="center" wrapText="1"/>
    </xf>
    <xf numFmtId="49" fontId="10" fillId="0" borderId="7" xfId="0" applyNumberFormat="1" applyFont="1" applyBorder="1" applyAlignment="1">
      <alignment horizontal="center" vertical="center"/>
    </xf>
    <xf numFmtId="0" fontId="7" fillId="0" borderId="7" xfId="0" applyFont="1" applyBorder="1" applyAlignment="1">
      <alignment horizontal="center" vertical="center" wrapText="1"/>
    </xf>
    <xf numFmtId="0" fontId="7" fillId="0" borderId="7" xfId="0" applyFont="1" applyBorder="1" applyAlignment="1">
      <alignment horizontal="center" vertical="center"/>
    </xf>
    <xf numFmtId="0" fontId="7" fillId="0" borderId="0" xfId="0" applyFont="1" applyAlignment="1">
      <alignment horizontal="right"/>
    </xf>
    <xf numFmtId="0" fontId="7" fillId="0" borderId="0" xfId="0" applyFont="1" applyAlignment="1">
      <alignment horizontal="left"/>
    </xf>
    <xf numFmtId="0" fontId="7" fillId="0" borderId="0" xfId="0" applyFont="1" applyBorder="1" applyAlignment="1">
      <alignment horizontal="right"/>
    </xf>
    <xf numFmtId="0" fontId="7" fillId="0" borderId="0" xfId="0" applyFont="1" applyAlignment="1">
      <alignment horizontal="center"/>
    </xf>
    <xf numFmtId="0" fontId="20" fillId="0" borderId="0" xfId="0" applyFont="1" applyAlignment="1">
      <alignment horizontal="left"/>
    </xf>
    <xf numFmtId="0" fontId="6" fillId="0" borderId="0" xfId="0" applyFont="1" applyAlignment="1">
      <alignment horizontal="left"/>
    </xf>
    <xf numFmtId="0" fontId="6" fillId="0" borderId="0" xfId="0" applyFont="1" applyAlignment="1">
      <alignment horizontal="center" vertical="top"/>
    </xf>
    <xf numFmtId="0" fontId="7" fillId="0" borderId="46" xfId="0" applyFont="1" applyBorder="1" applyAlignment="1">
      <alignment horizontal="left"/>
    </xf>
    <xf numFmtId="0" fontId="7" fillId="0" borderId="47" xfId="0" applyFont="1" applyBorder="1" applyAlignment="1">
      <alignment horizontal="left"/>
    </xf>
    <xf numFmtId="0" fontId="7" fillId="0" borderId="48" xfId="0" applyFont="1" applyBorder="1" applyAlignment="1">
      <alignment horizontal="left"/>
    </xf>
    <xf numFmtId="0" fontId="7" fillId="0" borderId="49" xfId="0" applyFont="1" applyBorder="1" applyAlignment="1">
      <alignment horizontal="left"/>
    </xf>
    <xf numFmtId="0" fontId="7" fillId="0" borderId="50" xfId="0" applyFont="1" applyBorder="1" applyAlignment="1">
      <alignment horizontal="left"/>
    </xf>
    <xf numFmtId="0" fontId="6" fillId="0" borderId="49" xfId="0" applyFont="1" applyBorder="1" applyAlignment="1">
      <alignment horizontal="left" vertical="top"/>
    </xf>
    <xf numFmtId="0" fontId="6" fillId="0" borderId="50" xfId="0" applyFont="1" applyBorder="1" applyAlignment="1">
      <alignment horizontal="left" vertical="top"/>
    </xf>
    <xf numFmtId="0" fontId="6" fillId="0" borderId="0" xfId="0" applyFont="1" applyAlignment="1">
      <alignment horizontal="left" vertical="top"/>
    </xf>
    <xf numFmtId="0" fontId="6" fillId="0" borderId="49" xfId="0" applyFont="1" applyBorder="1" applyAlignment="1">
      <alignment horizontal="left"/>
    </xf>
    <xf numFmtId="0" fontId="6" fillId="0" borderId="0" xfId="0" applyFont="1" applyBorder="1" applyAlignment="1">
      <alignment horizontal="left"/>
    </xf>
    <xf numFmtId="0" fontId="6" fillId="0" borderId="50" xfId="0" applyFont="1" applyBorder="1" applyAlignment="1">
      <alignment horizontal="left"/>
    </xf>
    <xf numFmtId="0" fontId="7" fillId="0" borderId="51" xfId="0" applyFont="1" applyBorder="1" applyAlignment="1">
      <alignment horizontal="left"/>
    </xf>
    <xf numFmtId="0" fontId="7" fillId="0" borderId="52" xfId="0" applyFont="1" applyBorder="1" applyAlignment="1">
      <alignment horizontal="left"/>
    </xf>
    <xf numFmtId="0" fontId="7" fillId="0" borderId="53" xfId="0" applyFont="1" applyBorder="1" applyAlignment="1">
      <alignment horizontal="left"/>
    </xf>
    <xf numFmtId="0" fontId="11" fillId="0" borderId="0" xfId="0" applyFont="1" applyAlignment="1">
      <alignment horizontal="left" vertical="center"/>
    </xf>
    <xf numFmtId="0" fontId="23" fillId="0" borderId="7" xfId="0" applyFont="1" applyBorder="1" applyAlignment="1">
      <alignment horizontal="center" vertical="center" wrapText="1"/>
    </xf>
    <xf numFmtId="4" fontId="7" fillId="4" borderId="7" xfId="0" applyNumberFormat="1" applyFont="1" applyFill="1" applyBorder="1" applyAlignment="1">
      <alignment horizontal="center" vertical="center"/>
    </xf>
    <xf numFmtId="0" fontId="25" fillId="0" borderId="0" xfId="0" applyFont="1"/>
    <xf numFmtId="0" fontId="24" fillId="0" borderId="0" xfId="0" applyFont="1"/>
    <xf numFmtId="0" fontId="1" fillId="0" borderId="0" xfId="0" applyNumberFormat="1" applyFont="1" applyBorder="1" applyAlignment="1">
      <alignment horizontal="left"/>
    </xf>
    <xf numFmtId="0" fontId="10" fillId="0" borderId="0" xfId="0" applyNumberFormat="1" applyFont="1" applyBorder="1" applyAlignment="1">
      <alignment horizontal="left"/>
    </xf>
    <xf numFmtId="0" fontId="10" fillId="0" borderId="0" xfId="0" applyNumberFormat="1" applyFont="1" applyBorder="1" applyAlignment="1"/>
    <xf numFmtId="0" fontId="4" fillId="0" borderId="0" xfId="0" applyNumberFormat="1" applyFont="1" applyBorder="1" applyAlignment="1">
      <alignment horizontal="left"/>
    </xf>
    <xf numFmtId="0" fontId="3" fillId="0" borderId="0" xfId="0" applyNumberFormat="1" applyFont="1" applyBorder="1" applyAlignment="1">
      <alignment horizontal="center"/>
    </xf>
    <xf numFmtId="0" fontId="4" fillId="0" borderId="0" xfId="0" applyNumberFormat="1" applyFont="1" applyBorder="1" applyAlignment="1">
      <alignment horizontal="right"/>
    </xf>
    <xf numFmtId="0" fontId="1" fillId="0" borderId="0" xfId="0" applyNumberFormat="1" applyFont="1" applyBorder="1" applyAlignment="1">
      <alignment horizontal="left"/>
    </xf>
    <xf numFmtId="0" fontId="1" fillId="0" borderId="0" xfId="0" applyNumberFormat="1" applyFont="1" applyBorder="1" applyAlignment="1">
      <alignment horizontal="right"/>
    </xf>
    <xf numFmtId="4" fontId="10" fillId="0" borderId="10" xfId="0" applyNumberFormat="1" applyFont="1" applyBorder="1" applyAlignment="1">
      <alignment horizontal="center" vertical="center"/>
    </xf>
    <xf numFmtId="4" fontId="15" fillId="0" borderId="10"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13"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5" xfId="0" applyNumberFormat="1" applyFont="1" applyBorder="1" applyAlignment="1">
      <alignment horizontal="center" vertical="center"/>
    </xf>
    <xf numFmtId="49" fontId="10" fillId="0" borderId="8" xfId="0" applyNumberFormat="1" applyFont="1" applyBorder="1" applyAlignment="1">
      <alignment horizontal="center" vertical="center"/>
    </xf>
    <xf numFmtId="4" fontId="10" fillId="4" borderId="10" xfId="0" applyNumberFormat="1" applyFont="1" applyFill="1" applyBorder="1" applyAlignment="1">
      <alignment horizontal="center" vertical="center"/>
    </xf>
    <xf numFmtId="4" fontId="15" fillId="3" borderId="10" xfId="0" applyNumberFormat="1" applyFont="1" applyFill="1" applyBorder="1" applyAlignment="1">
      <alignment horizontal="center" vertical="center"/>
    </xf>
    <xf numFmtId="49" fontId="15" fillId="3" borderId="8" xfId="0" applyNumberFormat="1" applyFont="1" applyFill="1" applyBorder="1" applyAlignment="1">
      <alignment horizontal="center" vertical="center"/>
    </xf>
    <xf numFmtId="0" fontId="1" fillId="0" borderId="10" xfId="0" applyFont="1" applyBorder="1" applyAlignment="1">
      <alignment horizontal="center" vertical="center"/>
    </xf>
    <xf numFmtId="0" fontId="3" fillId="0" borderId="10" xfId="0" applyFont="1" applyBorder="1" applyAlignment="1">
      <alignment horizontal="center" vertical="center" wrapText="1"/>
    </xf>
    <xf numFmtId="0" fontId="7" fillId="0" borderId="7" xfId="0" applyFont="1" applyBorder="1" applyAlignment="1">
      <alignment horizontal="center" vertical="center" wrapText="1"/>
    </xf>
    <xf numFmtId="49" fontId="27" fillId="4" borderId="8" xfId="0" applyNumberFormat="1" applyFont="1" applyFill="1" applyBorder="1" applyAlignment="1">
      <alignment horizontal="center" vertical="center"/>
    </xf>
    <xf numFmtId="4" fontId="28" fillId="4" borderId="7" xfId="0" applyNumberFormat="1" applyFont="1" applyFill="1" applyBorder="1" applyAlignment="1">
      <alignment horizontal="center" vertical="center"/>
    </xf>
    <xf numFmtId="4" fontId="28" fillId="4" borderId="10" xfId="0" applyNumberFormat="1" applyFont="1" applyFill="1" applyBorder="1" applyAlignment="1">
      <alignment horizontal="center" vertical="center"/>
    </xf>
    <xf numFmtId="0" fontId="28" fillId="0" borderId="0" xfId="0" applyFont="1" applyAlignment="1">
      <alignment horizontal="left" vertical="center"/>
    </xf>
    <xf numFmtId="0" fontId="4" fillId="2" borderId="0" xfId="0" applyNumberFormat="1" applyFont="1" applyFill="1" applyBorder="1" applyAlignment="1">
      <alignment horizontal="right" vertical="center" wrapText="1"/>
    </xf>
    <xf numFmtId="0" fontId="4" fillId="2" borderId="0" xfId="0" applyNumberFormat="1" applyFont="1" applyFill="1" applyBorder="1" applyAlignment="1">
      <alignment horizontal="left"/>
    </xf>
    <xf numFmtId="0" fontId="4" fillId="2" borderId="0" xfId="0" applyNumberFormat="1" applyFont="1" applyFill="1" applyBorder="1" applyAlignment="1">
      <alignment horizontal="center" vertical="center" wrapText="1"/>
    </xf>
    <xf numFmtId="0" fontId="0" fillId="2" borderId="0" xfId="0" applyFont="1" applyFill="1" applyAlignment="1">
      <alignment vertical="center" wrapText="1"/>
    </xf>
    <xf numFmtId="0" fontId="2" fillId="2" borderId="0" xfId="0" applyNumberFormat="1" applyFont="1" applyFill="1" applyBorder="1" applyAlignment="1">
      <alignment horizontal="left"/>
    </xf>
    <xf numFmtId="0" fontId="2" fillId="2" borderId="0" xfId="0" applyNumberFormat="1" applyFont="1" applyFill="1" applyBorder="1" applyAlignment="1"/>
    <xf numFmtId="0" fontId="31" fillId="2" borderId="0" xfId="0" applyFont="1" applyFill="1"/>
    <xf numFmtId="0" fontId="2" fillId="2" borderId="0" xfId="0" applyFont="1" applyFill="1" applyAlignment="1">
      <alignment vertical="center"/>
    </xf>
    <xf numFmtId="0" fontId="2" fillId="2" borderId="0" xfId="0" applyFont="1" applyFill="1" applyBorder="1" applyAlignment="1">
      <alignment vertical="center"/>
    </xf>
    <xf numFmtId="0" fontId="4" fillId="2" borderId="0" xfId="0" applyFont="1" applyFill="1" applyAlignment="1">
      <alignment vertical="center"/>
    </xf>
    <xf numFmtId="0" fontId="4" fillId="2" borderId="0" xfId="0" applyFont="1" applyFill="1" applyBorder="1" applyAlignment="1">
      <alignment vertical="center"/>
    </xf>
    <xf numFmtId="0" fontId="5" fillId="2" borderId="0" xfId="0" applyFont="1" applyFill="1" applyAlignment="1">
      <alignment vertical="center"/>
    </xf>
    <xf numFmtId="0" fontId="4" fillId="2" borderId="0" xfId="0" applyFont="1" applyFill="1"/>
    <xf numFmtId="49" fontId="4" fillId="2" borderId="0" xfId="0" applyNumberFormat="1" applyFont="1" applyFill="1" applyBorder="1" applyAlignment="1">
      <alignment vertical="center"/>
    </xf>
    <xf numFmtId="0" fontId="4" fillId="2" borderId="0" xfId="0" applyFont="1" applyFill="1" applyBorder="1"/>
    <xf numFmtId="0" fontId="32" fillId="2" borderId="0" xfId="0" applyFont="1" applyFill="1"/>
    <xf numFmtId="0" fontId="31" fillId="0" borderId="0" xfId="0" applyFont="1" applyFill="1"/>
    <xf numFmtId="0" fontId="32" fillId="2" borderId="0" xfId="0" applyFont="1" applyFill="1" applyAlignment="1">
      <alignment vertical="center"/>
    </xf>
    <xf numFmtId="0" fontId="32" fillId="2" borderId="0" xfId="0" applyFont="1" applyFill="1" applyBorder="1" applyAlignment="1">
      <alignment vertical="center"/>
    </xf>
    <xf numFmtId="0" fontId="4" fillId="0" borderId="0" xfId="0" applyFont="1" applyFill="1" applyAlignment="1">
      <alignment vertical="center"/>
    </xf>
    <xf numFmtId="0" fontId="4" fillId="0" borderId="0" xfId="0" applyFont="1" applyFill="1"/>
    <xf numFmtId="0" fontId="4" fillId="2" borderId="0" xfId="0" applyFont="1" applyFill="1" applyBorder="1" applyAlignment="1">
      <alignment horizontal="left" vertical="center" wrapText="1"/>
    </xf>
    <xf numFmtId="0" fontId="31" fillId="2" borderId="0" xfId="0" applyFont="1" applyFill="1" applyBorder="1"/>
    <xf numFmtId="0" fontId="33" fillId="2" borderId="0" xfId="0" applyFont="1" applyFill="1" applyBorder="1"/>
    <xf numFmtId="0" fontId="4" fillId="2" borderId="0" xfId="0" applyFont="1" applyFill="1" applyBorder="1" applyAlignment="1">
      <alignment vertical="center" wrapText="1"/>
    </xf>
    <xf numFmtId="0" fontId="33" fillId="2" borderId="0" xfId="0" applyFont="1" applyFill="1"/>
    <xf numFmtId="0" fontId="4" fillId="2" borderId="0" xfId="0" applyFont="1" applyFill="1" applyBorder="1" applyAlignment="1">
      <alignment vertical="center" textRotation="90" wrapText="1"/>
    </xf>
    <xf numFmtId="0" fontId="34" fillId="2" borderId="0" xfId="0" applyFont="1" applyFill="1" applyBorder="1"/>
    <xf numFmtId="0" fontId="34" fillId="2" borderId="0" xfId="0" applyFont="1" applyFill="1"/>
    <xf numFmtId="0" fontId="33" fillId="2" borderId="0" xfId="0" applyFont="1" applyFill="1" applyBorder="1" applyAlignment="1">
      <alignment horizontal="left"/>
    </xf>
    <xf numFmtId="0" fontId="4" fillId="2" borderId="0" xfId="0" applyFont="1" applyFill="1" applyBorder="1" applyAlignment="1">
      <alignment horizontal="left"/>
    </xf>
    <xf numFmtId="0" fontId="33" fillId="2" borderId="0" xfId="0" applyFont="1" applyFill="1" applyAlignment="1">
      <alignment horizontal="left"/>
    </xf>
    <xf numFmtId="0" fontId="35" fillId="2" borderId="0" xfId="0" applyFont="1" applyFill="1"/>
    <xf numFmtId="0" fontId="4" fillId="2" borderId="22" xfId="0" applyFont="1" applyFill="1" applyBorder="1" applyAlignment="1">
      <alignment horizontal="center" wrapText="1"/>
    </xf>
    <xf numFmtId="0" fontId="4" fillId="2" borderId="12" xfId="0" applyFont="1" applyFill="1" applyBorder="1" applyAlignment="1">
      <alignment horizontal="center" wrapText="1"/>
    </xf>
    <xf numFmtId="0" fontId="4" fillId="2" borderId="23" xfId="0" applyFont="1" applyFill="1" applyBorder="1" applyAlignment="1">
      <alignment horizontal="center" wrapText="1"/>
    </xf>
    <xf numFmtId="2" fontId="4" fillId="2" borderId="22" xfId="0" applyNumberFormat="1" applyFont="1" applyFill="1" applyBorder="1" applyAlignment="1">
      <alignment horizontal="center" wrapText="1"/>
    </xf>
    <xf numFmtId="2" fontId="4" fillId="2" borderId="12" xfId="0" applyNumberFormat="1" applyFont="1" applyFill="1" applyBorder="1" applyAlignment="1">
      <alignment horizontal="center" wrapText="1"/>
    </xf>
    <xf numFmtId="2" fontId="4" fillId="2" borderId="23" xfId="0" applyNumberFormat="1" applyFont="1" applyFill="1" applyBorder="1" applyAlignment="1">
      <alignment horizontal="center" wrapText="1"/>
    </xf>
    <xf numFmtId="1" fontId="4" fillId="2" borderId="22" xfId="0" applyNumberFormat="1" applyFont="1" applyFill="1" applyBorder="1" applyAlignment="1">
      <alignment horizontal="center" wrapText="1"/>
    </xf>
    <xf numFmtId="1" fontId="4" fillId="2" borderId="12" xfId="0" applyNumberFormat="1" applyFont="1" applyFill="1" applyBorder="1" applyAlignment="1">
      <alignment horizontal="center" wrapText="1"/>
    </xf>
    <xf numFmtId="1" fontId="4" fillId="2" borderId="23" xfId="0" applyNumberFormat="1" applyFont="1" applyFill="1" applyBorder="1" applyAlignment="1">
      <alignment horizontal="center" wrapText="1"/>
    </xf>
    <xf numFmtId="0" fontId="33" fillId="2" borderId="0" xfId="0" applyFont="1" applyFill="1" applyBorder="1" applyAlignment="1"/>
    <xf numFmtId="0" fontId="4" fillId="2" borderId="0" xfId="0" applyFont="1" applyFill="1" applyBorder="1" applyAlignment="1"/>
    <xf numFmtId="0" fontId="5" fillId="2" borderId="0" xfId="0" applyFont="1" applyFill="1" applyBorder="1" applyAlignment="1"/>
    <xf numFmtId="0" fontId="33" fillId="2" borderId="0" xfId="0" applyFont="1" applyFill="1" applyAlignment="1"/>
    <xf numFmtId="0" fontId="5" fillId="2" borderId="0" xfId="0" applyFont="1" applyFill="1" applyBorder="1" applyAlignment="1">
      <alignment vertical="center"/>
    </xf>
    <xf numFmtId="0" fontId="36" fillId="2" borderId="0" xfId="0" applyFont="1" applyFill="1" applyBorder="1" applyAlignment="1">
      <alignment horizontal="left" vertical="center" wrapText="1"/>
    </xf>
    <xf numFmtId="165" fontId="4" fillId="2" borderId="0" xfId="0"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0" fontId="4" fillId="2" borderId="0" xfId="0" applyFont="1" applyFill="1" applyBorder="1" applyAlignment="1">
      <alignment horizontal="center"/>
    </xf>
    <xf numFmtId="0" fontId="4" fillId="2" borderId="0" xfId="0" applyFont="1" applyFill="1" applyBorder="1" applyAlignment="1">
      <alignment horizontal="center" vertical="center" wrapText="1"/>
    </xf>
    <xf numFmtId="0" fontId="4" fillId="2" borderId="0" xfId="0" applyFont="1" applyFill="1" applyBorder="1" applyAlignment="1">
      <alignment horizontal="right" vertical="center" wrapText="1"/>
    </xf>
    <xf numFmtId="0" fontId="4" fillId="2" borderId="0" xfId="0" applyFont="1" applyFill="1" applyBorder="1" applyAlignment="1">
      <alignment horizontal="center" vertical="center"/>
    </xf>
    <xf numFmtId="0" fontId="37" fillId="0" borderId="0" xfId="0" applyFont="1" applyAlignment="1">
      <alignment horizontal="left"/>
    </xf>
    <xf numFmtId="0" fontId="0" fillId="0" borderId="0" xfId="0" applyFont="1" applyAlignment="1"/>
    <xf numFmtId="0" fontId="39" fillId="0" borderId="0" xfId="0" applyFont="1" applyAlignment="1">
      <alignment horizontal="left"/>
    </xf>
    <xf numFmtId="0" fontId="40" fillId="0" borderId="0" xfId="0" applyFont="1" applyAlignment="1">
      <alignment horizontal="left"/>
    </xf>
    <xf numFmtId="0" fontId="0" fillId="0" borderId="0" xfId="0" applyFont="1" applyBorder="1" applyAlignment="1"/>
    <xf numFmtId="49" fontId="40" fillId="0" borderId="0" xfId="0" applyNumberFormat="1" applyFont="1" applyAlignment="1">
      <alignment horizontal="left"/>
    </xf>
    <xf numFmtId="49" fontId="40" fillId="0" borderId="0" xfId="0" applyNumberFormat="1" applyFont="1" applyBorder="1" applyAlignment="1">
      <alignment horizontal="left"/>
    </xf>
    <xf numFmtId="49" fontId="40" fillId="0" borderId="60" xfId="0" applyNumberFormat="1" applyFont="1" applyBorder="1" applyAlignment="1">
      <alignment horizontal="left"/>
    </xf>
    <xf numFmtId="0" fontId="39" fillId="0" borderId="0" xfId="0" applyFont="1" applyBorder="1" applyAlignment="1">
      <alignment horizontal="left"/>
    </xf>
    <xf numFmtId="0" fontId="40" fillId="0" borderId="0" xfId="0" applyFont="1" applyBorder="1" applyAlignment="1">
      <alignment horizontal="left"/>
    </xf>
    <xf numFmtId="0" fontId="40" fillId="0" borderId="0" xfId="0" applyFont="1" applyFill="1" applyAlignment="1">
      <alignment horizontal="left"/>
    </xf>
    <xf numFmtId="0" fontId="0" fillId="0" borderId="0" xfId="0" applyFont="1" applyFill="1" applyAlignment="1"/>
    <xf numFmtId="0" fontId="18" fillId="0" borderId="0" xfId="0" applyFont="1" applyBorder="1" applyAlignment="1">
      <alignment vertical="top" wrapText="1"/>
    </xf>
    <xf numFmtId="49" fontId="39" fillId="0" borderId="0" xfId="0" applyNumberFormat="1" applyFont="1" applyBorder="1" applyAlignment="1">
      <alignment horizontal="center" vertical="center"/>
    </xf>
    <xf numFmtId="0" fontId="41" fillId="0" borderId="0" xfId="0" applyFont="1" applyBorder="1"/>
    <xf numFmtId="49" fontId="39" fillId="0" borderId="0" xfId="0" applyNumberFormat="1" applyFont="1" applyBorder="1" applyAlignment="1">
      <alignment horizontal="right" vertical="center"/>
    </xf>
    <xf numFmtId="0" fontId="39" fillId="0" borderId="0" xfId="0" applyFont="1" applyBorder="1" applyAlignment="1">
      <alignment horizontal="center" vertical="center"/>
    </xf>
    <xf numFmtId="2" fontId="39" fillId="0" borderId="0" xfId="0" applyNumberFormat="1" applyFont="1" applyFill="1" applyBorder="1" applyAlignment="1">
      <alignment horizontal="center" vertical="center"/>
    </xf>
    <xf numFmtId="2" fontId="41" fillId="0" borderId="0" xfId="0" applyNumberFormat="1" applyFont="1" applyFill="1" applyBorder="1"/>
    <xf numFmtId="0" fontId="39" fillId="0" borderId="66" xfId="0" applyFont="1" applyBorder="1" applyAlignment="1">
      <alignment horizontal="left" vertical="center" wrapText="1"/>
    </xf>
    <xf numFmtId="0" fontId="39" fillId="0" borderId="59" xfId="0" applyFont="1" applyBorder="1" applyAlignment="1">
      <alignment horizontal="left" vertical="center" wrapText="1"/>
    </xf>
    <xf numFmtId="0" fontId="39" fillId="0" borderId="64" xfId="0" applyFont="1" applyBorder="1" applyAlignment="1">
      <alignment horizontal="left" vertical="center" wrapText="1"/>
    </xf>
    <xf numFmtId="49" fontId="40" fillId="0" borderId="0" xfId="0" applyNumberFormat="1" applyFont="1" applyFill="1" applyAlignment="1">
      <alignment horizontal="left"/>
    </xf>
    <xf numFmtId="0" fontId="39" fillId="0" borderId="0" xfId="0" applyFont="1" applyBorder="1" applyAlignment="1">
      <alignment horizontal="right" vertical="center" wrapText="1"/>
    </xf>
    <xf numFmtId="0" fontId="41" fillId="0" borderId="0" xfId="0" applyFont="1" applyBorder="1" applyAlignment="1">
      <alignment horizontal="right"/>
    </xf>
    <xf numFmtId="0" fontId="39" fillId="0" borderId="0" xfId="0" applyFont="1" applyBorder="1" applyAlignment="1">
      <alignment horizontal="left" vertical="center" wrapText="1"/>
    </xf>
    <xf numFmtId="0" fontId="39" fillId="0" borderId="0" xfId="0" applyFont="1" applyFill="1" applyBorder="1" applyAlignment="1">
      <alignment horizontal="center" vertical="center"/>
    </xf>
    <xf numFmtId="0" fontId="41" fillId="0" borderId="0" xfId="0" applyFont="1" applyFill="1" applyBorder="1"/>
    <xf numFmtId="0" fontId="42" fillId="0" borderId="0" xfId="0" applyFont="1" applyBorder="1" applyAlignment="1">
      <alignment wrapText="1"/>
    </xf>
    <xf numFmtId="49" fontId="39" fillId="0" borderId="0" xfId="0" applyNumberFormat="1" applyFont="1" applyFill="1" applyBorder="1" applyAlignment="1">
      <alignment horizontal="center" vertical="center"/>
    </xf>
    <xf numFmtId="49" fontId="39" fillId="0" borderId="0" xfId="0" applyNumberFormat="1" applyFont="1" applyFill="1" applyBorder="1" applyAlignment="1">
      <alignment horizontal="right" vertical="center"/>
    </xf>
    <xf numFmtId="49" fontId="39" fillId="0" borderId="0" xfId="0" applyNumberFormat="1" applyFont="1" applyBorder="1" applyAlignment="1">
      <alignment horizontal="left" vertical="center"/>
    </xf>
    <xf numFmtId="0" fontId="39" fillId="0" borderId="0" xfId="0" applyFont="1" applyBorder="1" applyAlignment="1">
      <alignment horizontal="right" vertical="center"/>
    </xf>
    <xf numFmtId="166" fontId="39" fillId="0" borderId="0" xfId="3" applyNumberFormat="1" applyFont="1" applyFill="1" applyBorder="1" applyAlignment="1">
      <alignment horizontal="center" vertical="center"/>
    </xf>
    <xf numFmtId="0" fontId="0" fillId="0" borderId="0" xfId="0" applyFont="1" applyAlignment="1"/>
    <xf numFmtId="0" fontId="48" fillId="0" borderId="0" xfId="0" applyFont="1" applyBorder="1"/>
    <xf numFmtId="0" fontId="7" fillId="0" borderId="14" xfId="0" applyNumberFormat="1" applyFont="1" applyBorder="1" applyAlignment="1">
      <alignment horizontal="center"/>
    </xf>
    <xf numFmtId="0" fontId="7" fillId="0" borderId="15" xfId="0" applyNumberFormat="1" applyFont="1" applyBorder="1" applyAlignment="1">
      <alignment horizontal="center"/>
    </xf>
    <xf numFmtId="0" fontId="7" fillId="0" borderId="16" xfId="0" applyNumberFormat="1" applyFont="1" applyBorder="1" applyAlignment="1">
      <alignment horizontal="center"/>
    </xf>
    <xf numFmtId="0" fontId="4" fillId="0" borderId="1" xfId="0" applyNumberFormat="1" applyFont="1" applyBorder="1" applyAlignment="1">
      <alignment horizontal="center"/>
    </xf>
    <xf numFmtId="0" fontId="4" fillId="0" borderId="6" xfId="0" applyNumberFormat="1" applyFont="1" applyBorder="1" applyAlignment="1">
      <alignment horizontal="center"/>
    </xf>
    <xf numFmtId="0" fontId="2" fillId="0" borderId="10" xfId="0" applyNumberFormat="1" applyFont="1" applyBorder="1" applyAlignment="1">
      <alignment horizontal="center"/>
    </xf>
    <xf numFmtId="49" fontId="4" fillId="0" borderId="1" xfId="0" applyNumberFormat="1" applyFont="1" applyBorder="1" applyAlignment="1">
      <alignment horizontal="left"/>
    </xf>
    <xf numFmtId="49" fontId="4" fillId="0" borderId="7" xfId="0" applyNumberFormat="1" applyFont="1" applyBorder="1" applyAlignment="1">
      <alignment horizontal="center"/>
    </xf>
    <xf numFmtId="49" fontId="4" fillId="0" borderId="10" xfId="0" applyNumberFormat="1" applyFont="1" applyBorder="1" applyAlignment="1">
      <alignment horizontal="left"/>
    </xf>
    <xf numFmtId="49" fontId="4" fillId="0" borderId="9" xfId="0" applyNumberFormat="1" applyFont="1" applyBorder="1" applyAlignment="1">
      <alignment horizontal="center"/>
    </xf>
    <xf numFmtId="49" fontId="4" fillId="0" borderId="6" xfId="0" applyNumberFormat="1" applyFont="1" applyBorder="1" applyAlignment="1">
      <alignment horizontal="center"/>
    </xf>
    <xf numFmtId="49" fontId="4" fillId="0" borderId="13" xfId="0" applyNumberFormat="1" applyFont="1" applyBorder="1" applyAlignment="1">
      <alignment horizontal="center"/>
    </xf>
    <xf numFmtId="49" fontId="4" fillId="0" borderId="8" xfId="0" applyNumberFormat="1" applyFont="1" applyBorder="1" applyAlignment="1">
      <alignment horizontal="center"/>
    </xf>
    <xf numFmtId="49" fontId="4" fillId="0" borderId="10" xfId="0" applyNumberFormat="1" applyFont="1" applyBorder="1" applyAlignment="1">
      <alignment horizontal="center"/>
    </xf>
    <xf numFmtId="49" fontId="4" fillId="0" borderId="11" xfId="0" applyNumberFormat="1" applyFont="1" applyBorder="1" applyAlignment="1">
      <alignment horizontal="center"/>
    </xf>
    <xf numFmtId="0" fontId="2" fillId="0" borderId="6" xfId="0" applyNumberFormat="1" applyFont="1" applyBorder="1" applyAlignment="1">
      <alignment horizontal="center" vertical="top"/>
    </xf>
    <xf numFmtId="0" fontId="4" fillId="0" borderId="0" xfId="0" applyNumberFormat="1" applyFont="1" applyBorder="1" applyAlignment="1">
      <alignment horizontal="right"/>
    </xf>
    <xf numFmtId="49" fontId="4" fillId="0" borderId="1" xfId="0" applyNumberFormat="1" applyFont="1" applyBorder="1" applyAlignment="1">
      <alignment horizontal="center"/>
    </xf>
    <xf numFmtId="0" fontId="4" fillId="0" borderId="0" xfId="0" applyNumberFormat="1" applyFont="1" applyBorder="1" applyAlignment="1">
      <alignment horizontal="left"/>
    </xf>
    <xf numFmtId="0" fontId="4" fillId="0" borderId="0" xfId="0" applyNumberFormat="1" applyFont="1" applyBorder="1" applyAlignment="1">
      <alignment horizontal="center"/>
    </xf>
    <xf numFmtId="0" fontId="4" fillId="0" borderId="1" xfId="0" applyNumberFormat="1" applyFont="1" applyBorder="1" applyAlignment="1">
      <alignment horizontal="left"/>
    </xf>
    <xf numFmtId="0" fontId="4" fillId="0" borderId="10" xfId="0" applyNumberFormat="1" applyFont="1" applyBorder="1" applyAlignment="1">
      <alignment horizontal="left"/>
    </xf>
    <xf numFmtId="49" fontId="1" fillId="0" borderId="1" xfId="0" applyNumberFormat="1" applyFont="1" applyBorder="1" applyAlignment="1">
      <alignment horizontal="center"/>
    </xf>
    <xf numFmtId="0" fontId="1" fillId="0" borderId="0" xfId="0" applyNumberFormat="1" applyFont="1" applyBorder="1" applyAlignment="1">
      <alignment horizontal="left"/>
    </xf>
    <xf numFmtId="0" fontId="1" fillId="0" borderId="0" xfId="0" applyNumberFormat="1" applyFont="1" applyBorder="1" applyAlignment="1">
      <alignment horizontal="right"/>
    </xf>
    <xf numFmtId="49" fontId="1" fillId="0" borderId="1" xfId="0" applyNumberFormat="1" applyFont="1" applyBorder="1" applyAlignment="1">
      <alignment horizontal="left"/>
    </xf>
    <xf numFmtId="0" fontId="2" fillId="0" borderId="0" xfId="0" applyNumberFormat="1" applyFont="1" applyBorder="1" applyAlignment="1">
      <alignment horizontal="center" vertical="top"/>
    </xf>
    <xf numFmtId="0" fontId="3" fillId="0" borderId="0" xfId="0" applyNumberFormat="1" applyFont="1" applyBorder="1" applyAlignment="1">
      <alignment horizontal="center"/>
    </xf>
    <xf numFmtId="49" fontId="3" fillId="0" borderId="1" xfId="0" applyNumberFormat="1" applyFont="1" applyBorder="1" applyAlignment="1">
      <alignment horizontal="left"/>
    </xf>
    <xf numFmtId="0" fontId="10" fillId="0" borderId="0" xfId="0" applyNumberFormat="1" applyFont="1" applyBorder="1" applyAlignment="1">
      <alignment horizontal="left"/>
    </xf>
    <xf numFmtId="0" fontId="2" fillId="0" borderId="0" xfId="0" applyNumberFormat="1" applyFont="1" applyBorder="1" applyAlignment="1">
      <alignment horizontal="left"/>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0" fontId="10" fillId="0" borderId="8"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4" fontId="10" fillId="0" borderId="8" xfId="0" applyNumberFormat="1" applyFont="1" applyBorder="1" applyAlignment="1">
      <alignment horizontal="center" vertical="center"/>
    </xf>
    <xf numFmtId="4" fontId="10" fillId="0" borderId="10" xfId="0" applyNumberFormat="1" applyFont="1" applyBorder="1" applyAlignment="1">
      <alignment horizontal="center" vertical="center"/>
    </xf>
    <xf numFmtId="4" fontId="10" fillId="0" borderId="11"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10" fillId="0" borderId="1" xfId="0" applyNumberFormat="1" applyFont="1" applyBorder="1" applyAlignment="1">
      <alignment horizontal="center" vertical="center"/>
    </xf>
    <xf numFmtId="0" fontId="15" fillId="0" borderId="8" xfId="0" applyFont="1" applyBorder="1" applyAlignment="1">
      <alignment horizontal="left" vertical="center" wrapText="1"/>
    </xf>
    <xf numFmtId="0" fontId="15" fillId="0" borderId="10" xfId="0" applyFont="1" applyBorder="1" applyAlignment="1">
      <alignment horizontal="left" vertical="center" wrapText="1"/>
    </xf>
    <xf numFmtId="0" fontId="15" fillId="0" borderId="11" xfId="0" applyFont="1" applyBorder="1" applyAlignment="1">
      <alignment horizontal="left" vertical="center" wrapText="1"/>
    </xf>
    <xf numFmtId="49" fontId="10" fillId="0" borderId="13"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5" xfId="0" applyNumberFormat="1" applyFont="1" applyBorder="1" applyAlignment="1">
      <alignment horizontal="center" vertical="center"/>
    </xf>
    <xf numFmtId="4" fontId="15" fillId="3" borderId="8" xfId="0" applyNumberFormat="1" applyFont="1" applyFill="1" applyBorder="1" applyAlignment="1">
      <alignment horizontal="center" vertical="center"/>
    </xf>
    <xf numFmtId="4" fontId="15" fillId="3" borderId="10" xfId="0" applyNumberFormat="1" applyFont="1" applyFill="1" applyBorder="1" applyAlignment="1">
      <alignment horizontal="center" vertical="center"/>
    </xf>
    <xf numFmtId="4" fontId="15" fillId="3" borderId="11"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4" fontId="28" fillId="4" borderId="10" xfId="0" applyNumberFormat="1" applyFont="1" applyFill="1" applyBorder="1" applyAlignment="1">
      <alignment horizontal="center" vertical="center"/>
    </xf>
    <xf numFmtId="4" fontId="28" fillId="4" borderId="11" xfId="0" applyNumberFormat="1" applyFont="1" applyFill="1" applyBorder="1" applyAlignment="1">
      <alignment horizontal="center" vertical="center"/>
    </xf>
    <xf numFmtId="0" fontId="2" fillId="0" borderId="0" xfId="0" applyFont="1" applyAlignment="1">
      <alignment horizontal="left" wrapText="1"/>
    </xf>
    <xf numFmtId="0" fontId="15" fillId="3" borderId="8"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15" fillId="3" borderId="11" xfId="0" applyFont="1" applyFill="1" applyBorder="1" applyAlignment="1">
      <alignment horizontal="left" vertical="center" wrapText="1"/>
    </xf>
    <xf numFmtId="49" fontId="15" fillId="3" borderId="8" xfId="0" applyNumberFormat="1" applyFont="1" applyFill="1" applyBorder="1" applyAlignment="1">
      <alignment horizontal="center" vertical="center"/>
    </xf>
    <xf numFmtId="49" fontId="15" fillId="3" borderId="10" xfId="0" applyNumberFormat="1" applyFont="1" applyFill="1" applyBorder="1" applyAlignment="1">
      <alignment horizontal="center" vertical="center"/>
    </xf>
    <xf numFmtId="49" fontId="15" fillId="3" borderId="11" xfId="0" applyNumberFormat="1" applyFont="1" applyFill="1" applyBorder="1" applyAlignment="1">
      <alignment horizontal="center" vertical="center"/>
    </xf>
    <xf numFmtId="0" fontId="1" fillId="0" borderId="9"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26" fillId="4" borderId="8" xfId="0" applyFont="1" applyFill="1" applyBorder="1" applyAlignment="1">
      <alignment horizontal="left" vertical="center" wrapText="1"/>
    </xf>
    <xf numFmtId="0" fontId="26" fillId="4" borderId="10" xfId="0" applyFont="1" applyFill="1" applyBorder="1" applyAlignment="1">
      <alignment horizontal="left" vertical="center" wrapText="1"/>
    </xf>
    <xf numFmtId="0" fontId="26" fillId="4" borderId="11" xfId="0" applyFont="1" applyFill="1" applyBorder="1" applyAlignment="1">
      <alignment horizontal="left" vertical="center" wrapText="1"/>
    </xf>
    <xf numFmtId="0" fontId="10" fillId="0" borderId="0" xfId="0" applyFont="1" applyAlignment="1">
      <alignment horizontal="right"/>
    </xf>
    <xf numFmtId="0" fontId="1" fillId="0" borderId="0" xfId="0" applyFont="1" applyBorder="1" applyAlignment="1">
      <alignment horizontal="center" vertical="center"/>
    </xf>
    <xf numFmtId="0" fontId="10" fillId="0" borderId="0" xfId="0" applyFont="1" applyBorder="1" applyAlignment="1">
      <alignment horizontal="center" vertical="center"/>
    </xf>
    <xf numFmtId="0" fontId="2" fillId="0" borderId="1" xfId="0" applyFont="1" applyBorder="1" applyAlignment="1">
      <alignment horizontal="center" vertical="center"/>
    </xf>
    <xf numFmtId="0" fontId="4" fillId="0" borderId="1" xfId="0" applyFont="1" applyBorder="1" applyAlignment="1">
      <alignment horizontal="center" vertical="center"/>
    </xf>
    <xf numFmtId="49" fontId="10" fillId="0" borderId="18" xfId="0" applyNumberFormat="1" applyFont="1" applyBorder="1" applyAlignment="1">
      <alignment horizontal="center" vertical="center"/>
    </xf>
    <xf numFmtId="49" fontId="10" fillId="0" borderId="35"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 fillId="0" borderId="8" xfId="0" applyNumberFormat="1" applyFont="1" applyBorder="1" applyAlignment="1">
      <alignment horizontal="center" vertical="center"/>
    </xf>
    <xf numFmtId="49" fontId="1" fillId="0" borderId="10" xfId="0" applyNumberFormat="1" applyFont="1" applyBorder="1" applyAlignment="1">
      <alignment horizontal="center" vertical="center"/>
    </xf>
    <xf numFmtId="49" fontId="1" fillId="0" borderId="11" xfId="0" applyNumberFormat="1" applyFont="1" applyBorder="1" applyAlignment="1">
      <alignment horizontal="center"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3" fillId="0" borderId="11" xfId="0" applyFont="1" applyBorder="1" applyAlignment="1">
      <alignment horizontal="center" vertical="center" wrapText="1"/>
    </xf>
    <xf numFmtId="0" fontId="1" fillId="0" borderId="11" xfId="0" applyFont="1" applyBorder="1" applyAlignment="1">
      <alignment horizontal="center" vertical="center"/>
    </xf>
    <xf numFmtId="49" fontId="10" fillId="0" borderId="8"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10" fillId="0" borderId="11" xfId="0" applyNumberFormat="1" applyFont="1" applyBorder="1" applyAlignment="1">
      <alignment horizontal="center" vertical="center"/>
    </xf>
    <xf numFmtId="0" fontId="15" fillId="0" borderId="0" xfId="0" applyFont="1" applyAlignment="1">
      <alignment horizontal="center" vertical="center" wrapText="1"/>
    </xf>
    <xf numFmtId="49" fontId="10" fillId="2" borderId="9" xfId="0" applyNumberFormat="1" applyFont="1" applyFill="1" applyBorder="1" applyAlignment="1">
      <alignment horizontal="center" vertical="center"/>
    </xf>
    <xf numFmtId="49" fontId="10" fillId="2" borderId="6" xfId="0" applyNumberFormat="1" applyFont="1" applyFill="1" applyBorder="1" applyAlignment="1">
      <alignment horizontal="center" vertical="center"/>
    </xf>
    <xf numFmtId="49" fontId="10" fillId="2" borderId="13" xfId="0" applyNumberFormat="1" applyFont="1" applyFill="1" applyBorder="1" applyAlignment="1">
      <alignment horizontal="center" vertical="center"/>
    </xf>
    <xf numFmtId="49" fontId="10" fillId="2" borderId="2" xfId="0" applyNumberFormat="1" applyFont="1" applyFill="1" applyBorder="1" applyAlignment="1">
      <alignment horizontal="center" vertical="center"/>
    </xf>
    <xf numFmtId="49" fontId="10" fillId="2" borderId="0" xfId="0" applyNumberFormat="1" applyFont="1" applyFill="1" applyBorder="1" applyAlignment="1">
      <alignment horizontal="center" vertical="center"/>
    </xf>
    <xf numFmtId="49" fontId="10" fillId="2" borderId="3" xfId="0" applyNumberFormat="1" applyFont="1" applyFill="1" applyBorder="1" applyAlignment="1">
      <alignment horizontal="center" vertical="center"/>
    </xf>
    <xf numFmtId="49" fontId="10" fillId="2" borderId="4" xfId="0" applyNumberFormat="1" applyFont="1" applyFill="1" applyBorder="1" applyAlignment="1">
      <alignment horizontal="center" vertical="center"/>
    </xf>
    <xf numFmtId="49" fontId="10" fillId="2" borderId="1" xfId="0" applyNumberFormat="1" applyFont="1" applyFill="1" applyBorder="1" applyAlignment="1">
      <alignment horizontal="center" vertical="center"/>
    </xf>
    <xf numFmtId="49" fontId="10" fillId="2" borderId="5" xfId="0" applyNumberFormat="1" applyFont="1" applyFill="1" applyBorder="1" applyAlignment="1">
      <alignment horizontal="center" vertical="center"/>
    </xf>
    <xf numFmtId="4" fontId="10" fillId="4" borderId="8" xfId="0" applyNumberFormat="1" applyFont="1" applyFill="1" applyBorder="1" applyAlignment="1">
      <alignment horizontal="center" vertical="center"/>
    </xf>
    <xf numFmtId="4" fontId="10" fillId="4" borderId="10" xfId="0" applyNumberFormat="1" applyFont="1" applyFill="1" applyBorder="1" applyAlignment="1">
      <alignment horizontal="center" vertical="center"/>
    </xf>
    <xf numFmtId="4" fontId="10" fillId="4" borderId="11" xfId="0" applyNumberFormat="1" applyFont="1" applyFill="1" applyBorder="1" applyAlignment="1">
      <alignment horizontal="center"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16" fillId="4" borderId="8"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11" xfId="0" applyFont="1" applyFill="1" applyBorder="1" applyAlignment="1">
      <alignment horizontal="left" vertical="center" wrapText="1"/>
    </xf>
    <xf numFmtId="0" fontId="22" fillId="0" borderId="7" xfId="0" applyFont="1" applyBorder="1" applyAlignment="1">
      <alignment horizontal="left" vertical="center" wrapText="1"/>
    </xf>
    <xf numFmtId="49" fontId="7" fillId="0" borderId="7" xfId="0" applyNumberFormat="1" applyFont="1" applyBorder="1" applyAlignment="1">
      <alignment horizontal="center" vertical="center"/>
    </xf>
    <xf numFmtId="49" fontId="7" fillId="2" borderId="7" xfId="0" applyNumberFormat="1" applyFont="1" applyFill="1" applyBorder="1" applyAlignment="1">
      <alignment horizontal="center" vertical="center"/>
    </xf>
    <xf numFmtId="0" fontId="7" fillId="0" borderId="7" xfId="0" applyFont="1" applyBorder="1" applyAlignment="1">
      <alignment horizontal="left" vertical="center" wrapText="1"/>
    </xf>
    <xf numFmtId="0" fontId="8" fillId="0" borderId="7" xfId="0" applyFont="1" applyBorder="1" applyAlignment="1">
      <alignment horizontal="left" vertical="center" wrapText="1"/>
    </xf>
    <xf numFmtId="49" fontId="8" fillId="3" borderId="7" xfId="0" applyNumberFormat="1" applyFont="1" applyFill="1" applyBorder="1" applyAlignment="1">
      <alignment horizontal="center" vertical="center"/>
    </xf>
    <xf numFmtId="0" fontId="7" fillId="0" borderId="7" xfId="0" applyFont="1" applyBorder="1" applyAlignment="1">
      <alignment horizontal="center" vertical="center"/>
    </xf>
    <xf numFmtId="0" fontId="7" fillId="4" borderId="7" xfId="0" applyFont="1" applyFill="1" applyBorder="1" applyAlignment="1">
      <alignment horizontal="left" vertical="center" wrapText="1"/>
    </xf>
    <xf numFmtId="49" fontId="7" fillId="4" borderId="7" xfId="0" applyNumberFormat="1" applyFont="1" applyFill="1" applyBorder="1" applyAlignment="1">
      <alignment horizontal="center" vertical="center"/>
    </xf>
    <xf numFmtId="0" fontId="3" fillId="0" borderId="0" xfId="0" applyFont="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4" xfId="0" applyFont="1" applyBorder="1" applyAlignment="1">
      <alignment horizontal="center" vertical="center" wrapText="1"/>
    </xf>
    <xf numFmtId="0" fontId="8" fillId="3" borderId="7" xfId="0" applyFont="1" applyFill="1" applyBorder="1" applyAlignment="1">
      <alignment horizontal="left" vertical="center" wrapText="1"/>
    </xf>
    <xf numFmtId="0" fontId="7" fillId="0" borderId="0"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8" fillId="0" borderId="0" xfId="0" applyFont="1" applyAlignment="1">
      <alignment horizont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18" xfId="0" applyFont="1" applyBorder="1" applyAlignment="1">
      <alignment horizontal="center" vertical="center"/>
    </xf>
    <xf numFmtId="49" fontId="8" fillId="0" borderId="10" xfId="0" applyNumberFormat="1" applyFont="1" applyBorder="1" applyAlignment="1">
      <alignment horizontal="center"/>
    </xf>
    <xf numFmtId="49" fontId="8" fillId="0" borderId="11" xfId="0" applyNumberFormat="1" applyFont="1" applyBorder="1" applyAlignment="1">
      <alignment horizontal="center"/>
    </xf>
    <xf numFmtId="0" fontId="8" fillId="0" borderId="10" xfId="0" applyFont="1" applyBorder="1" applyAlignment="1"/>
    <xf numFmtId="49" fontId="8" fillId="0" borderId="25" xfId="0" applyNumberFormat="1" applyFont="1" applyFill="1" applyBorder="1" applyAlignment="1">
      <alignment horizontal="center"/>
    </xf>
    <xf numFmtId="49" fontId="8" fillId="0" borderId="26" xfId="0" applyNumberFormat="1" applyFont="1" applyFill="1" applyBorder="1" applyAlignment="1">
      <alignment horizontal="center"/>
    </xf>
    <xf numFmtId="49" fontId="7" fillId="0" borderId="26" xfId="0" applyNumberFormat="1" applyFont="1" applyBorder="1" applyAlignment="1">
      <alignment horizontal="center"/>
    </xf>
    <xf numFmtId="49" fontId="7" fillId="0" borderId="22" xfId="0" applyNumberFormat="1" applyFont="1" applyBorder="1" applyAlignment="1">
      <alignment horizontal="center"/>
    </xf>
    <xf numFmtId="49" fontId="7" fillId="0" borderId="12" xfId="0" applyNumberFormat="1" applyFont="1" applyBorder="1" applyAlignment="1">
      <alignment horizontal="center"/>
    </xf>
    <xf numFmtId="49" fontId="7" fillId="0" borderId="23" xfId="0" applyNumberFormat="1" applyFont="1" applyBorder="1" applyAlignment="1">
      <alignment horizontal="center"/>
    </xf>
    <xf numFmtId="0" fontId="7" fillId="0" borderId="26" xfId="0" applyNumberFormat="1" applyFont="1" applyBorder="1" applyAlignment="1">
      <alignment horizontal="right"/>
    </xf>
    <xf numFmtId="49" fontId="7" fillId="0" borderId="18" xfId="0" applyNumberFormat="1" applyFont="1" applyBorder="1" applyAlignment="1">
      <alignment horizontal="center" vertical="center"/>
    </xf>
    <xf numFmtId="0" fontId="7" fillId="0" borderId="27" xfId="0" applyNumberFormat="1" applyFont="1" applyBorder="1" applyAlignment="1">
      <alignment horizontal="right"/>
    </xf>
    <xf numFmtId="49" fontId="7" fillId="0" borderId="10" xfId="0" applyNumberFormat="1" applyFont="1" applyBorder="1" applyAlignment="1">
      <alignment horizontal="center"/>
    </xf>
    <xf numFmtId="49" fontId="7" fillId="0" borderId="11" xfId="0" applyNumberFormat="1" applyFont="1" applyBorder="1" applyAlignment="1">
      <alignment horizontal="center"/>
    </xf>
    <xf numFmtId="0" fontId="7" fillId="0" borderId="13" xfId="0" applyFont="1" applyBorder="1" applyAlignment="1">
      <alignment horizontal="left" indent="1"/>
    </xf>
    <xf numFmtId="0" fontId="7" fillId="0" borderId="18" xfId="0" applyFont="1" applyBorder="1" applyAlignment="1">
      <alignment horizontal="left" indent="1"/>
    </xf>
    <xf numFmtId="0" fontId="7" fillId="0" borderId="9" xfId="0" applyFont="1" applyBorder="1" applyAlignment="1">
      <alignment horizontal="left" indent="1"/>
    </xf>
    <xf numFmtId="49" fontId="7" fillId="0" borderId="36" xfId="0" applyNumberFormat="1" applyFont="1" applyBorder="1" applyAlignment="1">
      <alignment horizontal="center"/>
    </xf>
    <xf numFmtId="49" fontId="7" fillId="0" borderId="6" xfId="0" applyNumberFormat="1" applyFont="1" applyBorder="1" applyAlignment="1">
      <alignment horizontal="center"/>
    </xf>
    <xf numFmtId="49" fontId="7" fillId="0" borderId="13" xfId="0" applyNumberFormat="1" applyFont="1" applyBorder="1" applyAlignment="1">
      <alignment horizontal="center"/>
    </xf>
    <xf numFmtId="49" fontId="7" fillId="0" borderId="38" xfId="0" applyNumberFormat="1" applyFont="1" applyBorder="1" applyAlignment="1">
      <alignment horizontal="center"/>
    </xf>
    <xf numFmtId="49" fontId="7" fillId="0" borderId="0" xfId="0" applyNumberFormat="1" applyFont="1" applyBorder="1" applyAlignment="1">
      <alignment horizontal="center"/>
    </xf>
    <xf numFmtId="49" fontId="7" fillId="0" borderId="3" xfId="0" applyNumberFormat="1" applyFont="1" applyBorder="1" applyAlignment="1">
      <alignment horizontal="center"/>
    </xf>
    <xf numFmtId="49" fontId="7" fillId="0" borderId="39" xfId="0" applyNumberFormat="1" applyFont="1" applyBorder="1" applyAlignment="1">
      <alignment horizontal="center"/>
    </xf>
    <xf numFmtId="49" fontId="7" fillId="0" borderId="1" xfId="0" applyNumberFormat="1" applyFont="1" applyBorder="1" applyAlignment="1">
      <alignment horizontal="center"/>
    </xf>
    <xf numFmtId="49" fontId="7" fillId="0" borderId="5" xfId="0" applyNumberFormat="1" applyFont="1" applyBorder="1" applyAlignment="1">
      <alignment horizontal="center"/>
    </xf>
    <xf numFmtId="49" fontId="7" fillId="0" borderId="9" xfId="0" applyNumberFormat="1" applyFont="1" applyBorder="1" applyAlignment="1">
      <alignment horizontal="center"/>
    </xf>
    <xf numFmtId="49" fontId="7" fillId="0" borderId="2" xfId="0" applyNumberFormat="1" applyFont="1" applyBorder="1" applyAlignment="1">
      <alignment horizontal="center"/>
    </xf>
    <xf numFmtId="49" fontId="7" fillId="0" borderId="4" xfId="0" applyNumberFormat="1" applyFont="1" applyBorder="1" applyAlignment="1">
      <alignment horizontal="center"/>
    </xf>
    <xf numFmtId="0" fontId="7" fillId="0" borderId="9" xfId="0" applyNumberFormat="1" applyFont="1" applyBorder="1" applyAlignment="1">
      <alignment horizontal="right"/>
    </xf>
    <xf numFmtId="0" fontId="7" fillId="0" borderId="6" xfId="0" applyNumberFormat="1" applyFont="1" applyBorder="1" applyAlignment="1">
      <alignment horizontal="right"/>
    </xf>
    <xf numFmtId="0" fontId="7" fillId="0" borderId="13" xfId="0" applyNumberFormat="1" applyFont="1" applyBorder="1" applyAlignment="1">
      <alignment horizontal="right"/>
    </xf>
    <xf numFmtId="0" fontId="7" fillId="0" borderId="2" xfId="0" applyNumberFormat="1" applyFont="1" applyBorder="1" applyAlignment="1">
      <alignment horizontal="right"/>
    </xf>
    <xf numFmtId="0" fontId="7" fillId="0" borderId="0" xfId="0" applyNumberFormat="1" applyFont="1" applyBorder="1" applyAlignment="1">
      <alignment horizontal="right"/>
    </xf>
    <xf numFmtId="0" fontId="7" fillId="0" borderId="3" xfId="0" applyNumberFormat="1" applyFont="1" applyBorder="1" applyAlignment="1">
      <alignment horizontal="right"/>
    </xf>
    <xf numFmtId="0" fontId="7" fillId="0" borderId="4" xfId="0" applyNumberFormat="1" applyFont="1" applyBorder="1" applyAlignment="1">
      <alignment horizontal="right"/>
    </xf>
    <xf numFmtId="0" fontId="7" fillId="0" borderId="1" xfId="0" applyNumberFormat="1" applyFont="1" applyBorder="1" applyAlignment="1">
      <alignment horizontal="right"/>
    </xf>
    <xf numFmtId="0" fontId="7" fillId="0" borderId="5" xfId="0" applyNumberFormat="1" applyFont="1" applyBorder="1" applyAlignment="1">
      <alignment horizontal="right"/>
    </xf>
    <xf numFmtId="0" fontId="7" fillId="0" borderId="37" xfId="0" applyNumberFormat="1" applyFont="1" applyBorder="1" applyAlignment="1">
      <alignment horizontal="right"/>
    </xf>
    <xf numFmtId="0" fontId="7" fillId="0" borderId="17" xfId="0" applyNumberFormat="1" applyFont="1" applyBorder="1" applyAlignment="1">
      <alignment horizontal="right"/>
    </xf>
    <xf numFmtId="0" fontId="7" fillId="0" borderId="40" xfId="0" applyNumberFormat="1" applyFont="1" applyBorder="1" applyAlignment="1">
      <alignment horizontal="right"/>
    </xf>
    <xf numFmtId="0" fontId="7" fillId="0" borderId="2" xfId="0" applyFont="1" applyBorder="1" applyAlignment="1">
      <alignment horizontal="left" indent="1"/>
    </xf>
    <xf numFmtId="0" fontId="7" fillId="0" borderId="0" xfId="0" applyFont="1" applyBorder="1" applyAlignment="1">
      <alignment horizontal="left" indent="1"/>
    </xf>
    <xf numFmtId="0" fontId="7" fillId="0" borderId="17" xfId="0" applyFont="1" applyBorder="1" applyAlignment="1">
      <alignment horizontal="left" indent="1"/>
    </xf>
    <xf numFmtId="0" fontId="7" fillId="0" borderId="1" xfId="0" applyFont="1" applyBorder="1" applyAlignment="1">
      <alignment horizontal="left" indent="1"/>
    </xf>
    <xf numFmtId="0" fontId="7" fillId="0" borderId="6" xfId="0" applyFont="1" applyBorder="1" applyAlignment="1">
      <alignment horizontal="left" indent="1"/>
    </xf>
    <xf numFmtId="0" fontId="7" fillId="0" borderId="37" xfId="0" applyFont="1" applyBorder="1" applyAlignment="1">
      <alignment horizontal="left" indent="1"/>
    </xf>
    <xf numFmtId="49" fontId="7" fillId="0" borderId="36" xfId="0" applyNumberFormat="1" applyFont="1" applyFill="1" applyBorder="1" applyAlignment="1">
      <alignment horizontal="center"/>
    </xf>
    <xf numFmtId="49" fontId="7" fillId="0" borderId="6" xfId="0" applyNumberFormat="1" applyFont="1" applyFill="1" applyBorder="1" applyAlignment="1">
      <alignment horizontal="center"/>
    </xf>
    <xf numFmtId="49" fontId="7" fillId="0" borderId="13" xfId="0" applyNumberFormat="1" applyFont="1" applyFill="1" applyBorder="1" applyAlignment="1">
      <alignment horizontal="center"/>
    </xf>
    <xf numFmtId="49" fontId="7" fillId="0" borderId="39" xfId="0" applyNumberFormat="1" applyFont="1" applyFill="1" applyBorder="1" applyAlignment="1">
      <alignment horizontal="center"/>
    </xf>
    <xf numFmtId="49" fontId="7" fillId="0" borderId="1" xfId="0" applyNumberFormat="1" applyFont="1" applyFill="1" applyBorder="1" applyAlignment="1">
      <alignment horizontal="center"/>
    </xf>
    <xf numFmtId="49" fontId="7" fillId="0" borderId="5" xfId="0" applyNumberFormat="1" applyFont="1" applyFill="1" applyBorder="1" applyAlignment="1">
      <alignment horizontal="center"/>
    </xf>
    <xf numFmtId="0" fontId="7" fillId="0" borderId="1" xfId="0" applyFont="1" applyBorder="1" applyAlignment="1">
      <alignment horizontal="left" indent="3"/>
    </xf>
    <xf numFmtId="0" fontId="7" fillId="0" borderId="9" xfId="0" applyFont="1" applyBorder="1" applyAlignment="1">
      <alignment horizontal="left" indent="2"/>
    </xf>
    <xf numFmtId="0" fontId="7" fillId="0" borderId="6" xfId="0" applyFont="1" applyBorder="1" applyAlignment="1">
      <alignment horizontal="left" indent="2"/>
    </xf>
    <xf numFmtId="0" fontId="7" fillId="0" borderId="37" xfId="0" applyFont="1" applyBorder="1" applyAlignment="1">
      <alignment horizontal="left" indent="2"/>
    </xf>
    <xf numFmtId="0" fontId="7" fillId="0" borderId="1" xfId="0" applyFont="1" applyBorder="1" applyAlignment="1">
      <alignment horizontal="left" indent="2"/>
    </xf>
    <xf numFmtId="0" fontId="7" fillId="0" borderId="9" xfId="0" applyFont="1" applyBorder="1" applyAlignment="1">
      <alignment horizontal="left" indent="3"/>
    </xf>
    <xf numFmtId="0" fontId="7" fillId="0" borderId="6" xfId="0" applyFont="1" applyBorder="1" applyAlignment="1">
      <alignment horizontal="left" indent="3"/>
    </xf>
    <xf numFmtId="0" fontId="7" fillId="0" borderId="37" xfId="0" applyFont="1" applyBorder="1" applyAlignment="1">
      <alignment horizontal="left" indent="3"/>
    </xf>
    <xf numFmtId="0" fontId="7" fillId="0" borderId="7" xfId="0" applyNumberFormat="1" applyFont="1" applyBorder="1" applyAlignment="1">
      <alignment horizontal="right"/>
    </xf>
    <xf numFmtId="0" fontId="7" fillId="0" borderId="29" xfId="0" applyNumberFormat="1" applyFont="1" applyBorder="1" applyAlignment="1">
      <alignment horizontal="right"/>
    </xf>
    <xf numFmtId="0" fontId="7" fillId="0" borderId="8" xfId="0" applyFont="1" applyBorder="1" applyAlignment="1">
      <alignment horizontal="left" indent="2"/>
    </xf>
    <xf numFmtId="0" fontId="7" fillId="0" borderId="10" xfId="0" applyFont="1" applyBorder="1" applyAlignment="1">
      <alignment horizontal="left" indent="2"/>
    </xf>
    <xf numFmtId="0" fontId="7" fillId="0" borderId="41" xfId="0" applyFont="1" applyBorder="1" applyAlignment="1">
      <alignment horizontal="left" indent="2"/>
    </xf>
    <xf numFmtId="49" fontId="7" fillId="0" borderId="28" xfId="0" applyNumberFormat="1" applyFont="1" applyBorder="1" applyAlignment="1">
      <alignment horizontal="center"/>
    </xf>
    <xf numFmtId="49" fontId="7" fillId="0" borderId="7" xfId="0" applyNumberFormat="1" applyFont="1" applyBorder="1" applyAlignment="1">
      <alignment horizontal="center"/>
    </xf>
    <xf numFmtId="0" fontId="7" fillId="0" borderId="0" xfId="0" applyFont="1" applyBorder="1" applyAlignment="1">
      <alignment horizontal="left" indent="2"/>
    </xf>
    <xf numFmtId="0" fontId="7" fillId="0" borderId="8" xfId="0" applyFont="1" applyBorder="1" applyAlignment="1">
      <alignment horizontal="left" indent="3"/>
    </xf>
    <xf numFmtId="0" fontId="7" fillId="0" borderId="10" xfId="0" applyFont="1" applyBorder="1" applyAlignment="1">
      <alignment horizontal="left" indent="3"/>
    </xf>
    <xf numFmtId="0" fontId="7" fillId="0" borderId="41" xfId="0" applyFont="1" applyBorder="1" applyAlignment="1">
      <alignment horizontal="left" indent="3"/>
    </xf>
    <xf numFmtId="0" fontId="7" fillId="0" borderId="0" xfId="0" applyFont="1" applyBorder="1" applyAlignment="1">
      <alignment horizontal="left" indent="3"/>
    </xf>
    <xf numFmtId="0" fontId="7" fillId="0" borderId="17" xfId="0" applyFont="1" applyBorder="1" applyAlignment="1">
      <alignment horizontal="left" indent="3"/>
    </xf>
    <xf numFmtId="0" fontId="7" fillId="0" borderId="40" xfId="0" applyFont="1" applyBorder="1" applyAlignment="1">
      <alignment horizontal="left" indent="3"/>
    </xf>
    <xf numFmtId="0" fontId="7" fillId="0" borderId="13" xfId="0" applyFont="1" applyBorder="1" applyAlignment="1"/>
    <xf numFmtId="0" fontId="7" fillId="0" borderId="18" xfId="0" applyFont="1" applyBorder="1" applyAlignment="1"/>
    <xf numFmtId="0" fontId="7" fillId="0" borderId="9" xfId="0" applyFont="1" applyBorder="1" applyAlignment="1"/>
    <xf numFmtId="0" fontId="7" fillId="0" borderId="1" xfId="0" applyFont="1" applyBorder="1" applyAlignment="1"/>
    <xf numFmtId="0" fontId="7" fillId="0" borderId="33" xfId="0" applyNumberFormat="1" applyFont="1" applyBorder="1" applyAlignment="1">
      <alignment horizontal="right"/>
    </xf>
    <xf numFmtId="0" fontId="7" fillId="0" borderId="43" xfId="0" applyNumberFormat="1" applyFont="1" applyBorder="1" applyAlignment="1">
      <alignment horizontal="right"/>
    </xf>
    <xf numFmtId="0" fontId="7" fillId="0" borderId="45" xfId="0" applyNumberFormat="1" applyFont="1" applyBorder="1" applyAlignment="1">
      <alignment horizontal="right"/>
    </xf>
    <xf numFmtId="0" fontId="7" fillId="0" borderId="1" xfId="0" applyFont="1" applyBorder="1" applyAlignment="1">
      <alignment horizontal="left" indent="4"/>
    </xf>
    <xf numFmtId="0" fontId="7" fillId="0" borderId="6" xfId="0" applyFont="1" applyBorder="1" applyAlignment="1">
      <alignment horizontal="left" indent="4"/>
    </xf>
    <xf numFmtId="0" fontId="7" fillId="0" borderId="1" xfId="0" applyFont="1" applyBorder="1" applyAlignment="1">
      <alignment horizontal="center"/>
    </xf>
    <xf numFmtId="0" fontId="7" fillId="0" borderId="44" xfId="0" applyNumberFormat="1" applyFont="1" applyBorder="1" applyAlignment="1">
      <alignment horizontal="right"/>
    </xf>
    <xf numFmtId="0" fontId="6" fillId="0" borderId="6" xfId="0" applyFont="1" applyBorder="1" applyAlignment="1">
      <alignment horizontal="center" vertical="top"/>
    </xf>
    <xf numFmtId="49" fontId="7" fillId="0" borderId="42" xfId="0" applyNumberFormat="1" applyFont="1" applyBorder="1" applyAlignment="1">
      <alignment horizontal="center"/>
    </xf>
    <xf numFmtId="49" fontId="7" fillId="0" borderId="43" xfId="0" applyNumberFormat="1" applyFont="1" applyBorder="1" applyAlignment="1">
      <alignment horizontal="center"/>
    </xf>
    <xf numFmtId="49" fontId="7" fillId="0" borderId="44" xfId="0" applyNumberFormat="1" applyFont="1" applyBorder="1" applyAlignment="1">
      <alignment horizontal="center"/>
    </xf>
    <xf numFmtId="49" fontId="7" fillId="0" borderId="33" xfId="0" applyNumberFormat="1" applyFont="1" applyBorder="1" applyAlignment="1">
      <alignment horizontal="center"/>
    </xf>
    <xf numFmtId="0" fontId="7" fillId="0" borderId="0" xfId="0" applyFont="1" applyAlignment="1">
      <alignment horizontal="right"/>
    </xf>
    <xf numFmtId="49" fontId="7" fillId="0" borderId="1" xfId="0" applyNumberFormat="1" applyFont="1" applyBorder="1" applyAlignment="1">
      <alignment horizontal="left"/>
    </xf>
    <xf numFmtId="0" fontId="12" fillId="0" borderId="0" xfId="0" applyFont="1" applyAlignment="1">
      <alignment horizontal="left" vertical="center" wrapText="1"/>
    </xf>
    <xf numFmtId="0" fontId="12" fillId="0" borderId="0" xfId="0" applyFont="1" applyAlignment="1">
      <alignment horizontal="left" vertical="center"/>
    </xf>
    <xf numFmtId="0" fontId="7" fillId="0" borderId="0" xfId="0" applyFont="1" applyBorder="1" applyAlignment="1">
      <alignment horizontal="right"/>
    </xf>
    <xf numFmtId="0" fontId="4" fillId="2" borderId="0" xfId="0" applyFont="1" applyFill="1" applyBorder="1" applyAlignment="1">
      <alignment horizontal="center" vertical="center" wrapText="1"/>
    </xf>
    <xf numFmtId="0" fontId="4" fillId="2" borderId="0" xfId="0" applyFont="1" applyFill="1" applyBorder="1" applyAlignment="1">
      <alignment horizontal="right" vertical="center"/>
    </xf>
    <xf numFmtId="0" fontId="4" fillId="2" borderId="0" xfId="0" applyFont="1" applyFill="1" applyBorder="1" applyAlignment="1">
      <alignment horizontal="center"/>
    </xf>
    <xf numFmtId="0" fontId="4" fillId="2" borderId="0" xfId="0" applyFont="1" applyFill="1" applyBorder="1" applyAlignment="1">
      <alignment horizontal="center" wrapText="1"/>
    </xf>
    <xf numFmtId="0" fontId="4" fillId="2" borderId="0" xfId="0" applyFont="1" applyFill="1" applyBorder="1" applyAlignment="1">
      <alignment horizontal="left" vertical="top" indent="2"/>
    </xf>
    <xf numFmtId="49" fontId="4" fillId="2" borderId="0" xfId="0" applyNumberFormat="1" applyFont="1" applyFill="1" applyBorder="1" applyAlignment="1">
      <alignment horizontal="center"/>
    </xf>
    <xf numFmtId="0" fontId="4" fillId="2" borderId="0" xfId="0" applyFont="1" applyFill="1" applyBorder="1" applyAlignment="1">
      <alignment horizontal="left" vertical="center" wrapText="1"/>
    </xf>
    <xf numFmtId="0" fontId="4" fillId="2" borderId="0" xfId="0" applyFont="1" applyFill="1" applyBorder="1" applyAlignment="1">
      <alignment horizontal="center" vertical="center"/>
    </xf>
    <xf numFmtId="0" fontId="31" fillId="2" borderId="0"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2" borderId="0" xfId="0" applyFont="1" applyFill="1" applyBorder="1" applyAlignment="1">
      <alignment horizontal="left" wrapText="1"/>
    </xf>
    <xf numFmtId="0" fontId="2" fillId="2" borderId="0" xfId="0" applyFont="1" applyFill="1" applyBorder="1" applyAlignment="1">
      <alignment horizontal="center" vertical="center"/>
    </xf>
    <xf numFmtId="49" fontId="4" fillId="2" borderId="0" xfId="0" applyNumberFormat="1" applyFont="1" applyFill="1" applyBorder="1" applyAlignment="1">
      <alignment horizontal="center" vertical="center"/>
    </xf>
    <xf numFmtId="0" fontId="4" fillId="2" borderId="0" xfId="0" applyFont="1" applyFill="1" applyBorder="1" applyAlignment="1">
      <alignment horizontal="left" vertical="center"/>
    </xf>
    <xf numFmtId="0" fontId="31" fillId="2" borderId="0" xfId="0" applyFont="1" applyFill="1" applyBorder="1" applyAlignment="1">
      <alignment horizontal="left" vertical="center"/>
    </xf>
    <xf numFmtId="0" fontId="4" fillId="2" borderId="0" xfId="0" applyFont="1" applyFill="1" applyBorder="1" applyAlignment="1">
      <alignment horizontal="right"/>
    </xf>
    <xf numFmtId="0" fontId="0" fillId="0" borderId="0" xfId="0" applyFont="1" applyBorder="1" applyAlignment="1">
      <alignment horizontal="center" vertical="center" wrapText="1"/>
    </xf>
    <xf numFmtId="0" fontId="4" fillId="2" borderId="6" xfId="0" applyFont="1" applyFill="1" applyBorder="1" applyAlignment="1">
      <alignment horizontal="right" vertical="center"/>
    </xf>
    <xf numFmtId="0" fontId="4" fillId="2" borderId="31" xfId="0" applyFont="1" applyFill="1" applyBorder="1" applyAlignment="1">
      <alignment horizontal="center"/>
    </xf>
    <xf numFmtId="0" fontId="4" fillId="2" borderId="32" xfId="0" applyFont="1" applyFill="1" applyBorder="1" applyAlignment="1">
      <alignment horizontal="center"/>
    </xf>
    <xf numFmtId="0" fontId="4" fillId="2" borderId="32" xfId="0" applyFont="1" applyFill="1" applyBorder="1" applyAlignment="1">
      <alignment horizontal="center" wrapText="1"/>
    </xf>
    <xf numFmtId="0" fontId="4" fillId="2" borderId="22" xfId="0" applyFont="1" applyFill="1" applyBorder="1" applyAlignment="1">
      <alignment horizontal="center" wrapText="1"/>
    </xf>
    <xf numFmtId="0" fontId="4" fillId="2" borderId="12" xfId="0" applyFont="1" applyFill="1" applyBorder="1" applyAlignment="1">
      <alignment horizontal="center" wrapText="1"/>
    </xf>
    <xf numFmtId="0" fontId="4" fillId="2" borderId="23" xfId="0" applyFont="1" applyFill="1" applyBorder="1" applyAlignment="1">
      <alignment horizontal="center" wrapText="1"/>
    </xf>
    <xf numFmtId="0" fontId="31" fillId="2" borderId="7" xfId="0" applyFont="1" applyFill="1" applyBorder="1" applyAlignment="1">
      <alignment horizontal="center"/>
    </xf>
    <xf numFmtId="0" fontId="31" fillId="2" borderId="8" xfId="0" applyFont="1" applyFill="1" applyBorder="1" applyAlignment="1">
      <alignment horizontal="center"/>
    </xf>
    <xf numFmtId="0" fontId="31" fillId="2" borderId="10" xfId="0" applyFont="1" applyFill="1" applyBorder="1" applyAlignment="1">
      <alignment horizontal="center"/>
    </xf>
    <xf numFmtId="0" fontId="31" fillId="2" borderId="11" xfId="0" applyFont="1" applyFill="1" applyBorder="1" applyAlignment="1">
      <alignment horizontal="center"/>
    </xf>
    <xf numFmtId="49" fontId="4" fillId="2" borderId="25" xfId="0" applyNumberFormat="1" applyFont="1" applyFill="1" applyBorder="1" applyAlignment="1">
      <alignment horizontal="center" vertical="center"/>
    </xf>
    <xf numFmtId="49" fontId="4" fillId="2" borderId="26" xfId="0" applyNumberFormat="1" applyFont="1" applyFill="1" applyBorder="1" applyAlignment="1">
      <alignment horizontal="center" vertical="center"/>
    </xf>
    <xf numFmtId="0" fontId="4" fillId="2" borderId="7" xfId="0" applyFont="1" applyFill="1" applyBorder="1" applyAlignment="1">
      <alignment horizontal="center" wrapText="1"/>
    </xf>
    <xf numFmtId="0" fontId="4" fillId="2" borderId="33" xfId="0" applyFont="1" applyFill="1" applyBorder="1" applyAlignment="1">
      <alignment horizontal="center" wrapText="1"/>
    </xf>
    <xf numFmtId="0" fontId="4" fillId="2" borderId="11"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49" fontId="4" fillId="2" borderId="14" xfId="0" applyNumberFormat="1" applyFont="1" applyFill="1" applyBorder="1" applyAlignment="1">
      <alignment horizontal="center" vertical="center"/>
    </xf>
    <xf numFmtId="49" fontId="4" fillId="2" borderId="24" xfId="0" applyNumberFormat="1" applyFont="1" applyFill="1" applyBorder="1" applyAlignment="1">
      <alignment horizontal="center" vertical="center"/>
    </xf>
    <xf numFmtId="0" fontId="4" fillId="0" borderId="22" xfId="0" applyFont="1" applyFill="1" applyBorder="1" applyAlignment="1">
      <alignment horizontal="center" wrapText="1"/>
    </xf>
    <xf numFmtId="0" fontId="4" fillId="0" borderId="12" xfId="0" applyFont="1" applyFill="1" applyBorder="1" applyAlignment="1">
      <alignment horizontal="center" wrapText="1"/>
    </xf>
    <xf numFmtId="0" fontId="4" fillId="0" borderId="23" xfId="0" applyFont="1" applyFill="1" applyBorder="1" applyAlignment="1">
      <alignment horizontal="center" wrapText="1"/>
    </xf>
    <xf numFmtId="0" fontId="4" fillId="2" borderId="2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55" xfId="0" applyFont="1" applyFill="1" applyBorder="1" applyAlignment="1">
      <alignment horizontal="center" vertical="center" wrapText="1"/>
    </xf>
    <xf numFmtId="2" fontId="4" fillId="2" borderId="22" xfId="0" applyNumberFormat="1" applyFont="1" applyFill="1" applyBorder="1" applyAlignment="1">
      <alignment horizontal="center" wrapText="1"/>
    </xf>
    <xf numFmtId="2" fontId="4" fillId="2" borderId="12" xfId="0" applyNumberFormat="1" applyFont="1" applyFill="1" applyBorder="1" applyAlignment="1">
      <alignment horizontal="center" wrapText="1"/>
    </xf>
    <xf numFmtId="2" fontId="4" fillId="2" borderId="23" xfId="0" applyNumberFormat="1" applyFont="1" applyFill="1" applyBorder="1" applyAlignment="1">
      <alignment horizontal="center" wrapText="1"/>
    </xf>
    <xf numFmtId="1" fontId="4" fillId="2" borderId="22" xfId="0" applyNumberFormat="1" applyFont="1" applyFill="1" applyBorder="1" applyAlignment="1">
      <alignment horizontal="center" wrapText="1"/>
    </xf>
    <xf numFmtId="1" fontId="4" fillId="2" borderId="12" xfId="0" applyNumberFormat="1" applyFont="1" applyFill="1" applyBorder="1" applyAlignment="1">
      <alignment horizontal="center" wrapText="1"/>
    </xf>
    <xf numFmtId="1" fontId="4" fillId="2" borderId="23" xfId="0" applyNumberFormat="1" applyFont="1" applyFill="1" applyBorder="1" applyAlignment="1">
      <alignment horizontal="center" wrapText="1"/>
    </xf>
    <xf numFmtId="0" fontId="35" fillId="2" borderId="30" xfId="0" applyFont="1" applyFill="1" applyBorder="1" applyAlignment="1">
      <alignment horizontal="center" vertical="center" wrapText="1"/>
    </xf>
    <xf numFmtId="0" fontId="35" fillId="2" borderId="20" xfId="0" applyFont="1" applyFill="1" applyBorder="1" applyAlignment="1">
      <alignment horizontal="center" vertical="center" wrapText="1"/>
    </xf>
    <xf numFmtId="0" fontId="35" fillId="2" borderId="21"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6" xfId="0" applyFont="1" applyFill="1" applyBorder="1" applyAlignment="1">
      <alignment horizontal="center" vertical="center"/>
    </xf>
    <xf numFmtId="0" fontId="35" fillId="2" borderId="13" xfId="0" applyFont="1" applyFill="1" applyBorder="1" applyAlignment="1">
      <alignment horizontal="center" vertical="center"/>
    </xf>
    <xf numFmtId="0" fontId="35" fillId="2" borderId="9" xfId="0" applyFont="1" applyFill="1" applyBorder="1" applyAlignment="1">
      <alignment horizontal="center" vertical="center"/>
    </xf>
    <xf numFmtId="0" fontId="4" fillId="2" borderId="0" xfId="0" applyFont="1" applyFill="1" applyAlignment="1">
      <alignment horizontal="left" vertical="center" wrapText="1"/>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8" xfId="0" applyFont="1" applyFill="1" applyBorder="1" applyAlignment="1">
      <alignment horizontal="left" wrapText="1"/>
    </xf>
    <xf numFmtId="0" fontId="4" fillId="2" borderId="10" xfId="0" applyFont="1" applyFill="1" applyBorder="1" applyAlignment="1">
      <alignment horizontal="left" wrapText="1"/>
    </xf>
    <xf numFmtId="0" fontId="4" fillId="2" borderId="41" xfId="0" applyFont="1" applyFill="1" applyBorder="1" applyAlignment="1">
      <alignment horizontal="left" wrapText="1"/>
    </xf>
    <xf numFmtId="0" fontId="4" fillId="2" borderId="6" xfId="0" applyFont="1" applyFill="1" applyBorder="1" applyAlignment="1">
      <alignment horizontal="left"/>
    </xf>
    <xf numFmtId="0" fontId="4" fillId="2" borderId="31" xfId="0" applyFont="1" applyFill="1" applyBorder="1" applyAlignment="1">
      <alignment horizontal="left"/>
    </xf>
    <xf numFmtId="0" fontId="4" fillId="2" borderId="32" xfId="0" applyFont="1" applyFill="1" applyBorder="1" applyAlignment="1">
      <alignment horizontal="left"/>
    </xf>
    <xf numFmtId="0" fontId="4" fillId="2" borderId="32" xfId="0" applyFont="1" applyFill="1" applyBorder="1" applyAlignment="1">
      <alignment horizontal="left" wrapText="1"/>
    </xf>
    <xf numFmtId="0" fontId="4" fillId="2" borderId="11" xfId="0" applyFont="1" applyFill="1" applyBorder="1" applyAlignment="1">
      <alignment horizontal="left" wrapText="1"/>
    </xf>
    <xf numFmtId="49" fontId="4" fillId="2" borderId="56" xfId="0" applyNumberFormat="1" applyFont="1" applyFill="1" applyBorder="1" applyAlignment="1">
      <alignment horizontal="left"/>
    </xf>
    <xf numFmtId="49" fontId="4" fillId="2" borderId="11" xfId="0" applyNumberFormat="1" applyFont="1" applyFill="1" applyBorder="1" applyAlignment="1">
      <alignment horizontal="left"/>
    </xf>
    <xf numFmtId="0" fontId="4" fillId="2" borderId="22" xfId="0" applyFont="1" applyFill="1" applyBorder="1" applyAlignment="1">
      <alignment horizontal="left" wrapText="1"/>
    </xf>
    <xf numFmtId="0" fontId="4" fillId="2" borderId="12" xfId="0" applyFont="1" applyFill="1" applyBorder="1" applyAlignment="1">
      <alignment horizontal="left" wrapText="1"/>
    </xf>
    <xf numFmtId="0" fontId="4" fillId="2" borderId="23" xfId="0" applyFont="1" applyFill="1" applyBorder="1" applyAlignment="1">
      <alignment horizontal="left"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49" fontId="4" fillId="2" borderId="54" xfId="0" applyNumberFormat="1" applyFont="1" applyFill="1" applyBorder="1" applyAlignment="1">
      <alignment horizontal="left"/>
    </xf>
    <xf numFmtId="49" fontId="4" fillId="2" borderId="23" xfId="0" applyNumberFormat="1" applyFont="1" applyFill="1" applyBorder="1" applyAlignment="1">
      <alignment horizontal="left"/>
    </xf>
    <xf numFmtId="0" fontId="4" fillId="2" borderId="55" xfId="0" applyFont="1" applyFill="1" applyBorder="1" applyAlignment="1">
      <alignment horizontal="left" wrapText="1"/>
    </xf>
    <xf numFmtId="0" fontId="2" fillId="2" borderId="13"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13" xfId="0" applyFont="1" applyFill="1" applyBorder="1" applyAlignment="1">
      <alignment horizontal="center" vertical="center"/>
    </xf>
    <xf numFmtId="0" fontId="31" fillId="2" borderId="0" xfId="0" applyFont="1" applyFill="1" applyAlignment="1">
      <alignment horizontal="left" vertical="center" wrapText="1"/>
    </xf>
    <xf numFmtId="0" fontId="4" fillId="2" borderId="7" xfId="0" applyFont="1" applyFill="1" applyBorder="1" applyAlignment="1">
      <alignment horizontal="center" vertical="center" wrapText="1"/>
    </xf>
    <xf numFmtId="49" fontId="32" fillId="2" borderId="6" xfId="0" applyNumberFormat="1" applyFont="1" applyFill="1" applyBorder="1" applyAlignment="1">
      <alignment horizontal="right" vertical="center"/>
    </xf>
    <xf numFmtId="49" fontId="32" fillId="2" borderId="37" xfId="0" applyNumberFormat="1" applyFont="1" applyFill="1" applyBorder="1" applyAlignment="1">
      <alignment horizontal="right" vertical="center"/>
    </xf>
    <xf numFmtId="49" fontId="32" fillId="2" borderId="42" xfId="0" applyNumberFormat="1" applyFont="1" applyFill="1" applyBorder="1" applyAlignment="1">
      <alignment horizontal="center" wrapText="1"/>
    </xf>
    <xf numFmtId="49" fontId="32" fillId="2" borderId="43" xfId="0" applyNumberFormat="1" applyFont="1" applyFill="1" applyBorder="1" applyAlignment="1">
      <alignment horizontal="center" wrapText="1"/>
    </xf>
    <xf numFmtId="49" fontId="32" fillId="2" borderId="44" xfId="0" applyNumberFormat="1" applyFont="1" applyFill="1" applyBorder="1" applyAlignment="1">
      <alignment horizontal="center" wrapText="1"/>
    </xf>
    <xf numFmtId="0" fontId="32" fillId="2" borderId="33" xfId="0" applyFont="1" applyFill="1" applyBorder="1" applyAlignment="1">
      <alignment horizontal="center" vertical="center" wrapText="1"/>
    </xf>
    <xf numFmtId="0" fontId="32" fillId="2" borderId="43" xfId="0" applyFont="1" applyFill="1" applyBorder="1" applyAlignment="1">
      <alignment horizontal="center" vertical="center" wrapText="1"/>
    </xf>
    <xf numFmtId="0" fontId="32" fillId="2" borderId="44" xfId="0" applyFont="1" applyFill="1" applyBorder="1" applyAlignment="1">
      <alignment horizontal="center" vertical="center" wrapText="1"/>
    </xf>
    <xf numFmtId="49" fontId="32" fillId="2" borderId="10" xfId="0" applyNumberFormat="1" applyFont="1" applyFill="1" applyBorder="1" applyAlignment="1">
      <alignment horizontal="left" wrapText="1"/>
    </xf>
    <xf numFmtId="49" fontId="32" fillId="2" borderId="41" xfId="0" applyNumberFormat="1" applyFont="1" applyFill="1" applyBorder="1" applyAlignment="1">
      <alignment horizontal="left" wrapText="1"/>
    </xf>
    <xf numFmtId="49" fontId="32" fillId="2" borderId="56" xfId="0" applyNumberFormat="1" applyFont="1" applyFill="1" applyBorder="1" applyAlignment="1">
      <alignment horizontal="center" wrapText="1"/>
    </xf>
    <xf numFmtId="49" fontId="32" fillId="2" borderId="10" xfId="0" applyNumberFormat="1" applyFont="1" applyFill="1" applyBorder="1" applyAlignment="1">
      <alignment horizontal="center" wrapText="1"/>
    </xf>
    <xf numFmtId="49" fontId="32" fillId="2" borderId="11" xfId="0" applyNumberFormat="1" applyFont="1" applyFill="1" applyBorder="1" applyAlignment="1">
      <alignment horizontal="center" wrapText="1"/>
    </xf>
    <xf numFmtId="0" fontId="32" fillId="2" borderId="8"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41" xfId="0" applyFont="1" applyFill="1" applyBorder="1" applyAlignment="1">
      <alignment horizontal="center" vertical="center" wrapText="1"/>
    </xf>
    <xf numFmtId="49" fontId="32" fillId="2" borderId="11" xfId="0" applyNumberFormat="1" applyFont="1" applyFill="1" applyBorder="1" applyAlignment="1">
      <alignment horizontal="left" vertical="center" wrapText="1"/>
    </xf>
    <xf numFmtId="49" fontId="32" fillId="2" borderId="7" xfId="0" applyNumberFormat="1" applyFont="1" applyFill="1" applyBorder="1" applyAlignment="1">
      <alignment horizontal="left" vertical="center" wrapText="1"/>
    </xf>
    <xf numFmtId="49" fontId="32" fillId="2" borderId="8" xfId="0" applyNumberFormat="1" applyFont="1" applyFill="1" applyBorder="1" applyAlignment="1">
      <alignment horizontal="left" vertical="center" wrapText="1"/>
    </xf>
    <xf numFmtId="49" fontId="32" fillId="2" borderId="54" xfId="0" applyNumberFormat="1" applyFont="1" applyFill="1" applyBorder="1" applyAlignment="1">
      <alignment horizontal="center" wrapText="1"/>
    </xf>
    <xf numFmtId="49" fontId="32" fillId="2" borderId="12" xfId="0" applyNumberFormat="1" applyFont="1" applyFill="1" applyBorder="1" applyAlignment="1">
      <alignment horizontal="center" wrapText="1"/>
    </xf>
    <xf numFmtId="49" fontId="32" fillId="2" borderId="23" xfId="0" applyNumberFormat="1" applyFont="1" applyFill="1" applyBorder="1" applyAlignment="1">
      <alignment horizontal="center" wrapText="1"/>
    </xf>
    <xf numFmtId="0" fontId="32" fillId="2" borderId="22"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32" fillId="2" borderId="55" xfId="0" applyFont="1" applyFill="1" applyBorder="1" applyAlignment="1">
      <alignment horizontal="center" vertical="center" wrapText="1"/>
    </xf>
    <xf numFmtId="49" fontId="32" fillId="2" borderId="6" xfId="0" applyNumberFormat="1" applyFont="1" applyFill="1" applyBorder="1" applyAlignment="1">
      <alignment horizontal="center" vertical="center" wrapText="1"/>
    </xf>
    <xf numFmtId="49" fontId="32" fillId="2" borderId="13"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wrapText="1"/>
    </xf>
    <xf numFmtId="49" fontId="13" fillId="2" borderId="0" xfId="0" applyNumberFormat="1" applyFont="1" applyFill="1" applyBorder="1" applyAlignment="1">
      <alignment horizontal="left" wrapText="1"/>
    </xf>
    <xf numFmtId="0" fontId="0" fillId="0" borderId="0" xfId="0" applyFont="1" applyAlignment="1">
      <alignment horizontal="left" wrapText="1"/>
    </xf>
    <xf numFmtId="0" fontId="32" fillId="2" borderId="6"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7" xfId="0" applyFont="1" applyFill="1" applyBorder="1" applyAlignment="1">
      <alignment horizontal="center" vertical="center" wrapText="1"/>
    </xf>
    <xf numFmtId="49" fontId="1" fillId="2" borderId="10" xfId="0" applyNumberFormat="1" applyFont="1" applyFill="1" applyBorder="1" applyAlignment="1">
      <alignment horizontal="left" wrapText="1"/>
    </xf>
    <xf numFmtId="49" fontId="1" fillId="2" borderId="41" xfId="0" applyNumberFormat="1" applyFont="1" applyFill="1" applyBorder="1" applyAlignment="1">
      <alignment horizontal="left" wrapText="1"/>
    </xf>
    <xf numFmtId="49" fontId="4" fillId="2" borderId="19" xfId="0" applyNumberFormat="1" applyFont="1" applyFill="1" applyBorder="1" applyAlignment="1">
      <alignment horizontal="center" wrapText="1"/>
    </xf>
    <xf numFmtId="49" fontId="4" fillId="2" borderId="20" xfId="0" applyNumberFormat="1" applyFont="1" applyFill="1" applyBorder="1" applyAlignment="1">
      <alignment horizontal="center" wrapText="1"/>
    </xf>
    <xf numFmtId="49" fontId="4" fillId="2" borderId="21" xfId="0" applyNumberFormat="1" applyFont="1" applyFill="1" applyBorder="1" applyAlignment="1">
      <alignment horizontal="center" wrapText="1"/>
    </xf>
    <xf numFmtId="2" fontId="4" fillId="2" borderId="30" xfId="0" applyNumberFormat="1" applyFont="1" applyFill="1" applyBorder="1" applyAlignment="1">
      <alignment horizontal="center" vertical="center" wrapText="1"/>
    </xf>
    <xf numFmtId="2" fontId="4" fillId="2" borderId="20" xfId="0" applyNumberFormat="1" applyFont="1" applyFill="1" applyBorder="1" applyAlignment="1">
      <alignment horizontal="center" vertical="center" wrapText="1"/>
    </xf>
    <xf numFmtId="2" fontId="4" fillId="2" borderId="21" xfId="0" applyNumberFormat="1"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57" xfId="0" applyFont="1" applyFill="1" applyBorder="1" applyAlignment="1">
      <alignment horizontal="center" vertical="center" wrapText="1"/>
    </xf>
    <xf numFmtId="49" fontId="4" fillId="2" borderId="56" xfId="0" applyNumberFormat="1" applyFont="1" applyFill="1" applyBorder="1" applyAlignment="1">
      <alignment horizontal="center" wrapText="1"/>
    </xf>
    <xf numFmtId="49" fontId="4" fillId="2" borderId="10" xfId="0" applyNumberFormat="1" applyFont="1" applyFill="1" applyBorder="1" applyAlignment="1">
      <alignment horizontal="center" wrapText="1"/>
    </xf>
    <xf numFmtId="49" fontId="4" fillId="2" borderId="11" xfId="0" applyNumberFormat="1" applyFont="1" applyFill="1" applyBorder="1" applyAlignment="1">
      <alignment horizontal="center" wrapText="1"/>
    </xf>
    <xf numFmtId="0" fontId="4" fillId="2" borderId="41" xfId="0" applyFont="1" applyFill="1" applyBorder="1" applyAlignment="1">
      <alignment horizontal="center" vertical="center" wrapText="1"/>
    </xf>
    <xf numFmtId="2" fontId="32" fillId="2" borderId="22" xfId="0" applyNumberFormat="1" applyFont="1" applyFill="1" applyBorder="1" applyAlignment="1">
      <alignment horizontal="center" vertical="center" wrapText="1"/>
    </xf>
    <xf numFmtId="2" fontId="32" fillId="2" borderId="12" xfId="0" applyNumberFormat="1" applyFont="1" applyFill="1" applyBorder="1" applyAlignment="1">
      <alignment horizontal="center" vertical="center" wrapText="1"/>
    </xf>
    <xf numFmtId="2" fontId="32" fillId="2" borderId="23" xfId="0" applyNumberFormat="1" applyFont="1" applyFill="1" applyBorder="1" applyAlignment="1">
      <alignment horizontal="center" vertical="center" wrapText="1"/>
    </xf>
    <xf numFmtId="2" fontId="32" fillId="2" borderId="55" xfId="0" applyNumberFormat="1" applyFont="1" applyFill="1" applyBorder="1" applyAlignment="1">
      <alignment horizontal="center" vertical="center" wrapText="1"/>
    </xf>
    <xf numFmtId="0" fontId="4" fillId="2" borderId="40" xfId="0" applyFont="1" applyFill="1" applyBorder="1" applyAlignment="1">
      <alignment horizontal="center" vertical="center" wrapText="1"/>
    </xf>
    <xf numFmtId="49" fontId="4" fillId="2" borderId="54" xfId="0" applyNumberFormat="1" applyFont="1" applyFill="1" applyBorder="1" applyAlignment="1">
      <alignment horizontal="center" wrapText="1"/>
    </xf>
    <xf numFmtId="49" fontId="4" fillId="2" borderId="12" xfId="0" applyNumberFormat="1" applyFont="1" applyFill="1" applyBorder="1" applyAlignment="1">
      <alignment horizontal="center" wrapText="1"/>
    </xf>
    <xf numFmtId="49" fontId="4" fillId="2" borderId="23" xfId="0" applyNumberFormat="1" applyFont="1" applyFill="1" applyBorder="1" applyAlignment="1">
      <alignment horizontal="center" wrapText="1"/>
    </xf>
    <xf numFmtId="0" fontId="4" fillId="2" borderId="23" xfId="0"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49" fontId="2" fillId="2" borderId="11"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2" fillId="2" borderId="13" xfId="0" applyNumberFormat="1"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0" fontId="0" fillId="2" borderId="0" xfId="0" applyFont="1" applyFill="1" applyAlignment="1">
      <alignment vertical="center" wrapText="1"/>
    </xf>
    <xf numFmtId="0" fontId="4" fillId="2" borderId="0" xfId="0" applyNumberFormat="1" applyFont="1" applyFill="1" applyBorder="1" applyAlignment="1">
      <alignment horizontal="left"/>
    </xf>
    <xf numFmtId="0" fontId="4" fillId="2" borderId="1" xfId="0" applyNumberFormat="1" applyFont="1" applyFill="1" applyBorder="1" applyAlignment="1">
      <alignment horizontal="center"/>
    </xf>
    <xf numFmtId="0" fontId="4" fillId="2" borderId="10" xfId="0" applyNumberFormat="1" applyFont="1" applyFill="1" applyBorder="1" applyAlignment="1">
      <alignment horizontal="center"/>
    </xf>
    <xf numFmtId="0" fontId="30" fillId="2" borderId="6" xfId="4" applyFont="1" applyFill="1" applyBorder="1" applyAlignment="1">
      <alignment horizontal="center" vertical="center"/>
    </xf>
    <xf numFmtId="0" fontId="4" fillId="2" borderId="0" xfId="0" applyFont="1" applyFill="1" applyAlignment="1">
      <alignment horizontal="left" vertical="center"/>
    </xf>
    <xf numFmtId="0" fontId="0" fillId="0" borderId="0" xfId="0" applyFont="1" applyAlignment="1">
      <alignment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9" fillId="0" borderId="0" xfId="0" applyNumberFormat="1" applyFont="1" applyBorder="1" applyAlignment="1">
      <alignment horizontal="right" vertical="center"/>
    </xf>
    <xf numFmtId="0" fontId="41" fillId="0" borderId="0" xfId="0" applyFont="1" applyBorder="1"/>
    <xf numFmtId="0" fontId="39" fillId="0" borderId="0" xfId="0" applyFont="1" applyBorder="1" applyAlignment="1">
      <alignment horizontal="center" vertical="center"/>
    </xf>
    <xf numFmtId="2" fontId="39" fillId="0" borderId="0" xfId="0" applyNumberFormat="1" applyFont="1" applyBorder="1" applyAlignment="1">
      <alignment horizontal="center" vertical="center"/>
    </xf>
    <xf numFmtId="2" fontId="41" fillId="0" borderId="0" xfId="0" applyNumberFormat="1" applyFont="1" applyBorder="1"/>
    <xf numFmtId="49" fontId="39" fillId="0" borderId="0" xfId="0" applyNumberFormat="1" applyFont="1" applyBorder="1" applyAlignment="1">
      <alignment horizontal="center" vertical="center"/>
    </xf>
    <xf numFmtId="0" fontId="39" fillId="0" borderId="0" xfId="0" applyFont="1" applyBorder="1" applyAlignment="1">
      <alignment horizontal="left" vertical="center" wrapText="1"/>
    </xf>
    <xf numFmtId="0" fontId="39" fillId="0" borderId="0" xfId="0" applyFont="1" applyBorder="1" applyAlignment="1">
      <alignment horizontal="center" vertical="top"/>
    </xf>
    <xf numFmtId="0" fontId="40" fillId="0" borderId="0" xfId="0" applyFont="1" applyBorder="1" applyAlignment="1">
      <alignment horizontal="center"/>
    </xf>
    <xf numFmtId="0" fontId="0" fillId="0" borderId="0" xfId="0" applyFont="1" applyBorder="1" applyAlignment="1"/>
    <xf numFmtId="0" fontId="39" fillId="0" borderId="0" xfId="0" applyFont="1" applyBorder="1" applyAlignment="1">
      <alignment horizontal="center" vertical="center" wrapText="1"/>
    </xf>
    <xf numFmtId="49" fontId="39" fillId="0" borderId="66" xfId="0" applyNumberFormat="1" applyFont="1" applyBorder="1" applyAlignment="1">
      <alignment horizontal="right" vertical="center"/>
    </xf>
    <xf numFmtId="0" fontId="41" fillId="0" borderId="67" xfId="0" applyFont="1" applyBorder="1"/>
    <xf numFmtId="0" fontId="41" fillId="0" borderId="68" xfId="0" applyFont="1" applyBorder="1"/>
    <xf numFmtId="0" fontId="39" fillId="0" borderId="66" xfId="0" applyFont="1" applyBorder="1" applyAlignment="1">
      <alignment horizontal="center" vertical="center"/>
    </xf>
    <xf numFmtId="2" fontId="39" fillId="0" borderId="66" xfId="0" applyNumberFormat="1" applyFont="1" applyFill="1" applyBorder="1" applyAlignment="1">
      <alignment horizontal="center" vertical="center"/>
    </xf>
    <xf numFmtId="2" fontId="41" fillId="0" borderId="67" xfId="0" applyNumberFormat="1" applyFont="1" applyFill="1" applyBorder="1"/>
    <xf numFmtId="2" fontId="41" fillId="0" borderId="68" xfId="0" applyNumberFormat="1" applyFont="1" applyFill="1" applyBorder="1"/>
    <xf numFmtId="0" fontId="40" fillId="0" borderId="0" xfId="0" applyFont="1" applyBorder="1" applyAlignment="1">
      <alignment horizontal="left"/>
    </xf>
    <xf numFmtId="0" fontId="18" fillId="0" borderId="0" xfId="0" applyFont="1" applyBorder="1" applyAlignment="1">
      <alignment horizontal="left" vertical="top" wrapText="1"/>
    </xf>
    <xf numFmtId="49" fontId="39" fillId="0" borderId="66" xfId="0" applyNumberFormat="1" applyFont="1" applyBorder="1" applyAlignment="1">
      <alignment horizontal="center" vertical="center"/>
    </xf>
    <xf numFmtId="0" fontId="39" fillId="0" borderId="66" xfId="0" applyFont="1" applyBorder="1" applyAlignment="1">
      <alignment horizontal="left" vertical="center" wrapText="1"/>
    </xf>
    <xf numFmtId="0" fontId="39" fillId="0" borderId="66" xfId="0" applyFont="1" applyFill="1" applyBorder="1" applyAlignment="1">
      <alignment horizontal="center" vertical="center"/>
    </xf>
    <xf numFmtId="0" fontId="41" fillId="0" borderId="67" xfId="0" applyFont="1" applyFill="1" applyBorder="1"/>
    <xf numFmtId="0" fontId="41" fillId="0" borderId="68" xfId="0" applyFont="1" applyFill="1" applyBorder="1"/>
    <xf numFmtId="0" fontId="39" fillId="0" borderId="59" xfId="0" applyFont="1" applyBorder="1" applyAlignment="1">
      <alignment horizontal="center" vertical="center" wrapText="1"/>
    </xf>
    <xf numFmtId="0" fontId="41" fillId="0" borderId="60" xfId="0" applyFont="1" applyBorder="1"/>
    <xf numFmtId="0" fontId="41" fillId="0" borderId="61" xfId="0" applyFont="1" applyBorder="1"/>
    <xf numFmtId="0" fontId="41" fillId="0" borderId="62" xfId="0" applyFont="1" applyBorder="1"/>
    <xf numFmtId="0" fontId="0" fillId="0" borderId="0" xfId="0" applyFont="1" applyAlignment="1"/>
    <xf numFmtId="0" fontId="41" fillId="0" borderId="63" xfId="0" applyFont="1" applyBorder="1"/>
    <xf numFmtId="0" fontId="41" fillId="0" borderId="64" xfId="0" applyFont="1" applyBorder="1"/>
    <xf numFmtId="0" fontId="41" fillId="0" borderId="58" xfId="0" applyFont="1" applyBorder="1"/>
    <xf numFmtId="0" fontId="41" fillId="0" borderId="65" xfId="0" applyFont="1" applyBorder="1"/>
    <xf numFmtId="0" fontId="39" fillId="0" borderId="66" xfId="0" applyFont="1" applyBorder="1" applyAlignment="1">
      <alignment horizontal="center" vertical="top"/>
    </xf>
    <xf numFmtId="0" fontId="40" fillId="0" borderId="0" xfId="0" applyFont="1" applyAlignment="1">
      <alignment horizontal="center"/>
    </xf>
    <xf numFmtId="49" fontId="40" fillId="0" borderId="58" xfId="0" applyNumberFormat="1" applyFont="1" applyBorder="1" applyAlignment="1">
      <alignment horizontal="left"/>
    </xf>
    <xf numFmtId="0" fontId="41" fillId="0" borderId="58" xfId="0" applyFont="1" applyBorder="1" applyAlignment="1">
      <alignment horizontal="left"/>
    </xf>
    <xf numFmtId="0" fontId="40" fillId="0" borderId="0" xfId="0" applyFont="1" applyAlignment="1">
      <alignment horizontal="left"/>
    </xf>
    <xf numFmtId="0" fontId="42" fillId="0" borderId="0" xfId="0" applyFont="1" applyBorder="1"/>
    <xf numFmtId="0" fontId="37" fillId="0" borderId="58" xfId="0" applyFont="1" applyBorder="1" applyAlignment="1">
      <alignment horizontal="center" wrapText="1"/>
    </xf>
    <xf numFmtId="0" fontId="38" fillId="0" borderId="0" xfId="0" applyFont="1" applyAlignment="1">
      <alignment horizontal="center" vertical="center" wrapText="1"/>
    </xf>
    <xf numFmtId="0" fontId="0" fillId="0" borderId="0" xfId="0" applyFont="1" applyAlignment="1">
      <alignment horizontal="center" vertical="center" wrapText="1"/>
    </xf>
    <xf numFmtId="0" fontId="37" fillId="0" borderId="0" xfId="0" applyFont="1" applyBorder="1" applyAlignment="1">
      <alignment horizontal="center" wrapText="1"/>
    </xf>
    <xf numFmtId="2" fontId="39" fillId="0" borderId="66" xfId="0" applyNumberFormat="1" applyFont="1" applyBorder="1" applyAlignment="1">
      <alignment horizontal="center" vertical="center"/>
    </xf>
    <xf numFmtId="2" fontId="39" fillId="0" borderId="67" xfId="0" applyNumberFormat="1" applyFont="1" applyBorder="1" applyAlignment="1">
      <alignment horizontal="center" vertical="center"/>
    </xf>
    <xf numFmtId="2" fontId="39" fillId="0" borderId="68" xfId="0" applyNumberFormat="1" applyFont="1" applyBorder="1" applyAlignment="1">
      <alignment horizontal="center" vertical="center"/>
    </xf>
    <xf numFmtId="2" fontId="41" fillId="0" borderId="67" xfId="0" applyNumberFormat="1" applyFont="1" applyBorder="1"/>
    <xf numFmtId="2" fontId="41" fillId="0" borderId="68" xfId="0" applyNumberFormat="1" applyFont="1" applyBorder="1"/>
    <xf numFmtId="0" fontId="39" fillId="0" borderId="67" xfId="0" applyFont="1" applyBorder="1" applyAlignment="1">
      <alignment horizontal="left" vertical="center" wrapText="1"/>
    </xf>
    <xf numFmtId="0" fontId="39" fillId="0" borderId="68" xfId="0" applyFont="1" applyBorder="1" applyAlignment="1">
      <alignment horizontal="left" vertical="center" wrapText="1"/>
    </xf>
    <xf numFmtId="0" fontId="18" fillId="0" borderId="58" xfId="0" applyFont="1" applyBorder="1" applyAlignment="1">
      <alignment horizontal="center" vertical="top" wrapText="1"/>
    </xf>
    <xf numFmtId="49" fontId="39" fillId="0" borderId="67" xfId="0" applyNumberFormat="1" applyFont="1" applyBorder="1" applyAlignment="1">
      <alignment horizontal="right" vertical="center"/>
    </xf>
    <xf numFmtId="0" fontId="41" fillId="0" borderId="67" xfId="0" applyFont="1" applyBorder="1" applyAlignment="1">
      <alignment horizontal="center"/>
    </xf>
    <xf numFmtId="0" fontId="41" fillId="0" borderId="68" xfId="0" applyFont="1" applyBorder="1" applyAlignment="1">
      <alignment horizontal="center"/>
    </xf>
    <xf numFmtId="0" fontId="39" fillId="0" borderId="66" xfId="0" applyFont="1" applyFill="1" applyBorder="1" applyAlignment="1">
      <alignment horizontal="center" vertical="top"/>
    </xf>
    <xf numFmtId="0" fontId="39" fillId="0" borderId="59" xfId="0" applyFont="1" applyFill="1" applyBorder="1" applyAlignment="1">
      <alignment horizontal="center" vertical="center" wrapText="1"/>
    </xf>
    <xf numFmtId="0" fontId="41" fillId="0" borderId="60" xfId="0" applyFont="1" applyFill="1" applyBorder="1"/>
    <xf numFmtId="0" fontId="41" fillId="0" borderId="61" xfId="0" applyFont="1" applyFill="1" applyBorder="1"/>
    <xf numFmtId="166" fontId="39" fillId="0" borderId="66" xfId="3" applyNumberFormat="1" applyFont="1" applyFill="1" applyBorder="1" applyAlignment="1">
      <alignment horizontal="center" vertical="center"/>
    </xf>
    <xf numFmtId="166" fontId="39" fillId="0" borderId="67" xfId="3" applyNumberFormat="1" applyFont="1" applyFill="1" applyBorder="1" applyAlignment="1">
      <alignment horizontal="center" vertical="center"/>
    </xf>
    <xf numFmtId="166" fontId="39" fillId="0" borderId="68" xfId="3" applyNumberFormat="1" applyFont="1" applyFill="1" applyBorder="1" applyAlignment="1">
      <alignment horizontal="center" vertical="center"/>
    </xf>
    <xf numFmtId="0" fontId="40" fillId="0" borderId="0" xfId="0" applyFont="1" applyAlignment="1">
      <alignment horizontal="center" wrapText="1"/>
    </xf>
    <xf numFmtId="0" fontId="0" fillId="0" borderId="0" xfId="0" applyFont="1" applyAlignment="1">
      <alignment wrapText="1"/>
    </xf>
    <xf numFmtId="0" fontId="39" fillId="0" borderId="66" xfId="0" applyFont="1" applyBorder="1" applyAlignment="1">
      <alignment horizontal="right" vertical="center"/>
    </xf>
    <xf numFmtId="0" fontId="18" fillId="0" borderId="58" xfId="0" applyFont="1" applyBorder="1" applyAlignment="1">
      <alignment horizontal="center" vertical="center" wrapText="1"/>
    </xf>
    <xf numFmtId="0" fontId="39" fillId="0" borderId="66" xfId="0" applyFont="1" applyBorder="1" applyAlignment="1">
      <alignment horizontal="center" vertical="center" wrapText="1"/>
    </xf>
    <xf numFmtId="0" fontId="41" fillId="0" borderId="67" xfId="0" applyFont="1" applyBorder="1" applyAlignment="1">
      <alignment wrapText="1"/>
    </xf>
    <xf numFmtId="0" fontId="41" fillId="0" borderId="68" xfId="0" applyFont="1" applyBorder="1" applyAlignment="1">
      <alignment wrapText="1"/>
    </xf>
    <xf numFmtId="49" fontId="39" fillId="0" borderId="67" xfId="0" applyNumberFormat="1" applyFont="1" applyBorder="1" applyAlignment="1">
      <alignment horizontal="center" vertical="center"/>
    </xf>
    <xf numFmtId="49" fontId="39" fillId="0" borderId="68" xfId="0" applyNumberFormat="1" applyFont="1" applyBorder="1" applyAlignment="1">
      <alignment horizontal="center" vertical="center"/>
    </xf>
    <xf numFmtId="0" fontId="39" fillId="0" borderId="67" xfId="0" applyFont="1" applyBorder="1" applyAlignment="1">
      <alignment horizontal="center" vertical="center"/>
    </xf>
    <xf numFmtId="0" fontId="39" fillId="0" borderId="68" xfId="0" applyFont="1" applyBorder="1" applyAlignment="1">
      <alignment horizontal="center" vertical="center"/>
    </xf>
    <xf numFmtId="0" fontId="39" fillId="0" borderId="67" xfId="0" applyFont="1" applyFill="1" applyBorder="1" applyAlignment="1">
      <alignment horizontal="center" vertical="center"/>
    </xf>
    <xf numFmtId="0" fontId="39" fillId="0" borderId="68" xfId="0" applyFont="1" applyFill="1" applyBorder="1" applyAlignment="1">
      <alignment horizontal="center" vertical="center"/>
    </xf>
    <xf numFmtId="0" fontId="39" fillId="0" borderId="67" xfId="0" applyFont="1" applyBorder="1" applyAlignment="1">
      <alignment horizontal="center" vertical="top"/>
    </xf>
    <xf numFmtId="0" fontId="39" fillId="0" borderId="68" xfId="0" applyFont="1" applyBorder="1" applyAlignment="1">
      <alignment horizontal="center" vertical="top"/>
    </xf>
    <xf numFmtId="0" fontId="39" fillId="0" borderId="67" xfId="0" applyFont="1" applyFill="1" applyBorder="1" applyAlignment="1">
      <alignment horizontal="center" vertical="top"/>
    </xf>
    <xf numFmtId="0" fontId="39" fillId="0" borderId="68" xfId="0" applyFont="1" applyFill="1" applyBorder="1" applyAlignment="1">
      <alignment horizontal="center" vertical="top"/>
    </xf>
    <xf numFmtId="0" fontId="39" fillId="0" borderId="67"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66" xfId="0" applyFont="1" applyFill="1" applyBorder="1" applyAlignment="1">
      <alignment horizontal="center" vertical="center" wrapText="1"/>
    </xf>
    <xf numFmtId="0" fontId="39" fillId="0" borderId="67" xfId="0" applyFont="1" applyFill="1" applyBorder="1" applyAlignment="1">
      <alignment horizontal="center" vertical="center" wrapText="1"/>
    </xf>
    <xf numFmtId="0" fontId="39" fillId="0" borderId="68" xfId="0" applyFont="1" applyFill="1" applyBorder="1" applyAlignment="1">
      <alignment horizontal="center" vertical="center" wrapText="1"/>
    </xf>
    <xf numFmtId="2" fontId="39" fillId="0" borderId="66" xfId="0" applyNumberFormat="1" applyFont="1" applyFill="1" applyBorder="1" applyAlignment="1">
      <alignment horizontal="left" vertical="center" indent="2"/>
    </xf>
    <xf numFmtId="2" fontId="41" fillId="0" borderId="67" xfId="0" applyNumberFormat="1" applyFont="1" applyFill="1" applyBorder="1" applyAlignment="1">
      <alignment horizontal="left" indent="2"/>
    </xf>
    <xf numFmtId="2" fontId="41" fillId="0" borderId="68" xfId="0" applyNumberFormat="1" applyFont="1" applyFill="1" applyBorder="1" applyAlignment="1">
      <alignment horizontal="left" indent="2"/>
    </xf>
    <xf numFmtId="49" fontId="39" fillId="0" borderId="66" xfId="0" applyNumberFormat="1" applyFont="1" applyBorder="1" applyAlignment="1">
      <alignment horizontal="left" vertical="center"/>
    </xf>
    <xf numFmtId="49" fontId="39" fillId="0" borderId="66" xfId="0" applyNumberFormat="1" applyFont="1" applyFill="1" applyBorder="1" applyAlignment="1">
      <alignment horizontal="center" vertical="center"/>
    </xf>
    <xf numFmtId="49" fontId="39" fillId="0" borderId="67" xfId="0" applyNumberFormat="1" applyFont="1" applyFill="1" applyBorder="1" applyAlignment="1">
      <alignment horizontal="right" vertical="center"/>
    </xf>
    <xf numFmtId="1" fontId="39" fillId="0" borderId="66" xfId="0" applyNumberFormat="1" applyFont="1" applyBorder="1" applyAlignment="1">
      <alignment horizontal="center" vertical="center"/>
    </xf>
    <xf numFmtId="1" fontId="41" fillId="0" borderId="67" xfId="0" applyNumberFormat="1" applyFont="1" applyBorder="1"/>
    <xf numFmtId="1" fontId="41" fillId="0" borderId="68" xfId="0" applyNumberFormat="1" applyFont="1" applyBorder="1"/>
    <xf numFmtId="0" fontId="39" fillId="0" borderId="66" xfId="0" applyFont="1" applyBorder="1" applyAlignment="1">
      <alignment horizontal="right" vertical="center" wrapText="1"/>
    </xf>
    <xf numFmtId="0" fontId="41" fillId="0" borderId="67" xfId="0" applyFont="1" applyBorder="1" applyAlignment="1">
      <alignment horizontal="right"/>
    </xf>
    <xf numFmtId="0" fontId="41" fillId="0" borderId="68" xfId="0" applyFont="1" applyBorder="1" applyAlignment="1">
      <alignment horizontal="right"/>
    </xf>
    <xf numFmtId="49" fontId="37" fillId="0" borderId="58" xfId="0" applyNumberFormat="1" applyFont="1" applyBorder="1" applyAlignment="1">
      <alignment horizontal="left"/>
    </xf>
    <xf numFmtId="0" fontId="42" fillId="0" borderId="58" xfId="0" applyFont="1" applyBorder="1"/>
    <xf numFmtId="0" fontId="37" fillId="0" borderId="58" xfId="0" applyFont="1" applyBorder="1" applyAlignment="1">
      <alignment horizontal="left" wrapText="1"/>
    </xf>
    <xf numFmtId="0" fontId="42" fillId="0" borderId="58" xfId="0" applyFont="1" applyBorder="1" applyAlignment="1">
      <alignment wrapText="1"/>
    </xf>
    <xf numFmtId="0" fontId="46" fillId="0" borderId="0" xfId="0" applyFont="1" applyAlignment="1">
      <alignment horizontal="left" wrapText="1"/>
    </xf>
    <xf numFmtId="0" fontId="47" fillId="0" borderId="0" xfId="0" applyFont="1" applyAlignment="1"/>
    <xf numFmtId="49" fontId="39" fillId="0" borderId="59" xfId="0" applyNumberFormat="1" applyFont="1" applyBorder="1" applyAlignment="1">
      <alignment horizontal="center" vertical="center"/>
    </xf>
    <xf numFmtId="0" fontId="39" fillId="0" borderId="60" xfId="0" applyFont="1" applyBorder="1" applyAlignment="1">
      <alignment horizontal="left" vertical="center" wrapText="1"/>
    </xf>
    <xf numFmtId="2" fontId="39" fillId="0" borderId="59" xfId="0" applyNumberFormat="1" applyFont="1" applyBorder="1" applyAlignment="1">
      <alignment horizontal="center"/>
    </xf>
    <xf numFmtId="2" fontId="41" fillId="0" borderId="60" xfId="0" applyNumberFormat="1" applyFont="1" applyBorder="1"/>
    <xf numFmtId="2" fontId="41" fillId="0" borderId="61" xfId="0" applyNumberFormat="1" applyFont="1" applyBorder="1"/>
    <xf numFmtId="2" fontId="41" fillId="0" borderId="64" xfId="0" applyNumberFormat="1" applyFont="1" applyBorder="1"/>
    <xf numFmtId="2" fontId="41" fillId="0" borderId="58" xfId="0" applyNumberFormat="1" applyFont="1" applyBorder="1"/>
    <xf numFmtId="2" fontId="41" fillId="0" borderId="65" xfId="0" applyNumberFormat="1" applyFont="1" applyBorder="1"/>
    <xf numFmtId="2" fontId="39" fillId="0" borderId="59" xfId="0" applyNumberFormat="1" applyFont="1" applyFill="1" applyBorder="1" applyAlignment="1">
      <alignment horizontal="center"/>
    </xf>
    <xf numFmtId="2" fontId="41" fillId="0" borderId="60" xfId="0" applyNumberFormat="1" applyFont="1" applyFill="1" applyBorder="1"/>
    <xf numFmtId="2" fontId="41" fillId="0" borderId="61" xfId="0" applyNumberFormat="1" applyFont="1" applyFill="1" applyBorder="1"/>
    <xf numFmtId="2" fontId="41" fillId="0" borderId="64" xfId="0" applyNumberFormat="1" applyFont="1" applyFill="1" applyBorder="1"/>
    <xf numFmtId="2" fontId="41" fillId="0" borderId="58" xfId="0" applyNumberFormat="1" applyFont="1" applyFill="1" applyBorder="1"/>
    <xf numFmtId="2" fontId="41" fillId="0" borderId="65" xfId="0" applyNumberFormat="1" applyFont="1" applyFill="1" applyBorder="1"/>
    <xf numFmtId="0" fontId="39" fillId="0" borderId="58" xfId="0" applyFont="1" applyBorder="1" applyAlignment="1">
      <alignment horizontal="left" vertical="center" wrapText="1"/>
    </xf>
    <xf numFmtId="0" fontId="0" fillId="0" borderId="58" xfId="0" applyFont="1" applyBorder="1" applyAlignment="1">
      <alignment horizontal="center"/>
    </xf>
    <xf numFmtId="0" fontId="39" fillId="0" borderId="0" xfId="0" applyFont="1" applyAlignment="1">
      <alignment horizontal="left"/>
    </xf>
    <xf numFmtId="0" fontId="44" fillId="0" borderId="0" xfId="0" applyFont="1" applyAlignment="1"/>
    <xf numFmtId="0" fontId="45" fillId="0" borderId="0" xfId="0" applyFont="1" applyAlignment="1">
      <alignment horizontal="left" wrapText="1"/>
    </xf>
    <xf numFmtId="0" fontId="37" fillId="0" borderId="0" xfId="0" applyFont="1" applyAlignment="1">
      <alignment horizontal="center" wrapText="1"/>
    </xf>
    <xf numFmtId="0" fontId="43" fillId="0" borderId="0" xfId="0" applyFont="1" applyAlignment="1">
      <alignment horizontal="center"/>
    </xf>
    <xf numFmtId="2" fontId="39" fillId="0" borderId="60" xfId="0" applyNumberFormat="1" applyFont="1" applyBorder="1" applyAlignment="1">
      <alignment horizontal="center"/>
    </xf>
    <xf numFmtId="2" fontId="39" fillId="0" borderId="61" xfId="0" applyNumberFormat="1" applyFont="1" applyBorder="1" applyAlignment="1">
      <alignment horizontal="center"/>
    </xf>
    <xf numFmtId="2" fontId="39" fillId="0" borderId="64" xfId="0" applyNumberFormat="1" applyFont="1" applyBorder="1" applyAlignment="1">
      <alignment horizontal="center"/>
    </xf>
    <xf numFmtId="2" fontId="39" fillId="0" borderId="58" xfId="0" applyNumberFormat="1" applyFont="1" applyBorder="1" applyAlignment="1">
      <alignment horizontal="center"/>
    </xf>
    <xf numFmtId="2" fontId="39" fillId="0" borderId="65" xfId="0" applyNumberFormat="1" applyFont="1" applyBorder="1" applyAlignment="1">
      <alignment horizontal="center"/>
    </xf>
    <xf numFmtId="0" fontId="43" fillId="0" borderId="0" xfId="0" applyFont="1" applyAlignment="1">
      <alignment wrapText="1"/>
    </xf>
    <xf numFmtId="0" fontId="37" fillId="0" borderId="0" xfId="0" applyFont="1" applyAlignment="1">
      <alignment horizontal="center"/>
    </xf>
    <xf numFmtId="0" fontId="43" fillId="0" borderId="0" xfId="0" applyFont="1" applyAlignment="1"/>
  </cellXfs>
  <cellStyles count="5">
    <cellStyle name="Денежный" xfId="3" builtinId="4"/>
    <cellStyle name="Обычный" xfId="0" builtinId="0"/>
    <cellStyle name="Обычный 2" xfId="1"/>
    <cellStyle name="Обычный 4" xfId="4"/>
    <cellStyle name="Финансовый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232</xdr:col>
      <xdr:colOff>9525</xdr:colOff>
      <xdr:row>57</xdr:row>
      <xdr:rowOff>150395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2664" y="3296151"/>
          <a:ext cx="14597815" cy="8121316"/>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FE39"/>
  <sheetViews>
    <sheetView tabSelected="1" topLeftCell="A19" zoomScale="76" zoomScaleNormal="76" workbookViewId="0">
      <selection activeCell="B19" sqref="B19"/>
    </sheetView>
  </sheetViews>
  <sheetFormatPr defaultColWidth="0.85546875" defaultRowHeight="15.75"/>
  <cols>
    <col min="1" max="42" width="0.85546875" style="9"/>
    <col min="43" max="43" width="2.5703125" style="9" bestFit="1" customWidth="1"/>
    <col min="44" max="16384" width="0.85546875" style="9"/>
  </cols>
  <sheetData>
    <row r="1" spans="1:161" s="98" customFormat="1" ht="18.75">
      <c r="AQ1" s="99"/>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row>
    <row r="2" spans="1:161" s="98" customFormat="1" ht="18.75">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row>
    <row r="3" spans="1:161" s="98" customFormat="1" ht="18.75">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row>
    <row r="4" spans="1:161" s="98" customFormat="1" ht="18.75">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row>
    <row r="5" spans="1:161" s="7" customFormat="1" ht="17.4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Z5" s="243" t="s">
        <v>50</v>
      </c>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row>
    <row r="6" spans="1:161" s="7" customFormat="1" ht="11.1" customHeight="1">
      <c r="CZ6" s="7" t="s">
        <v>79</v>
      </c>
    </row>
    <row r="7" spans="1:161" s="7" customFormat="1" ht="11.1" customHeight="1">
      <c r="CZ7" s="7" t="s">
        <v>80</v>
      </c>
    </row>
    <row r="8" spans="1:161" s="7" customFormat="1" ht="11.1" customHeight="1">
      <c r="CZ8" s="7" t="s">
        <v>108</v>
      </c>
    </row>
    <row r="9" spans="1:161" s="7" customFormat="1" ht="11.1" customHeight="1">
      <c r="CZ9" s="7" t="s">
        <v>109</v>
      </c>
    </row>
    <row r="10" spans="1:161" s="7" customFormat="1" ht="11.1" customHeight="1">
      <c r="CZ10" s="7" t="s">
        <v>63</v>
      </c>
    </row>
    <row r="11" spans="1:161" s="7" customFormat="1" ht="13.15" customHeight="1">
      <c r="CZ11" s="24" t="s">
        <v>245</v>
      </c>
    </row>
    <row r="12" spans="1:161" s="7" customFormat="1" ht="11.1" customHeight="1">
      <c r="FE12" s="8"/>
    </row>
    <row r="13" spans="1:161" ht="15" customHeight="1">
      <c r="FE13" s="10" t="s">
        <v>51</v>
      </c>
    </row>
    <row r="15" spans="1:161" s="11" customFormat="1" ht="13.5" customHeight="1">
      <c r="D15" s="232" t="s">
        <v>9</v>
      </c>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DI15" s="232" t="s">
        <v>10</v>
      </c>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row>
    <row r="16" spans="1:161" s="11" customFormat="1" ht="13.5" customHeight="1">
      <c r="D16" s="233" t="s">
        <v>385</v>
      </c>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DI16" s="216" t="s">
        <v>390</v>
      </c>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row>
    <row r="17" spans="1:161" s="11" customFormat="1" ht="13.5" customHeight="1">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row>
    <row r="18" spans="1:161" s="11" customFormat="1" ht="18" customHeight="1">
      <c r="D18" s="216"/>
      <c r="E18" s="216"/>
      <c r="F18" s="216"/>
      <c r="G18" s="216"/>
      <c r="H18" s="216"/>
      <c r="I18" s="216"/>
      <c r="J18" s="216"/>
      <c r="K18" s="216"/>
      <c r="L18" s="216"/>
      <c r="M18" s="216"/>
      <c r="N18" s="216"/>
      <c r="O18" s="216"/>
      <c r="P18" s="216"/>
      <c r="Q18" s="216"/>
      <c r="R18" s="216"/>
      <c r="S18" s="216"/>
      <c r="T18" s="101"/>
      <c r="U18" s="216" t="s">
        <v>386</v>
      </c>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DI18" s="216"/>
      <c r="DJ18" s="216"/>
      <c r="DK18" s="216"/>
      <c r="DL18" s="216"/>
      <c r="DM18" s="216"/>
      <c r="DN18" s="216"/>
      <c r="DO18" s="216"/>
      <c r="DP18" s="216"/>
      <c r="DQ18" s="216"/>
      <c r="DR18" s="216"/>
      <c r="DS18" s="216"/>
      <c r="DT18" s="216"/>
      <c r="DU18" s="216"/>
      <c r="DV18" s="216"/>
      <c r="DW18" s="216"/>
      <c r="DX18" s="216"/>
      <c r="DY18" s="101"/>
      <c r="DZ18" s="216" t="s">
        <v>391</v>
      </c>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row>
    <row r="19" spans="1:161" s="12" customFormat="1" ht="12.75" customHeight="1">
      <c r="D19" s="228" t="s">
        <v>11</v>
      </c>
      <c r="E19" s="228"/>
      <c r="F19" s="228"/>
      <c r="G19" s="228"/>
      <c r="H19" s="228"/>
      <c r="I19" s="228"/>
      <c r="J19" s="228"/>
      <c r="K19" s="228"/>
      <c r="L19" s="228"/>
      <c r="M19" s="228"/>
      <c r="N19" s="228"/>
      <c r="O19" s="228"/>
      <c r="P19" s="228"/>
      <c r="Q19" s="228"/>
      <c r="R19" s="228"/>
      <c r="S19" s="228"/>
      <c r="U19" s="228" t="s">
        <v>52</v>
      </c>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DI19" s="228" t="s">
        <v>11</v>
      </c>
      <c r="DJ19" s="228"/>
      <c r="DK19" s="228"/>
      <c r="DL19" s="228"/>
      <c r="DM19" s="228"/>
      <c r="DN19" s="228"/>
      <c r="DO19" s="228"/>
      <c r="DP19" s="228"/>
      <c r="DQ19" s="228"/>
      <c r="DR19" s="228"/>
      <c r="DS19" s="228"/>
      <c r="DT19" s="228"/>
      <c r="DU19" s="228"/>
      <c r="DV19" s="228"/>
      <c r="DW19" s="228"/>
      <c r="DX19" s="228"/>
      <c r="DZ19" s="228" t="s">
        <v>52</v>
      </c>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row>
    <row r="20" spans="1:161" s="11" customFormat="1" ht="15">
      <c r="D20" s="101"/>
      <c r="E20" s="101"/>
      <c r="F20" s="101"/>
      <c r="G20" s="101"/>
      <c r="H20" s="101"/>
      <c r="I20" s="101"/>
      <c r="J20" s="101"/>
      <c r="K20" s="101"/>
      <c r="L20" s="101"/>
      <c r="M20" s="101"/>
      <c r="N20" s="101"/>
      <c r="O20" s="101"/>
      <c r="P20" s="101"/>
      <c r="Q20" s="101"/>
      <c r="R20" s="101"/>
      <c r="S20" s="101"/>
      <c r="T20" s="101"/>
      <c r="U20" s="229" t="s">
        <v>53</v>
      </c>
      <c r="V20" s="229"/>
      <c r="W20" s="230" t="s">
        <v>387</v>
      </c>
      <c r="X20" s="230"/>
      <c r="Y20" s="230"/>
      <c r="Z20" s="230"/>
      <c r="AA20" s="231" t="s">
        <v>54</v>
      </c>
      <c r="AB20" s="231"/>
      <c r="AC20" s="230" t="s">
        <v>388</v>
      </c>
      <c r="AD20" s="230"/>
      <c r="AE20" s="230"/>
      <c r="AF20" s="230"/>
      <c r="AG20" s="230"/>
      <c r="AH20" s="230"/>
      <c r="AI20" s="230"/>
      <c r="AJ20" s="230"/>
      <c r="AK20" s="230"/>
      <c r="AL20" s="230"/>
      <c r="AM20" s="230"/>
      <c r="AN20" s="230"/>
      <c r="AO20" s="230"/>
      <c r="AP20" s="229">
        <v>20</v>
      </c>
      <c r="AQ20" s="229"/>
      <c r="AR20" s="229"/>
      <c r="AS20" s="229"/>
      <c r="AT20" s="219" t="s">
        <v>389</v>
      </c>
      <c r="AU20" s="219"/>
      <c r="AV20" s="219"/>
      <c r="AW20" s="219"/>
      <c r="AX20" s="101" t="s">
        <v>13</v>
      </c>
      <c r="AY20" s="101"/>
      <c r="AZ20" s="101"/>
      <c r="DI20" s="101"/>
      <c r="DJ20" s="101"/>
      <c r="DK20" s="101"/>
      <c r="DL20" s="101"/>
      <c r="DM20" s="101"/>
      <c r="DN20" s="101"/>
      <c r="DO20" s="101"/>
      <c r="DP20" s="101"/>
      <c r="DQ20" s="101"/>
      <c r="DR20" s="101"/>
      <c r="DS20" s="101"/>
      <c r="DT20" s="101"/>
      <c r="DU20" s="101"/>
      <c r="DV20" s="101"/>
      <c r="DW20" s="101"/>
      <c r="DX20" s="101"/>
      <c r="DY20" s="101"/>
      <c r="DZ20" s="229" t="s">
        <v>53</v>
      </c>
      <c r="EA20" s="229"/>
      <c r="EB20" s="230" t="s">
        <v>387</v>
      </c>
      <c r="EC20" s="230"/>
      <c r="ED20" s="230"/>
      <c r="EE20" s="230"/>
      <c r="EF20" s="231" t="s">
        <v>54</v>
      </c>
      <c r="EG20" s="231"/>
      <c r="EH20" s="230" t="s">
        <v>388</v>
      </c>
      <c r="EI20" s="230"/>
      <c r="EJ20" s="230"/>
      <c r="EK20" s="230"/>
      <c r="EL20" s="230"/>
      <c r="EM20" s="230"/>
      <c r="EN20" s="230"/>
      <c r="EO20" s="230"/>
      <c r="EP20" s="230"/>
      <c r="EQ20" s="230"/>
      <c r="ER20" s="230"/>
      <c r="ES20" s="230"/>
      <c r="ET20" s="230"/>
      <c r="EU20" s="229">
        <v>20</v>
      </c>
      <c r="EV20" s="229"/>
      <c r="EW20" s="229"/>
      <c r="EX20" s="229"/>
      <c r="EY20" s="219" t="s">
        <v>389</v>
      </c>
      <c r="EZ20" s="219"/>
      <c r="FA20" s="219"/>
      <c r="FB20" s="219"/>
      <c r="FC20" s="101" t="s">
        <v>13</v>
      </c>
      <c r="FD20" s="101"/>
      <c r="FE20" s="101"/>
    </row>
    <row r="21" spans="1:161" s="7" customFormat="1" ht="12.75">
      <c r="U21" s="239" t="s">
        <v>107</v>
      </c>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DZ21" s="239" t="s">
        <v>55</v>
      </c>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row>
    <row r="22" spans="1:161">
      <c r="CY22" s="25"/>
      <c r="CZ22" s="25"/>
    </row>
    <row r="23" spans="1:161">
      <c r="A23" s="240" t="s">
        <v>392</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row>
    <row r="24" spans="1:161">
      <c r="A24" s="240" t="s">
        <v>65</v>
      </c>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row>
    <row r="25" spans="1:161">
      <c r="A25" s="240" t="s">
        <v>110</v>
      </c>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row>
    <row r="26" spans="1:161" s="13" customFormat="1">
      <c r="CA26" s="14" t="s">
        <v>56</v>
      </c>
      <c r="CB26" s="241" t="s">
        <v>389</v>
      </c>
      <c r="CC26" s="241"/>
      <c r="CD26" s="241"/>
      <c r="CE26" s="241"/>
      <c r="CF26" s="13" t="s">
        <v>14</v>
      </c>
    </row>
    <row r="27" spans="1:161">
      <c r="A27" s="240" t="s">
        <v>393</v>
      </c>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row>
    <row r="28" spans="1:161" s="25" customForma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row>
    <row r="29" spans="1:16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5" t="s">
        <v>57</v>
      </c>
      <c r="BN29" s="235" t="s">
        <v>104</v>
      </c>
      <c r="BO29" s="235"/>
      <c r="BP29" s="235"/>
      <c r="BQ29" s="235"/>
      <c r="BR29" s="236" t="s">
        <v>54</v>
      </c>
      <c r="BS29" s="236"/>
      <c r="BT29" s="236"/>
      <c r="BU29" s="235" t="s">
        <v>394</v>
      </c>
      <c r="BV29" s="235"/>
      <c r="BW29" s="235"/>
      <c r="BX29" s="235"/>
      <c r="BY29" s="235"/>
      <c r="BZ29" s="235"/>
      <c r="CA29" s="235"/>
      <c r="CB29" s="235"/>
      <c r="CC29" s="235"/>
      <c r="CD29" s="235"/>
      <c r="CE29" s="235"/>
      <c r="CF29" s="235"/>
      <c r="CG29" s="235"/>
      <c r="CH29" s="235"/>
      <c r="CI29" s="235"/>
      <c r="CJ29" s="235"/>
      <c r="CK29" s="235"/>
      <c r="CL29" s="235"/>
      <c r="CM29" s="237">
        <v>20</v>
      </c>
      <c r="CN29" s="237"/>
      <c r="CO29" s="237"/>
      <c r="CP29" s="237"/>
      <c r="CQ29" s="238" t="s">
        <v>389</v>
      </c>
      <c r="CR29" s="238"/>
      <c r="CS29" s="238"/>
      <c r="CT29" s="238"/>
      <c r="CU29" s="104" t="s">
        <v>13</v>
      </c>
      <c r="CV29" s="104"/>
      <c r="CW29" s="104"/>
      <c r="CX29" s="104"/>
      <c r="CY29" s="26"/>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row>
    <row r="30" spans="1:161" s="11" customFormat="1" ht="19.5" customHeight="1">
      <c r="A30" s="101" t="s">
        <v>58</v>
      </c>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216" t="s">
        <v>395</v>
      </c>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101"/>
      <c r="DU30" s="101"/>
      <c r="DV30" s="101"/>
      <c r="DW30" s="101"/>
      <c r="DX30" s="101"/>
      <c r="DY30" s="101"/>
      <c r="DZ30" s="101"/>
      <c r="EA30" s="101"/>
      <c r="EB30" s="101"/>
      <c r="EC30" s="101"/>
      <c r="ED30" s="101"/>
      <c r="EE30" s="101"/>
      <c r="EF30" s="101"/>
      <c r="EG30" s="101"/>
      <c r="EH30" s="101"/>
      <c r="EI30" s="101"/>
      <c r="EJ30" s="101"/>
      <c r="EK30" s="103"/>
      <c r="EL30" s="103"/>
      <c r="EM30" s="103"/>
      <c r="EN30" s="103"/>
      <c r="EO30" s="103"/>
      <c r="EP30" s="101"/>
      <c r="EQ30" s="101"/>
      <c r="ER30" s="101"/>
      <c r="ES30" s="101"/>
      <c r="ET30" s="101"/>
      <c r="EU30" s="101"/>
      <c r="EV30" s="101"/>
      <c r="EW30" s="101"/>
      <c r="EX30" s="101"/>
      <c r="EY30" s="101"/>
      <c r="EZ30" s="101"/>
      <c r="FA30" s="101"/>
      <c r="FB30" s="101"/>
      <c r="FC30" s="101"/>
      <c r="FD30" s="101"/>
      <c r="FE30" s="101"/>
    </row>
    <row r="31" spans="1:161" s="11" customFormat="1" ht="18" customHeight="1">
      <c r="A31" s="101" t="s">
        <v>47</v>
      </c>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217" t="s">
        <v>396</v>
      </c>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c r="CR31" s="217"/>
      <c r="CS31" s="217"/>
      <c r="CT31" s="217"/>
      <c r="CU31" s="217"/>
      <c r="CV31" s="217"/>
      <c r="CW31" s="217"/>
      <c r="CX31" s="217"/>
      <c r="CY31" s="217"/>
      <c r="CZ31" s="217"/>
      <c r="DA31" s="217"/>
      <c r="DB31" s="217"/>
      <c r="DC31" s="217"/>
      <c r="DD31" s="217"/>
      <c r="DE31" s="217"/>
      <c r="DF31" s="217"/>
      <c r="DG31" s="217"/>
      <c r="DH31" s="217"/>
      <c r="DI31" s="217"/>
      <c r="DJ31" s="217"/>
      <c r="DK31" s="217"/>
      <c r="DL31" s="217"/>
      <c r="DM31" s="217"/>
      <c r="DN31" s="217"/>
      <c r="DO31" s="217"/>
      <c r="DP31" s="217"/>
      <c r="DQ31" s="217"/>
      <c r="DR31" s="217"/>
      <c r="DS31" s="217"/>
      <c r="DT31" s="101"/>
      <c r="DU31" s="101"/>
      <c r="DV31" s="101"/>
      <c r="DW31" s="101"/>
      <c r="DX31" s="101"/>
      <c r="DY31" s="101"/>
      <c r="DZ31" s="101"/>
      <c r="EA31" s="101"/>
      <c r="EB31" s="101"/>
      <c r="EC31" s="101"/>
      <c r="ED31" s="101"/>
      <c r="EE31" s="101"/>
      <c r="EF31" s="101"/>
      <c r="EG31" s="101"/>
      <c r="EH31" s="101"/>
      <c r="EI31" s="101"/>
      <c r="EJ31" s="103" t="s">
        <v>15</v>
      </c>
      <c r="EK31" s="101"/>
      <c r="EL31" s="222"/>
      <c r="EM31" s="223"/>
      <c r="EN31" s="223"/>
      <c r="EO31" s="223"/>
      <c r="EP31" s="223"/>
      <c r="EQ31" s="223"/>
      <c r="ER31" s="223"/>
      <c r="ES31" s="223"/>
      <c r="ET31" s="223"/>
      <c r="EU31" s="223"/>
      <c r="EV31" s="223"/>
      <c r="EW31" s="223"/>
      <c r="EX31" s="223"/>
      <c r="EY31" s="223"/>
      <c r="EZ31" s="223"/>
      <c r="FA31" s="223"/>
      <c r="FB31" s="223"/>
      <c r="FC31" s="223"/>
      <c r="FD31" s="223"/>
      <c r="FE31" s="224"/>
    </row>
    <row r="32" spans="1:161" s="11" customFormat="1" ht="18" customHeight="1">
      <c r="A32" s="101" t="s">
        <v>48</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101"/>
      <c r="DU32" s="101"/>
      <c r="DV32" s="101"/>
      <c r="DW32" s="101"/>
      <c r="DX32" s="101"/>
      <c r="DY32" s="101"/>
      <c r="DZ32" s="101"/>
      <c r="EA32" s="101"/>
      <c r="EB32" s="101"/>
      <c r="EC32" s="101"/>
      <c r="ED32" s="101"/>
      <c r="EE32" s="101"/>
      <c r="EF32" s="101"/>
      <c r="EG32" s="101"/>
      <c r="EH32" s="101"/>
      <c r="EI32" s="101"/>
      <c r="EJ32" s="103" t="s">
        <v>49</v>
      </c>
      <c r="EK32" s="101"/>
      <c r="EL32" s="225" t="s">
        <v>66</v>
      </c>
      <c r="EM32" s="226"/>
      <c r="EN32" s="226"/>
      <c r="EO32" s="226"/>
      <c r="EP32" s="226"/>
      <c r="EQ32" s="226"/>
      <c r="ER32" s="226"/>
      <c r="ES32" s="226"/>
      <c r="ET32" s="226"/>
      <c r="EU32" s="226"/>
      <c r="EV32" s="226"/>
      <c r="EW32" s="226"/>
      <c r="EX32" s="226"/>
      <c r="EY32" s="226"/>
      <c r="EZ32" s="226"/>
      <c r="FA32" s="226"/>
      <c r="FB32" s="226"/>
      <c r="FC32" s="226"/>
      <c r="FD32" s="226"/>
      <c r="FE32" s="227"/>
    </row>
    <row r="33" spans="1:161" s="11" customFormat="1" ht="18" customHeight="1">
      <c r="A33" s="101" t="s">
        <v>59</v>
      </c>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218" t="s">
        <v>397</v>
      </c>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101"/>
      <c r="DU33" s="101"/>
      <c r="DV33" s="101"/>
      <c r="DW33" s="101"/>
      <c r="DX33" s="101"/>
      <c r="DY33" s="101"/>
      <c r="DZ33" s="101"/>
      <c r="EA33" s="101"/>
      <c r="EB33" s="101"/>
      <c r="EC33" s="101"/>
      <c r="ED33" s="101"/>
      <c r="EE33" s="101"/>
      <c r="EF33" s="101"/>
      <c r="EG33" s="101"/>
      <c r="EH33" s="101"/>
      <c r="EI33" s="101"/>
      <c r="EJ33" s="103" t="s">
        <v>60</v>
      </c>
      <c r="EK33" s="101"/>
      <c r="EL33" s="220"/>
      <c r="EM33" s="220"/>
      <c r="EN33" s="220"/>
      <c r="EO33" s="220"/>
      <c r="EP33" s="220"/>
      <c r="EQ33" s="220"/>
      <c r="ER33" s="220"/>
      <c r="ES33" s="220"/>
      <c r="ET33" s="220"/>
      <c r="EU33" s="220"/>
      <c r="EV33" s="220"/>
      <c r="EW33" s="220"/>
      <c r="EX33" s="220"/>
      <c r="EY33" s="220"/>
      <c r="EZ33" s="220"/>
      <c r="FA33" s="220"/>
      <c r="FB33" s="220"/>
      <c r="FC33" s="220"/>
      <c r="FD33" s="220"/>
      <c r="FE33" s="220"/>
    </row>
    <row r="34" spans="1:161" s="11" customFormat="1" ht="18" customHeight="1">
      <c r="A34" s="101" t="s">
        <v>61</v>
      </c>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219" t="s">
        <v>398</v>
      </c>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101"/>
      <c r="DU34" s="101"/>
      <c r="DV34" s="101"/>
      <c r="DW34" s="101"/>
      <c r="DX34" s="101"/>
      <c r="DY34" s="101"/>
      <c r="DZ34" s="101"/>
      <c r="EA34" s="101"/>
      <c r="EB34" s="101"/>
      <c r="EC34" s="101"/>
      <c r="ED34" s="101"/>
      <c r="EE34" s="101"/>
      <c r="EF34" s="101"/>
      <c r="EG34" s="101"/>
      <c r="EH34" s="101"/>
      <c r="EI34" s="101"/>
      <c r="EJ34" s="103" t="s">
        <v>17</v>
      </c>
      <c r="EK34" s="101"/>
      <c r="EL34" s="220"/>
      <c r="EM34" s="220"/>
      <c r="EN34" s="220"/>
      <c r="EO34" s="220"/>
      <c r="EP34" s="220"/>
      <c r="EQ34" s="220"/>
      <c r="ER34" s="220"/>
      <c r="ES34" s="220"/>
      <c r="ET34" s="220"/>
      <c r="EU34" s="220"/>
      <c r="EV34" s="220"/>
      <c r="EW34" s="220"/>
      <c r="EX34" s="220"/>
      <c r="EY34" s="220"/>
      <c r="EZ34" s="220"/>
      <c r="FA34" s="220"/>
      <c r="FB34" s="220"/>
      <c r="FC34" s="220"/>
      <c r="FD34" s="220"/>
      <c r="FE34" s="220"/>
    </row>
    <row r="35" spans="1:161" s="11" customFormat="1" ht="18" customHeight="1">
      <c r="A35" s="101" t="s">
        <v>64</v>
      </c>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219" t="s">
        <v>399</v>
      </c>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101"/>
      <c r="DU35" s="101"/>
      <c r="DV35" s="101"/>
      <c r="DW35" s="101"/>
      <c r="DX35" s="101"/>
      <c r="DY35" s="101"/>
      <c r="DZ35" s="101"/>
      <c r="EA35" s="101"/>
      <c r="EB35" s="101"/>
      <c r="EC35" s="101"/>
      <c r="ED35" s="101"/>
      <c r="EE35" s="101"/>
      <c r="EF35" s="101"/>
      <c r="EG35" s="101"/>
      <c r="EH35" s="101"/>
      <c r="EI35" s="101"/>
      <c r="EJ35" s="103"/>
      <c r="EK35" s="101"/>
      <c r="EL35" s="220"/>
      <c r="EM35" s="220"/>
      <c r="EN35" s="220"/>
      <c r="EO35" s="220"/>
      <c r="EP35" s="220"/>
      <c r="EQ35" s="220"/>
      <c r="ER35" s="220"/>
      <c r="ES35" s="220"/>
      <c r="ET35" s="220"/>
      <c r="EU35" s="220"/>
      <c r="EV35" s="220"/>
      <c r="EW35" s="220"/>
      <c r="EX35" s="220"/>
      <c r="EY35" s="220"/>
      <c r="EZ35" s="220"/>
      <c r="FA35" s="220"/>
      <c r="FB35" s="220"/>
      <c r="FC35" s="220"/>
      <c r="FD35" s="220"/>
      <c r="FE35" s="220"/>
    </row>
    <row r="36" spans="1:161" s="11" customFormat="1" ht="18" customHeight="1">
      <c r="A36" s="101" t="s">
        <v>62</v>
      </c>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221" t="s">
        <v>400</v>
      </c>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101"/>
      <c r="DU36" s="101"/>
      <c r="DV36" s="101"/>
      <c r="DW36" s="101"/>
      <c r="DX36" s="101"/>
      <c r="DY36" s="101"/>
      <c r="DZ36" s="101"/>
      <c r="EA36" s="101"/>
      <c r="EB36" s="101"/>
      <c r="EC36" s="101"/>
      <c r="ED36" s="101"/>
      <c r="EE36" s="101"/>
      <c r="EF36" s="101"/>
      <c r="EG36" s="101"/>
      <c r="EH36" s="101"/>
      <c r="EI36" s="101"/>
      <c r="EJ36" s="103" t="s">
        <v>19</v>
      </c>
      <c r="EK36" s="101"/>
      <c r="EL36" s="220" t="s">
        <v>18</v>
      </c>
      <c r="EM36" s="220"/>
      <c r="EN36" s="220"/>
      <c r="EO36" s="220"/>
      <c r="EP36" s="220"/>
      <c r="EQ36" s="220"/>
      <c r="ER36" s="220"/>
      <c r="ES36" s="220"/>
      <c r="ET36" s="220"/>
      <c r="EU36" s="220"/>
      <c r="EV36" s="220"/>
      <c r="EW36" s="220"/>
      <c r="EX36" s="220"/>
      <c r="EY36" s="220"/>
      <c r="EZ36" s="220"/>
      <c r="FA36" s="220"/>
      <c r="FB36" s="220"/>
      <c r="FC36" s="220"/>
      <c r="FD36" s="220"/>
      <c r="FE36" s="220"/>
    </row>
    <row r="37" spans="1:161" s="11" customFormat="1" ht="16.5" customHeight="1">
      <c r="A37" s="101" t="s">
        <v>16</v>
      </c>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3"/>
      <c r="EL37" s="103"/>
      <c r="EM37" s="103"/>
      <c r="EN37" s="103"/>
      <c r="EO37" s="103"/>
      <c r="EP37" s="103"/>
      <c r="EQ37" s="101"/>
      <c r="ER37" s="15"/>
      <c r="ES37" s="15"/>
      <c r="ET37" s="15"/>
      <c r="EU37" s="15"/>
      <c r="EV37" s="15"/>
      <c r="EW37" s="15"/>
      <c r="EX37" s="15"/>
      <c r="EY37" s="15"/>
      <c r="EZ37" s="15"/>
      <c r="FA37" s="15"/>
      <c r="FB37" s="15"/>
      <c r="FC37" s="15"/>
      <c r="FD37" s="15"/>
      <c r="FE37" s="15"/>
    </row>
    <row r="38" spans="1:161" ht="16.5" thickBot="1"/>
    <row r="39" spans="1:161" ht="16.5" thickBot="1">
      <c r="DZ39" s="2" t="s">
        <v>22</v>
      </c>
      <c r="EA39" s="2"/>
      <c r="EB39" s="2"/>
      <c r="EC39" s="2"/>
      <c r="ED39" s="2"/>
      <c r="EE39" s="2"/>
      <c r="EF39" s="2"/>
      <c r="EG39" s="2"/>
      <c r="EH39" s="2"/>
      <c r="EI39" s="2"/>
      <c r="EJ39" s="2"/>
      <c r="EK39" s="2"/>
      <c r="EL39" s="2"/>
      <c r="EM39" s="2"/>
      <c r="EN39" s="2"/>
      <c r="EO39" s="2"/>
      <c r="EP39" s="2"/>
      <c r="EQ39" s="213">
        <v>1</v>
      </c>
      <c r="ER39" s="214"/>
      <c r="ES39" s="214"/>
      <c r="ET39" s="214"/>
      <c r="EU39" s="214"/>
      <c r="EV39" s="214"/>
      <c r="EW39" s="214"/>
      <c r="EX39" s="214"/>
      <c r="EY39" s="214"/>
      <c r="EZ39" s="215"/>
    </row>
  </sheetData>
  <mergeCells count="53">
    <mergeCell ref="CU2:FD2"/>
    <mergeCell ref="EF20:EG20"/>
    <mergeCell ref="EH20:ET20"/>
    <mergeCell ref="A27:FE27"/>
    <mergeCell ref="CZ5:EM5"/>
    <mergeCell ref="EU20:EX20"/>
    <mergeCell ref="EY20:FB20"/>
    <mergeCell ref="DI15:FE15"/>
    <mergeCell ref="DI16:FE16"/>
    <mergeCell ref="DI17:FE17"/>
    <mergeCell ref="DI18:DX18"/>
    <mergeCell ref="DZ18:FE18"/>
    <mergeCell ref="DI19:DX19"/>
    <mergeCell ref="DZ19:FE19"/>
    <mergeCell ref="D19:S19"/>
    <mergeCell ref="DZ20:EA20"/>
    <mergeCell ref="EB20:EE20"/>
    <mergeCell ref="BN29:BQ29"/>
    <mergeCell ref="BR29:BT29"/>
    <mergeCell ref="BU29:CL29"/>
    <mergeCell ref="CM29:CP29"/>
    <mergeCell ref="CQ29:CT29"/>
    <mergeCell ref="DZ21:FE21"/>
    <mergeCell ref="A23:FE23"/>
    <mergeCell ref="A25:FE25"/>
    <mergeCell ref="CB26:CE26"/>
    <mergeCell ref="U21:AZ21"/>
    <mergeCell ref="A24:FE24"/>
    <mergeCell ref="D15:AZ15"/>
    <mergeCell ref="D16:AZ16"/>
    <mergeCell ref="D17:AZ17"/>
    <mergeCell ref="D18:S18"/>
    <mergeCell ref="U18:AZ18"/>
    <mergeCell ref="U19:AZ19"/>
    <mergeCell ref="U20:V20"/>
    <mergeCell ref="W20:Z20"/>
    <mergeCell ref="AA20:AB20"/>
    <mergeCell ref="AC20:AO20"/>
    <mergeCell ref="AP20:AS20"/>
    <mergeCell ref="AT20:AW20"/>
    <mergeCell ref="EQ39:EZ39"/>
    <mergeCell ref="BG30:DS30"/>
    <mergeCell ref="BG31:DS32"/>
    <mergeCell ref="BG33:DS33"/>
    <mergeCell ref="BL34:DS34"/>
    <mergeCell ref="EL34:FE34"/>
    <mergeCell ref="BL35:DS35"/>
    <mergeCell ref="EL35:FE35"/>
    <mergeCell ref="BL36:DS36"/>
    <mergeCell ref="EL36:FE36"/>
    <mergeCell ref="EL31:FE31"/>
    <mergeCell ref="EL32:FE32"/>
    <mergeCell ref="EL33:FE33"/>
  </mergeCells>
  <pageMargins left="0.70866141732283472" right="0.70866141732283472" top="0.35433070866141736" bottom="0.35433070866141736" header="0.31496062992125984" footer="0.31496062992125984"/>
  <pageSetup paperSize="9" scale="92"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DB149"/>
  <sheetViews>
    <sheetView topLeftCell="L114" zoomScale="59" zoomScaleNormal="59" zoomScaleSheetLayoutView="72" workbookViewId="0">
      <selection activeCell="AD143" sqref="AD143:AM147"/>
    </sheetView>
  </sheetViews>
  <sheetFormatPr defaultColWidth="0.85546875" defaultRowHeight="15"/>
  <cols>
    <col min="1" max="23" width="0.85546875" style="1"/>
    <col min="24" max="24" width="12.28515625" style="1" customWidth="1"/>
    <col min="25" max="29" width="0.85546875" style="1"/>
    <col min="30" max="30" width="44.28515625" style="1" customWidth="1"/>
    <col min="31" max="35" width="0.85546875" style="1"/>
    <col min="36" max="36" width="9.7109375" style="1" customWidth="1"/>
    <col min="37" max="37" width="0.7109375" style="1" customWidth="1"/>
    <col min="38" max="38" width="5" style="1" hidden="1" customWidth="1"/>
    <col min="39" max="39" width="14.7109375" style="1" customWidth="1"/>
    <col min="40" max="40" width="1" style="1" customWidth="1"/>
    <col min="41" max="49" width="0.85546875" style="1"/>
    <col min="50" max="50" width="16.85546875" style="1" customWidth="1"/>
    <col min="51" max="64" width="0.85546875" style="1"/>
    <col min="65" max="65" width="24" style="1" customWidth="1"/>
    <col min="66" max="66" width="39.5703125" style="1" customWidth="1"/>
    <col min="67" max="67" width="22.7109375" style="1" customWidth="1"/>
    <col min="68" max="78" width="0.85546875" style="1"/>
    <col min="79" max="79" width="40" style="1" customWidth="1"/>
    <col min="80" max="80" width="30.140625" style="1" customWidth="1"/>
    <col min="81" max="81" width="8.85546875" style="1" customWidth="1"/>
    <col min="82" max="92" width="0.85546875" style="1"/>
    <col min="93" max="93" width="14.7109375" style="1" customWidth="1"/>
    <col min="94" max="94" width="8.85546875" style="1" customWidth="1"/>
    <col min="95" max="105" width="0.85546875" style="1"/>
    <col min="106" max="106" width="13.85546875" style="1" customWidth="1"/>
    <col min="107" max="225" width="0.85546875" style="1"/>
    <col min="226" max="226" width="5.5703125" style="1" customWidth="1"/>
    <col min="227" max="248" width="0.85546875" style="1"/>
    <col min="249" max="249" width="1" style="1" customWidth="1"/>
    <col min="250" max="258" width="0.85546875" style="1"/>
    <col min="259" max="259" width="4.85546875" style="1" customWidth="1"/>
    <col min="260" max="273" width="0.85546875" style="1"/>
    <col min="274" max="274" width="7.42578125" style="1" customWidth="1"/>
    <col min="275" max="287" width="0.85546875" style="1"/>
    <col min="288" max="288" width="6.5703125" style="1" customWidth="1"/>
    <col min="289" max="300" width="0.85546875" style="1"/>
    <col min="301" max="301" width="7.140625" style="1" customWidth="1"/>
    <col min="302" max="481" width="0.85546875" style="1"/>
    <col min="482" max="482" width="5.5703125" style="1" customWidth="1"/>
    <col min="483" max="504" width="0.85546875" style="1"/>
    <col min="505" max="505" width="1" style="1" customWidth="1"/>
    <col min="506" max="514" width="0.85546875" style="1"/>
    <col min="515" max="515" width="4.85546875" style="1" customWidth="1"/>
    <col min="516" max="529" width="0.85546875" style="1"/>
    <col min="530" max="530" width="7.42578125" style="1" customWidth="1"/>
    <col min="531" max="543" width="0.85546875" style="1"/>
    <col min="544" max="544" width="6.5703125" style="1" customWidth="1"/>
    <col min="545" max="556" width="0.85546875" style="1"/>
    <col min="557" max="557" width="7.140625" style="1" customWidth="1"/>
    <col min="558" max="737" width="0.85546875" style="1"/>
    <col min="738" max="738" width="5.5703125" style="1" customWidth="1"/>
    <col min="739" max="760" width="0.85546875" style="1"/>
    <col min="761" max="761" width="1" style="1" customWidth="1"/>
    <col min="762" max="770" width="0.85546875" style="1"/>
    <col min="771" max="771" width="4.85546875" style="1" customWidth="1"/>
    <col min="772" max="785" width="0.85546875" style="1"/>
    <col min="786" max="786" width="7.42578125" style="1" customWidth="1"/>
    <col min="787" max="799" width="0.85546875" style="1"/>
    <col min="800" max="800" width="6.5703125" style="1" customWidth="1"/>
    <col min="801" max="812" width="0.85546875" style="1"/>
    <col min="813" max="813" width="7.140625" style="1" customWidth="1"/>
    <col min="814" max="993" width="0.85546875" style="1"/>
    <col min="994" max="994" width="5.5703125" style="1" customWidth="1"/>
    <col min="995" max="1016" width="0.85546875" style="1"/>
    <col min="1017" max="1017" width="1" style="1" customWidth="1"/>
    <col min="1018" max="1026" width="0.85546875" style="1"/>
    <col min="1027" max="1027" width="4.85546875" style="1" customWidth="1"/>
    <col min="1028" max="1041" width="0.85546875" style="1"/>
    <col min="1042" max="1042" width="7.42578125" style="1" customWidth="1"/>
    <col min="1043" max="1055" width="0.85546875" style="1"/>
    <col min="1056" max="1056" width="6.5703125" style="1" customWidth="1"/>
    <col min="1057" max="1068" width="0.85546875" style="1"/>
    <col min="1069" max="1069" width="7.140625" style="1" customWidth="1"/>
    <col min="1070" max="1249" width="0.85546875" style="1"/>
    <col min="1250" max="1250" width="5.5703125" style="1" customWidth="1"/>
    <col min="1251" max="1272" width="0.85546875" style="1"/>
    <col min="1273" max="1273" width="1" style="1" customWidth="1"/>
    <col min="1274" max="1282" width="0.85546875" style="1"/>
    <col min="1283" max="1283" width="4.85546875" style="1" customWidth="1"/>
    <col min="1284" max="1297" width="0.85546875" style="1"/>
    <col min="1298" max="1298" width="7.42578125" style="1" customWidth="1"/>
    <col min="1299" max="1311" width="0.85546875" style="1"/>
    <col min="1312" max="1312" width="6.5703125" style="1" customWidth="1"/>
    <col min="1313" max="1324" width="0.85546875" style="1"/>
    <col min="1325" max="1325" width="7.140625" style="1" customWidth="1"/>
    <col min="1326" max="1505" width="0.85546875" style="1"/>
    <col min="1506" max="1506" width="5.5703125" style="1" customWidth="1"/>
    <col min="1507" max="1528" width="0.85546875" style="1"/>
    <col min="1529" max="1529" width="1" style="1" customWidth="1"/>
    <col min="1530" max="1538" width="0.85546875" style="1"/>
    <col min="1539" max="1539" width="4.85546875" style="1" customWidth="1"/>
    <col min="1540" max="1553" width="0.85546875" style="1"/>
    <col min="1554" max="1554" width="7.42578125" style="1" customWidth="1"/>
    <col min="1555" max="1567" width="0.85546875" style="1"/>
    <col min="1568" max="1568" width="6.5703125" style="1" customWidth="1"/>
    <col min="1569" max="1580" width="0.85546875" style="1"/>
    <col min="1581" max="1581" width="7.140625" style="1" customWidth="1"/>
    <col min="1582" max="1761" width="0.85546875" style="1"/>
    <col min="1762" max="1762" width="5.5703125" style="1" customWidth="1"/>
    <col min="1763" max="1784" width="0.85546875" style="1"/>
    <col min="1785" max="1785" width="1" style="1" customWidth="1"/>
    <col min="1786" max="1794" width="0.85546875" style="1"/>
    <col min="1795" max="1795" width="4.85546875" style="1" customWidth="1"/>
    <col min="1796" max="1809" width="0.85546875" style="1"/>
    <col min="1810" max="1810" width="7.42578125" style="1" customWidth="1"/>
    <col min="1811" max="1823" width="0.85546875" style="1"/>
    <col min="1824" max="1824" width="6.5703125" style="1" customWidth="1"/>
    <col min="1825" max="1836" width="0.85546875" style="1"/>
    <col min="1837" max="1837" width="7.140625" style="1" customWidth="1"/>
    <col min="1838" max="2017" width="0.85546875" style="1"/>
    <col min="2018" max="2018" width="5.5703125" style="1" customWidth="1"/>
    <col min="2019" max="2040" width="0.85546875" style="1"/>
    <col min="2041" max="2041" width="1" style="1" customWidth="1"/>
    <col min="2042" max="2050" width="0.85546875" style="1"/>
    <col min="2051" max="2051" width="4.85546875" style="1" customWidth="1"/>
    <col min="2052" max="2065" width="0.85546875" style="1"/>
    <col min="2066" max="2066" width="7.42578125" style="1" customWidth="1"/>
    <col min="2067" max="2079" width="0.85546875" style="1"/>
    <col min="2080" max="2080" width="6.5703125" style="1" customWidth="1"/>
    <col min="2081" max="2092" width="0.85546875" style="1"/>
    <col min="2093" max="2093" width="7.140625" style="1" customWidth="1"/>
    <col min="2094" max="2273" width="0.85546875" style="1"/>
    <col min="2274" max="2274" width="5.5703125" style="1" customWidth="1"/>
    <col min="2275" max="2296" width="0.85546875" style="1"/>
    <col min="2297" max="2297" width="1" style="1" customWidth="1"/>
    <col min="2298" max="2306" width="0.85546875" style="1"/>
    <col min="2307" max="2307" width="4.85546875" style="1" customWidth="1"/>
    <col min="2308" max="2321" width="0.85546875" style="1"/>
    <col min="2322" max="2322" width="7.42578125" style="1" customWidth="1"/>
    <col min="2323" max="2335" width="0.85546875" style="1"/>
    <col min="2336" max="2336" width="6.5703125" style="1" customWidth="1"/>
    <col min="2337" max="2348" width="0.85546875" style="1"/>
    <col min="2349" max="2349" width="7.140625" style="1" customWidth="1"/>
    <col min="2350" max="2529" width="0.85546875" style="1"/>
    <col min="2530" max="2530" width="5.5703125" style="1" customWidth="1"/>
    <col min="2531" max="2552" width="0.85546875" style="1"/>
    <col min="2553" max="2553" width="1" style="1" customWidth="1"/>
    <col min="2554" max="2562" width="0.85546875" style="1"/>
    <col min="2563" max="2563" width="4.85546875" style="1" customWidth="1"/>
    <col min="2564" max="2577" width="0.85546875" style="1"/>
    <col min="2578" max="2578" width="7.42578125" style="1" customWidth="1"/>
    <col min="2579" max="2591" width="0.85546875" style="1"/>
    <col min="2592" max="2592" width="6.5703125" style="1" customWidth="1"/>
    <col min="2593" max="2604" width="0.85546875" style="1"/>
    <col min="2605" max="2605" width="7.140625" style="1" customWidth="1"/>
    <col min="2606" max="2785" width="0.85546875" style="1"/>
    <col min="2786" max="2786" width="5.5703125" style="1" customWidth="1"/>
    <col min="2787" max="2808" width="0.85546875" style="1"/>
    <col min="2809" max="2809" width="1" style="1" customWidth="1"/>
    <col min="2810" max="2818" width="0.85546875" style="1"/>
    <col min="2819" max="2819" width="4.85546875" style="1" customWidth="1"/>
    <col min="2820" max="2833" width="0.85546875" style="1"/>
    <col min="2834" max="2834" width="7.42578125" style="1" customWidth="1"/>
    <col min="2835" max="2847" width="0.85546875" style="1"/>
    <col min="2848" max="2848" width="6.5703125" style="1" customWidth="1"/>
    <col min="2849" max="2860" width="0.85546875" style="1"/>
    <col min="2861" max="2861" width="7.140625" style="1" customWidth="1"/>
    <col min="2862" max="3041" width="0.85546875" style="1"/>
    <col min="3042" max="3042" width="5.5703125" style="1" customWidth="1"/>
    <col min="3043" max="3064" width="0.85546875" style="1"/>
    <col min="3065" max="3065" width="1" style="1" customWidth="1"/>
    <col min="3066" max="3074" width="0.85546875" style="1"/>
    <col min="3075" max="3075" width="4.85546875" style="1" customWidth="1"/>
    <col min="3076" max="3089" width="0.85546875" style="1"/>
    <col min="3090" max="3090" width="7.42578125" style="1" customWidth="1"/>
    <col min="3091" max="3103" width="0.85546875" style="1"/>
    <col min="3104" max="3104" width="6.5703125" style="1" customWidth="1"/>
    <col min="3105" max="3116" width="0.85546875" style="1"/>
    <col min="3117" max="3117" width="7.140625" style="1" customWidth="1"/>
    <col min="3118" max="3297" width="0.85546875" style="1"/>
    <col min="3298" max="3298" width="5.5703125" style="1" customWidth="1"/>
    <col min="3299" max="3320" width="0.85546875" style="1"/>
    <col min="3321" max="3321" width="1" style="1" customWidth="1"/>
    <col min="3322" max="3330" width="0.85546875" style="1"/>
    <col min="3331" max="3331" width="4.85546875" style="1" customWidth="1"/>
    <col min="3332" max="3345" width="0.85546875" style="1"/>
    <col min="3346" max="3346" width="7.42578125" style="1" customWidth="1"/>
    <col min="3347" max="3359" width="0.85546875" style="1"/>
    <col min="3360" max="3360" width="6.5703125" style="1" customWidth="1"/>
    <col min="3361" max="3372" width="0.85546875" style="1"/>
    <col min="3373" max="3373" width="7.140625" style="1" customWidth="1"/>
    <col min="3374" max="3553" width="0.85546875" style="1"/>
    <col min="3554" max="3554" width="5.5703125" style="1" customWidth="1"/>
    <col min="3555" max="3576" width="0.85546875" style="1"/>
    <col min="3577" max="3577" width="1" style="1" customWidth="1"/>
    <col min="3578" max="3586" width="0.85546875" style="1"/>
    <col min="3587" max="3587" width="4.85546875" style="1" customWidth="1"/>
    <col min="3588" max="3601" width="0.85546875" style="1"/>
    <col min="3602" max="3602" width="7.42578125" style="1" customWidth="1"/>
    <col min="3603" max="3615" width="0.85546875" style="1"/>
    <col min="3616" max="3616" width="6.5703125" style="1" customWidth="1"/>
    <col min="3617" max="3628" width="0.85546875" style="1"/>
    <col min="3629" max="3629" width="7.140625" style="1" customWidth="1"/>
    <col min="3630" max="3809" width="0.85546875" style="1"/>
    <col min="3810" max="3810" width="5.5703125" style="1" customWidth="1"/>
    <col min="3811" max="3832" width="0.85546875" style="1"/>
    <col min="3833" max="3833" width="1" style="1" customWidth="1"/>
    <col min="3834" max="3842" width="0.85546875" style="1"/>
    <col min="3843" max="3843" width="4.85546875" style="1" customWidth="1"/>
    <col min="3844" max="3857" width="0.85546875" style="1"/>
    <col min="3858" max="3858" width="7.42578125" style="1" customWidth="1"/>
    <col min="3859" max="3871" width="0.85546875" style="1"/>
    <col min="3872" max="3872" width="6.5703125" style="1" customWidth="1"/>
    <col min="3873" max="3884" width="0.85546875" style="1"/>
    <col min="3885" max="3885" width="7.140625" style="1" customWidth="1"/>
    <col min="3886" max="4065" width="0.85546875" style="1"/>
    <col min="4066" max="4066" width="5.5703125" style="1" customWidth="1"/>
    <col min="4067" max="4088" width="0.85546875" style="1"/>
    <col min="4089" max="4089" width="1" style="1" customWidth="1"/>
    <col min="4090" max="4098" width="0.85546875" style="1"/>
    <col min="4099" max="4099" width="4.85546875" style="1" customWidth="1"/>
    <col min="4100" max="4113" width="0.85546875" style="1"/>
    <col min="4114" max="4114" width="7.42578125" style="1" customWidth="1"/>
    <col min="4115" max="4127" width="0.85546875" style="1"/>
    <col min="4128" max="4128" width="6.5703125" style="1" customWidth="1"/>
    <col min="4129" max="4140" width="0.85546875" style="1"/>
    <col min="4141" max="4141" width="7.140625" style="1" customWidth="1"/>
    <col min="4142" max="4321" width="0.85546875" style="1"/>
    <col min="4322" max="4322" width="5.5703125" style="1" customWidth="1"/>
    <col min="4323" max="4344" width="0.85546875" style="1"/>
    <col min="4345" max="4345" width="1" style="1" customWidth="1"/>
    <col min="4346" max="4354" width="0.85546875" style="1"/>
    <col min="4355" max="4355" width="4.85546875" style="1" customWidth="1"/>
    <col min="4356" max="4369" width="0.85546875" style="1"/>
    <col min="4370" max="4370" width="7.42578125" style="1" customWidth="1"/>
    <col min="4371" max="4383" width="0.85546875" style="1"/>
    <col min="4384" max="4384" width="6.5703125" style="1" customWidth="1"/>
    <col min="4385" max="4396" width="0.85546875" style="1"/>
    <col min="4397" max="4397" width="7.140625" style="1" customWidth="1"/>
    <col min="4398" max="4577" width="0.85546875" style="1"/>
    <col min="4578" max="4578" width="5.5703125" style="1" customWidth="1"/>
    <col min="4579" max="4600" width="0.85546875" style="1"/>
    <col min="4601" max="4601" width="1" style="1" customWidth="1"/>
    <col min="4602" max="4610" width="0.85546875" style="1"/>
    <col min="4611" max="4611" width="4.85546875" style="1" customWidth="1"/>
    <col min="4612" max="4625" width="0.85546875" style="1"/>
    <col min="4626" max="4626" width="7.42578125" style="1" customWidth="1"/>
    <col min="4627" max="4639" width="0.85546875" style="1"/>
    <col min="4640" max="4640" width="6.5703125" style="1" customWidth="1"/>
    <col min="4641" max="4652" width="0.85546875" style="1"/>
    <col min="4653" max="4653" width="7.140625" style="1" customWidth="1"/>
    <col min="4654" max="4833" width="0.85546875" style="1"/>
    <col min="4834" max="4834" width="5.5703125" style="1" customWidth="1"/>
    <col min="4835" max="4856" width="0.85546875" style="1"/>
    <col min="4857" max="4857" width="1" style="1" customWidth="1"/>
    <col min="4858" max="4866" width="0.85546875" style="1"/>
    <col min="4867" max="4867" width="4.85546875" style="1" customWidth="1"/>
    <col min="4868" max="4881" width="0.85546875" style="1"/>
    <col min="4882" max="4882" width="7.42578125" style="1" customWidth="1"/>
    <col min="4883" max="4895" width="0.85546875" style="1"/>
    <col min="4896" max="4896" width="6.5703125" style="1" customWidth="1"/>
    <col min="4897" max="4908" width="0.85546875" style="1"/>
    <col min="4909" max="4909" width="7.140625" style="1" customWidth="1"/>
    <col min="4910" max="5089" width="0.85546875" style="1"/>
    <col min="5090" max="5090" width="5.5703125" style="1" customWidth="1"/>
    <col min="5091" max="5112" width="0.85546875" style="1"/>
    <col min="5113" max="5113" width="1" style="1" customWidth="1"/>
    <col min="5114" max="5122" width="0.85546875" style="1"/>
    <col min="5123" max="5123" width="4.85546875" style="1" customWidth="1"/>
    <col min="5124" max="5137" width="0.85546875" style="1"/>
    <col min="5138" max="5138" width="7.42578125" style="1" customWidth="1"/>
    <col min="5139" max="5151" width="0.85546875" style="1"/>
    <col min="5152" max="5152" width="6.5703125" style="1" customWidth="1"/>
    <col min="5153" max="5164" width="0.85546875" style="1"/>
    <col min="5165" max="5165" width="7.140625" style="1" customWidth="1"/>
    <col min="5166" max="5345" width="0.85546875" style="1"/>
    <col min="5346" max="5346" width="5.5703125" style="1" customWidth="1"/>
    <col min="5347" max="5368" width="0.85546875" style="1"/>
    <col min="5369" max="5369" width="1" style="1" customWidth="1"/>
    <col min="5370" max="5378" width="0.85546875" style="1"/>
    <col min="5379" max="5379" width="4.85546875" style="1" customWidth="1"/>
    <col min="5380" max="5393" width="0.85546875" style="1"/>
    <col min="5394" max="5394" width="7.42578125" style="1" customWidth="1"/>
    <col min="5395" max="5407" width="0.85546875" style="1"/>
    <col min="5408" max="5408" width="6.5703125" style="1" customWidth="1"/>
    <col min="5409" max="5420" width="0.85546875" style="1"/>
    <col min="5421" max="5421" width="7.140625" style="1" customWidth="1"/>
    <col min="5422" max="5601" width="0.85546875" style="1"/>
    <col min="5602" max="5602" width="5.5703125" style="1" customWidth="1"/>
    <col min="5603" max="5624" width="0.85546875" style="1"/>
    <col min="5625" max="5625" width="1" style="1" customWidth="1"/>
    <col min="5626" max="5634" width="0.85546875" style="1"/>
    <col min="5635" max="5635" width="4.85546875" style="1" customWidth="1"/>
    <col min="5636" max="5649" width="0.85546875" style="1"/>
    <col min="5650" max="5650" width="7.42578125" style="1" customWidth="1"/>
    <col min="5651" max="5663" width="0.85546875" style="1"/>
    <col min="5664" max="5664" width="6.5703125" style="1" customWidth="1"/>
    <col min="5665" max="5676" width="0.85546875" style="1"/>
    <col min="5677" max="5677" width="7.140625" style="1" customWidth="1"/>
    <col min="5678" max="5857" width="0.85546875" style="1"/>
    <col min="5858" max="5858" width="5.5703125" style="1" customWidth="1"/>
    <col min="5859" max="5880" width="0.85546875" style="1"/>
    <col min="5881" max="5881" width="1" style="1" customWidth="1"/>
    <col min="5882" max="5890" width="0.85546875" style="1"/>
    <col min="5891" max="5891" width="4.85546875" style="1" customWidth="1"/>
    <col min="5892" max="5905" width="0.85546875" style="1"/>
    <col min="5906" max="5906" width="7.42578125" style="1" customWidth="1"/>
    <col min="5907" max="5919" width="0.85546875" style="1"/>
    <col min="5920" max="5920" width="6.5703125" style="1" customWidth="1"/>
    <col min="5921" max="5932" width="0.85546875" style="1"/>
    <col min="5933" max="5933" width="7.140625" style="1" customWidth="1"/>
    <col min="5934" max="6113" width="0.85546875" style="1"/>
    <col min="6114" max="6114" width="5.5703125" style="1" customWidth="1"/>
    <col min="6115" max="6136" width="0.85546875" style="1"/>
    <col min="6137" max="6137" width="1" style="1" customWidth="1"/>
    <col min="6138" max="6146" width="0.85546875" style="1"/>
    <col min="6147" max="6147" width="4.85546875" style="1" customWidth="1"/>
    <col min="6148" max="6161" width="0.85546875" style="1"/>
    <col min="6162" max="6162" width="7.42578125" style="1" customWidth="1"/>
    <col min="6163" max="6175" width="0.85546875" style="1"/>
    <col min="6176" max="6176" width="6.5703125" style="1" customWidth="1"/>
    <col min="6177" max="6188" width="0.85546875" style="1"/>
    <col min="6189" max="6189" width="7.140625" style="1" customWidth="1"/>
    <col min="6190" max="6369" width="0.85546875" style="1"/>
    <col min="6370" max="6370" width="5.5703125" style="1" customWidth="1"/>
    <col min="6371" max="6392" width="0.85546875" style="1"/>
    <col min="6393" max="6393" width="1" style="1" customWidth="1"/>
    <col min="6394" max="6402" width="0.85546875" style="1"/>
    <col min="6403" max="6403" width="4.85546875" style="1" customWidth="1"/>
    <col min="6404" max="6417" width="0.85546875" style="1"/>
    <col min="6418" max="6418" width="7.42578125" style="1" customWidth="1"/>
    <col min="6419" max="6431" width="0.85546875" style="1"/>
    <col min="6432" max="6432" width="6.5703125" style="1" customWidth="1"/>
    <col min="6433" max="6444" width="0.85546875" style="1"/>
    <col min="6445" max="6445" width="7.140625" style="1" customWidth="1"/>
    <col min="6446" max="6625" width="0.85546875" style="1"/>
    <col min="6626" max="6626" width="5.5703125" style="1" customWidth="1"/>
    <col min="6627" max="6648" width="0.85546875" style="1"/>
    <col min="6649" max="6649" width="1" style="1" customWidth="1"/>
    <col min="6650" max="6658" width="0.85546875" style="1"/>
    <col min="6659" max="6659" width="4.85546875" style="1" customWidth="1"/>
    <col min="6660" max="6673" width="0.85546875" style="1"/>
    <col min="6674" max="6674" width="7.42578125" style="1" customWidth="1"/>
    <col min="6675" max="6687" width="0.85546875" style="1"/>
    <col min="6688" max="6688" width="6.5703125" style="1" customWidth="1"/>
    <col min="6689" max="6700" width="0.85546875" style="1"/>
    <col min="6701" max="6701" width="7.140625" style="1" customWidth="1"/>
    <col min="6702" max="6881" width="0.85546875" style="1"/>
    <col min="6882" max="6882" width="5.5703125" style="1" customWidth="1"/>
    <col min="6883" max="6904" width="0.85546875" style="1"/>
    <col min="6905" max="6905" width="1" style="1" customWidth="1"/>
    <col min="6906" max="6914" width="0.85546875" style="1"/>
    <col min="6915" max="6915" width="4.85546875" style="1" customWidth="1"/>
    <col min="6916" max="6929" width="0.85546875" style="1"/>
    <col min="6930" max="6930" width="7.42578125" style="1" customWidth="1"/>
    <col min="6931" max="6943" width="0.85546875" style="1"/>
    <col min="6944" max="6944" width="6.5703125" style="1" customWidth="1"/>
    <col min="6945" max="6956" width="0.85546875" style="1"/>
    <col min="6957" max="6957" width="7.140625" style="1" customWidth="1"/>
    <col min="6958" max="7137" width="0.85546875" style="1"/>
    <col min="7138" max="7138" width="5.5703125" style="1" customWidth="1"/>
    <col min="7139" max="7160" width="0.85546875" style="1"/>
    <col min="7161" max="7161" width="1" style="1" customWidth="1"/>
    <col min="7162" max="7170" width="0.85546875" style="1"/>
    <col min="7171" max="7171" width="4.85546875" style="1" customWidth="1"/>
    <col min="7172" max="7185" width="0.85546875" style="1"/>
    <col min="7186" max="7186" width="7.42578125" style="1" customWidth="1"/>
    <col min="7187" max="7199" width="0.85546875" style="1"/>
    <col min="7200" max="7200" width="6.5703125" style="1" customWidth="1"/>
    <col min="7201" max="7212" width="0.85546875" style="1"/>
    <col min="7213" max="7213" width="7.140625" style="1" customWidth="1"/>
    <col min="7214" max="7393" width="0.85546875" style="1"/>
    <col min="7394" max="7394" width="5.5703125" style="1" customWidth="1"/>
    <col min="7395" max="7416" width="0.85546875" style="1"/>
    <col min="7417" max="7417" width="1" style="1" customWidth="1"/>
    <col min="7418" max="7426" width="0.85546875" style="1"/>
    <col min="7427" max="7427" width="4.85546875" style="1" customWidth="1"/>
    <col min="7428" max="7441" width="0.85546875" style="1"/>
    <col min="7442" max="7442" width="7.42578125" style="1" customWidth="1"/>
    <col min="7443" max="7455" width="0.85546875" style="1"/>
    <col min="7456" max="7456" width="6.5703125" style="1" customWidth="1"/>
    <col min="7457" max="7468" width="0.85546875" style="1"/>
    <col min="7469" max="7469" width="7.140625" style="1" customWidth="1"/>
    <col min="7470" max="7649" width="0.85546875" style="1"/>
    <col min="7650" max="7650" width="5.5703125" style="1" customWidth="1"/>
    <col min="7651" max="7672" width="0.85546875" style="1"/>
    <col min="7673" max="7673" width="1" style="1" customWidth="1"/>
    <col min="7674" max="7682" width="0.85546875" style="1"/>
    <col min="7683" max="7683" width="4.85546875" style="1" customWidth="1"/>
    <col min="7684" max="7697" width="0.85546875" style="1"/>
    <col min="7698" max="7698" width="7.42578125" style="1" customWidth="1"/>
    <col min="7699" max="7711" width="0.85546875" style="1"/>
    <col min="7712" max="7712" width="6.5703125" style="1" customWidth="1"/>
    <col min="7713" max="7724" width="0.85546875" style="1"/>
    <col min="7725" max="7725" width="7.140625" style="1" customWidth="1"/>
    <col min="7726" max="7905" width="0.85546875" style="1"/>
    <col min="7906" max="7906" width="5.5703125" style="1" customWidth="1"/>
    <col min="7907" max="7928" width="0.85546875" style="1"/>
    <col min="7929" max="7929" width="1" style="1" customWidth="1"/>
    <col min="7930" max="7938" width="0.85546875" style="1"/>
    <col min="7939" max="7939" width="4.85546875" style="1" customWidth="1"/>
    <col min="7940" max="7953" width="0.85546875" style="1"/>
    <col min="7954" max="7954" width="7.42578125" style="1" customWidth="1"/>
    <col min="7955" max="7967" width="0.85546875" style="1"/>
    <col min="7968" max="7968" width="6.5703125" style="1" customWidth="1"/>
    <col min="7969" max="7980" width="0.85546875" style="1"/>
    <col min="7981" max="7981" width="7.140625" style="1" customWidth="1"/>
    <col min="7982" max="8161" width="0.85546875" style="1"/>
    <col min="8162" max="8162" width="5.5703125" style="1" customWidth="1"/>
    <col min="8163" max="8184" width="0.85546875" style="1"/>
    <col min="8185" max="8185" width="1" style="1" customWidth="1"/>
    <col min="8186" max="8194" width="0.85546875" style="1"/>
    <col min="8195" max="8195" width="4.85546875" style="1" customWidth="1"/>
    <col min="8196" max="8209" width="0.85546875" style="1"/>
    <col min="8210" max="8210" width="7.42578125" style="1" customWidth="1"/>
    <col min="8211" max="8223" width="0.85546875" style="1"/>
    <col min="8224" max="8224" width="6.5703125" style="1" customWidth="1"/>
    <col min="8225" max="8236" width="0.85546875" style="1"/>
    <col min="8237" max="8237" width="7.140625" style="1" customWidth="1"/>
    <col min="8238" max="8417" width="0.85546875" style="1"/>
    <col min="8418" max="8418" width="5.5703125" style="1" customWidth="1"/>
    <col min="8419" max="8440" width="0.85546875" style="1"/>
    <col min="8441" max="8441" width="1" style="1" customWidth="1"/>
    <col min="8442" max="8450" width="0.85546875" style="1"/>
    <col min="8451" max="8451" width="4.85546875" style="1" customWidth="1"/>
    <col min="8452" max="8465" width="0.85546875" style="1"/>
    <col min="8466" max="8466" width="7.42578125" style="1" customWidth="1"/>
    <col min="8467" max="8479" width="0.85546875" style="1"/>
    <col min="8480" max="8480" width="6.5703125" style="1" customWidth="1"/>
    <col min="8481" max="8492" width="0.85546875" style="1"/>
    <col min="8493" max="8493" width="7.140625" style="1" customWidth="1"/>
    <col min="8494" max="8673" width="0.85546875" style="1"/>
    <col min="8674" max="8674" width="5.5703125" style="1" customWidth="1"/>
    <col min="8675" max="8696" width="0.85546875" style="1"/>
    <col min="8697" max="8697" width="1" style="1" customWidth="1"/>
    <col min="8698" max="8706" width="0.85546875" style="1"/>
    <col min="8707" max="8707" width="4.85546875" style="1" customWidth="1"/>
    <col min="8708" max="8721" width="0.85546875" style="1"/>
    <col min="8722" max="8722" width="7.42578125" style="1" customWidth="1"/>
    <col min="8723" max="8735" width="0.85546875" style="1"/>
    <col min="8736" max="8736" width="6.5703125" style="1" customWidth="1"/>
    <col min="8737" max="8748" width="0.85546875" style="1"/>
    <col min="8749" max="8749" width="7.140625" style="1" customWidth="1"/>
    <col min="8750" max="8929" width="0.85546875" style="1"/>
    <col min="8930" max="8930" width="5.5703125" style="1" customWidth="1"/>
    <col min="8931" max="8952" width="0.85546875" style="1"/>
    <col min="8953" max="8953" width="1" style="1" customWidth="1"/>
    <col min="8954" max="8962" width="0.85546875" style="1"/>
    <col min="8963" max="8963" width="4.85546875" style="1" customWidth="1"/>
    <col min="8964" max="8977" width="0.85546875" style="1"/>
    <col min="8978" max="8978" width="7.42578125" style="1" customWidth="1"/>
    <col min="8979" max="8991" width="0.85546875" style="1"/>
    <col min="8992" max="8992" width="6.5703125" style="1" customWidth="1"/>
    <col min="8993" max="9004" width="0.85546875" style="1"/>
    <col min="9005" max="9005" width="7.140625" style="1" customWidth="1"/>
    <col min="9006" max="9185" width="0.85546875" style="1"/>
    <col min="9186" max="9186" width="5.5703125" style="1" customWidth="1"/>
    <col min="9187" max="9208" width="0.85546875" style="1"/>
    <col min="9209" max="9209" width="1" style="1" customWidth="1"/>
    <col min="9210" max="9218" width="0.85546875" style="1"/>
    <col min="9219" max="9219" width="4.85546875" style="1" customWidth="1"/>
    <col min="9220" max="9233" width="0.85546875" style="1"/>
    <col min="9234" max="9234" width="7.42578125" style="1" customWidth="1"/>
    <col min="9235" max="9247" width="0.85546875" style="1"/>
    <col min="9248" max="9248" width="6.5703125" style="1" customWidth="1"/>
    <col min="9249" max="9260" width="0.85546875" style="1"/>
    <col min="9261" max="9261" width="7.140625" style="1" customWidth="1"/>
    <col min="9262" max="9441" width="0.85546875" style="1"/>
    <col min="9442" max="9442" width="5.5703125" style="1" customWidth="1"/>
    <col min="9443" max="9464" width="0.85546875" style="1"/>
    <col min="9465" max="9465" width="1" style="1" customWidth="1"/>
    <col min="9466" max="9474" width="0.85546875" style="1"/>
    <col min="9475" max="9475" width="4.85546875" style="1" customWidth="1"/>
    <col min="9476" max="9489" width="0.85546875" style="1"/>
    <col min="9490" max="9490" width="7.42578125" style="1" customWidth="1"/>
    <col min="9491" max="9503" width="0.85546875" style="1"/>
    <col min="9504" max="9504" width="6.5703125" style="1" customWidth="1"/>
    <col min="9505" max="9516" width="0.85546875" style="1"/>
    <col min="9517" max="9517" width="7.140625" style="1" customWidth="1"/>
    <col min="9518" max="9697" width="0.85546875" style="1"/>
    <col min="9698" max="9698" width="5.5703125" style="1" customWidth="1"/>
    <col min="9699" max="9720" width="0.85546875" style="1"/>
    <col min="9721" max="9721" width="1" style="1" customWidth="1"/>
    <col min="9722" max="9730" width="0.85546875" style="1"/>
    <col min="9731" max="9731" width="4.85546875" style="1" customWidth="1"/>
    <col min="9732" max="9745" width="0.85546875" style="1"/>
    <col min="9746" max="9746" width="7.42578125" style="1" customWidth="1"/>
    <col min="9747" max="9759" width="0.85546875" style="1"/>
    <col min="9760" max="9760" width="6.5703125" style="1" customWidth="1"/>
    <col min="9761" max="9772" width="0.85546875" style="1"/>
    <col min="9773" max="9773" width="7.140625" style="1" customWidth="1"/>
    <col min="9774" max="9953" width="0.85546875" style="1"/>
    <col min="9954" max="9954" width="5.5703125" style="1" customWidth="1"/>
    <col min="9955" max="9976" width="0.85546875" style="1"/>
    <col min="9977" max="9977" width="1" style="1" customWidth="1"/>
    <col min="9978" max="9986" width="0.85546875" style="1"/>
    <col min="9987" max="9987" width="4.85546875" style="1" customWidth="1"/>
    <col min="9988" max="10001" width="0.85546875" style="1"/>
    <col min="10002" max="10002" width="7.42578125" style="1" customWidth="1"/>
    <col min="10003" max="10015" width="0.85546875" style="1"/>
    <col min="10016" max="10016" width="6.5703125" style="1" customWidth="1"/>
    <col min="10017" max="10028" width="0.85546875" style="1"/>
    <col min="10029" max="10029" width="7.140625" style="1" customWidth="1"/>
    <col min="10030" max="10209" width="0.85546875" style="1"/>
    <col min="10210" max="10210" width="5.5703125" style="1" customWidth="1"/>
    <col min="10211" max="10232" width="0.85546875" style="1"/>
    <col min="10233" max="10233" width="1" style="1" customWidth="1"/>
    <col min="10234" max="10242" width="0.85546875" style="1"/>
    <col min="10243" max="10243" width="4.85546875" style="1" customWidth="1"/>
    <col min="10244" max="10257" width="0.85546875" style="1"/>
    <col min="10258" max="10258" width="7.42578125" style="1" customWidth="1"/>
    <col min="10259" max="10271" width="0.85546875" style="1"/>
    <col min="10272" max="10272" width="6.5703125" style="1" customWidth="1"/>
    <col min="10273" max="10284" width="0.85546875" style="1"/>
    <col min="10285" max="10285" width="7.140625" style="1" customWidth="1"/>
    <col min="10286" max="10465" width="0.85546875" style="1"/>
    <col min="10466" max="10466" width="5.5703125" style="1" customWidth="1"/>
    <col min="10467" max="10488" width="0.85546875" style="1"/>
    <col min="10489" max="10489" width="1" style="1" customWidth="1"/>
    <col min="10490" max="10498" width="0.85546875" style="1"/>
    <col min="10499" max="10499" width="4.85546875" style="1" customWidth="1"/>
    <col min="10500" max="10513" width="0.85546875" style="1"/>
    <col min="10514" max="10514" width="7.42578125" style="1" customWidth="1"/>
    <col min="10515" max="10527" width="0.85546875" style="1"/>
    <col min="10528" max="10528" width="6.5703125" style="1" customWidth="1"/>
    <col min="10529" max="10540" width="0.85546875" style="1"/>
    <col min="10541" max="10541" width="7.140625" style="1" customWidth="1"/>
    <col min="10542" max="10721" width="0.85546875" style="1"/>
    <col min="10722" max="10722" width="5.5703125" style="1" customWidth="1"/>
    <col min="10723" max="10744" width="0.85546875" style="1"/>
    <col min="10745" max="10745" width="1" style="1" customWidth="1"/>
    <col min="10746" max="10754" width="0.85546875" style="1"/>
    <col min="10755" max="10755" width="4.85546875" style="1" customWidth="1"/>
    <col min="10756" max="10769" width="0.85546875" style="1"/>
    <col min="10770" max="10770" width="7.42578125" style="1" customWidth="1"/>
    <col min="10771" max="10783" width="0.85546875" style="1"/>
    <col min="10784" max="10784" width="6.5703125" style="1" customWidth="1"/>
    <col min="10785" max="10796" width="0.85546875" style="1"/>
    <col min="10797" max="10797" width="7.140625" style="1" customWidth="1"/>
    <col min="10798" max="10977" width="0.85546875" style="1"/>
    <col min="10978" max="10978" width="5.5703125" style="1" customWidth="1"/>
    <col min="10979" max="11000" width="0.85546875" style="1"/>
    <col min="11001" max="11001" width="1" style="1" customWidth="1"/>
    <col min="11002" max="11010" width="0.85546875" style="1"/>
    <col min="11011" max="11011" width="4.85546875" style="1" customWidth="1"/>
    <col min="11012" max="11025" width="0.85546875" style="1"/>
    <col min="11026" max="11026" width="7.42578125" style="1" customWidth="1"/>
    <col min="11027" max="11039" width="0.85546875" style="1"/>
    <col min="11040" max="11040" width="6.5703125" style="1" customWidth="1"/>
    <col min="11041" max="11052" width="0.85546875" style="1"/>
    <col min="11053" max="11053" width="7.140625" style="1" customWidth="1"/>
    <col min="11054" max="11233" width="0.85546875" style="1"/>
    <col min="11234" max="11234" width="5.5703125" style="1" customWidth="1"/>
    <col min="11235" max="11256" width="0.85546875" style="1"/>
    <col min="11257" max="11257" width="1" style="1" customWidth="1"/>
    <col min="11258" max="11266" width="0.85546875" style="1"/>
    <col min="11267" max="11267" width="4.85546875" style="1" customWidth="1"/>
    <col min="11268" max="11281" width="0.85546875" style="1"/>
    <col min="11282" max="11282" width="7.42578125" style="1" customWidth="1"/>
    <col min="11283" max="11295" width="0.85546875" style="1"/>
    <col min="11296" max="11296" width="6.5703125" style="1" customWidth="1"/>
    <col min="11297" max="11308" width="0.85546875" style="1"/>
    <col min="11309" max="11309" width="7.140625" style="1" customWidth="1"/>
    <col min="11310" max="11489" width="0.85546875" style="1"/>
    <col min="11490" max="11490" width="5.5703125" style="1" customWidth="1"/>
    <col min="11491" max="11512" width="0.85546875" style="1"/>
    <col min="11513" max="11513" width="1" style="1" customWidth="1"/>
    <col min="11514" max="11522" width="0.85546875" style="1"/>
    <col min="11523" max="11523" width="4.85546875" style="1" customWidth="1"/>
    <col min="11524" max="11537" width="0.85546875" style="1"/>
    <col min="11538" max="11538" width="7.42578125" style="1" customWidth="1"/>
    <col min="11539" max="11551" width="0.85546875" style="1"/>
    <col min="11552" max="11552" width="6.5703125" style="1" customWidth="1"/>
    <col min="11553" max="11564" width="0.85546875" style="1"/>
    <col min="11565" max="11565" width="7.140625" style="1" customWidth="1"/>
    <col min="11566" max="11745" width="0.85546875" style="1"/>
    <col min="11746" max="11746" width="5.5703125" style="1" customWidth="1"/>
    <col min="11747" max="11768" width="0.85546875" style="1"/>
    <col min="11769" max="11769" width="1" style="1" customWidth="1"/>
    <col min="11770" max="11778" width="0.85546875" style="1"/>
    <col min="11779" max="11779" width="4.85546875" style="1" customWidth="1"/>
    <col min="11780" max="11793" width="0.85546875" style="1"/>
    <col min="11794" max="11794" width="7.42578125" style="1" customWidth="1"/>
    <col min="11795" max="11807" width="0.85546875" style="1"/>
    <col min="11808" max="11808" width="6.5703125" style="1" customWidth="1"/>
    <col min="11809" max="11820" width="0.85546875" style="1"/>
    <col min="11821" max="11821" width="7.140625" style="1" customWidth="1"/>
    <col min="11822" max="12001" width="0.85546875" style="1"/>
    <col min="12002" max="12002" width="5.5703125" style="1" customWidth="1"/>
    <col min="12003" max="12024" width="0.85546875" style="1"/>
    <col min="12025" max="12025" width="1" style="1" customWidth="1"/>
    <col min="12026" max="12034" width="0.85546875" style="1"/>
    <col min="12035" max="12035" width="4.85546875" style="1" customWidth="1"/>
    <col min="12036" max="12049" width="0.85546875" style="1"/>
    <col min="12050" max="12050" width="7.42578125" style="1" customWidth="1"/>
    <col min="12051" max="12063" width="0.85546875" style="1"/>
    <col min="12064" max="12064" width="6.5703125" style="1" customWidth="1"/>
    <col min="12065" max="12076" width="0.85546875" style="1"/>
    <col min="12077" max="12077" width="7.140625" style="1" customWidth="1"/>
    <col min="12078" max="12257" width="0.85546875" style="1"/>
    <col min="12258" max="12258" width="5.5703125" style="1" customWidth="1"/>
    <col min="12259" max="12280" width="0.85546875" style="1"/>
    <col min="12281" max="12281" width="1" style="1" customWidth="1"/>
    <col min="12282" max="12290" width="0.85546875" style="1"/>
    <col min="12291" max="12291" width="4.85546875" style="1" customWidth="1"/>
    <col min="12292" max="12305" width="0.85546875" style="1"/>
    <col min="12306" max="12306" width="7.42578125" style="1" customWidth="1"/>
    <col min="12307" max="12319" width="0.85546875" style="1"/>
    <col min="12320" max="12320" width="6.5703125" style="1" customWidth="1"/>
    <col min="12321" max="12332" width="0.85546875" style="1"/>
    <col min="12333" max="12333" width="7.140625" style="1" customWidth="1"/>
    <col min="12334" max="12513" width="0.85546875" style="1"/>
    <col min="12514" max="12514" width="5.5703125" style="1" customWidth="1"/>
    <col min="12515" max="12536" width="0.85546875" style="1"/>
    <col min="12537" max="12537" width="1" style="1" customWidth="1"/>
    <col min="12538" max="12546" width="0.85546875" style="1"/>
    <col min="12547" max="12547" width="4.85546875" style="1" customWidth="1"/>
    <col min="12548" max="12561" width="0.85546875" style="1"/>
    <col min="12562" max="12562" width="7.42578125" style="1" customWidth="1"/>
    <col min="12563" max="12575" width="0.85546875" style="1"/>
    <col min="12576" max="12576" width="6.5703125" style="1" customWidth="1"/>
    <col min="12577" max="12588" width="0.85546875" style="1"/>
    <col min="12589" max="12589" width="7.140625" style="1" customWidth="1"/>
    <col min="12590" max="12769" width="0.85546875" style="1"/>
    <col min="12770" max="12770" width="5.5703125" style="1" customWidth="1"/>
    <col min="12771" max="12792" width="0.85546875" style="1"/>
    <col min="12793" max="12793" width="1" style="1" customWidth="1"/>
    <col min="12794" max="12802" width="0.85546875" style="1"/>
    <col min="12803" max="12803" width="4.85546875" style="1" customWidth="1"/>
    <col min="12804" max="12817" width="0.85546875" style="1"/>
    <col min="12818" max="12818" width="7.42578125" style="1" customWidth="1"/>
    <col min="12819" max="12831" width="0.85546875" style="1"/>
    <col min="12832" max="12832" width="6.5703125" style="1" customWidth="1"/>
    <col min="12833" max="12844" width="0.85546875" style="1"/>
    <col min="12845" max="12845" width="7.140625" style="1" customWidth="1"/>
    <col min="12846" max="13025" width="0.85546875" style="1"/>
    <col min="13026" max="13026" width="5.5703125" style="1" customWidth="1"/>
    <col min="13027" max="13048" width="0.85546875" style="1"/>
    <col min="13049" max="13049" width="1" style="1" customWidth="1"/>
    <col min="13050" max="13058" width="0.85546875" style="1"/>
    <col min="13059" max="13059" width="4.85546875" style="1" customWidth="1"/>
    <col min="13060" max="13073" width="0.85546875" style="1"/>
    <col min="13074" max="13074" width="7.42578125" style="1" customWidth="1"/>
    <col min="13075" max="13087" width="0.85546875" style="1"/>
    <col min="13088" max="13088" width="6.5703125" style="1" customWidth="1"/>
    <col min="13089" max="13100" width="0.85546875" style="1"/>
    <col min="13101" max="13101" width="7.140625" style="1" customWidth="1"/>
    <col min="13102" max="13281" width="0.85546875" style="1"/>
    <col min="13282" max="13282" width="5.5703125" style="1" customWidth="1"/>
    <col min="13283" max="13304" width="0.85546875" style="1"/>
    <col min="13305" max="13305" width="1" style="1" customWidth="1"/>
    <col min="13306" max="13314" width="0.85546875" style="1"/>
    <col min="13315" max="13315" width="4.85546875" style="1" customWidth="1"/>
    <col min="13316" max="13329" width="0.85546875" style="1"/>
    <col min="13330" max="13330" width="7.42578125" style="1" customWidth="1"/>
    <col min="13331" max="13343" width="0.85546875" style="1"/>
    <col min="13344" max="13344" width="6.5703125" style="1" customWidth="1"/>
    <col min="13345" max="13356" width="0.85546875" style="1"/>
    <col min="13357" max="13357" width="7.140625" style="1" customWidth="1"/>
    <col min="13358" max="13537" width="0.85546875" style="1"/>
    <col min="13538" max="13538" width="5.5703125" style="1" customWidth="1"/>
    <col min="13539" max="13560" width="0.85546875" style="1"/>
    <col min="13561" max="13561" width="1" style="1" customWidth="1"/>
    <col min="13562" max="13570" width="0.85546875" style="1"/>
    <col min="13571" max="13571" width="4.85546875" style="1" customWidth="1"/>
    <col min="13572" max="13585" width="0.85546875" style="1"/>
    <col min="13586" max="13586" width="7.42578125" style="1" customWidth="1"/>
    <col min="13587" max="13599" width="0.85546875" style="1"/>
    <col min="13600" max="13600" width="6.5703125" style="1" customWidth="1"/>
    <col min="13601" max="13612" width="0.85546875" style="1"/>
    <col min="13613" max="13613" width="7.140625" style="1" customWidth="1"/>
    <col min="13614" max="13793" width="0.85546875" style="1"/>
    <col min="13794" max="13794" width="5.5703125" style="1" customWidth="1"/>
    <col min="13795" max="13816" width="0.85546875" style="1"/>
    <col min="13817" max="13817" width="1" style="1" customWidth="1"/>
    <col min="13818" max="13826" width="0.85546875" style="1"/>
    <col min="13827" max="13827" width="4.85546875" style="1" customWidth="1"/>
    <col min="13828" max="13841" width="0.85546875" style="1"/>
    <col min="13842" max="13842" width="7.42578125" style="1" customWidth="1"/>
    <col min="13843" max="13855" width="0.85546875" style="1"/>
    <col min="13856" max="13856" width="6.5703125" style="1" customWidth="1"/>
    <col min="13857" max="13868" width="0.85546875" style="1"/>
    <col min="13869" max="13869" width="7.140625" style="1" customWidth="1"/>
    <col min="13870" max="14049" width="0.85546875" style="1"/>
    <col min="14050" max="14050" width="5.5703125" style="1" customWidth="1"/>
    <col min="14051" max="14072" width="0.85546875" style="1"/>
    <col min="14073" max="14073" width="1" style="1" customWidth="1"/>
    <col min="14074" max="14082" width="0.85546875" style="1"/>
    <col min="14083" max="14083" width="4.85546875" style="1" customWidth="1"/>
    <col min="14084" max="14097" width="0.85546875" style="1"/>
    <col min="14098" max="14098" width="7.42578125" style="1" customWidth="1"/>
    <col min="14099" max="14111" width="0.85546875" style="1"/>
    <col min="14112" max="14112" width="6.5703125" style="1" customWidth="1"/>
    <col min="14113" max="14124" width="0.85546875" style="1"/>
    <col min="14125" max="14125" width="7.140625" style="1" customWidth="1"/>
    <col min="14126" max="14305" width="0.85546875" style="1"/>
    <col min="14306" max="14306" width="5.5703125" style="1" customWidth="1"/>
    <col min="14307" max="14328" width="0.85546875" style="1"/>
    <col min="14329" max="14329" width="1" style="1" customWidth="1"/>
    <col min="14330" max="14338" width="0.85546875" style="1"/>
    <col min="14339" max="14339" width="4.85546875" style="1" customWidth="1"/>
    <col min="14340" max="14353" width="0.85546875" style="1"/>
    <col min="14354" max="14354" width="7.42578125" style="1" customWidth="1"/>
    <col min="14355" max="14367" width="0.85546875" style="1"/>
    <col min="14368" max="14368" width="6.5703125" style="1" customWidth="1"/>
    <col min="14369" max="14380" width="0.85546875" style="1"/>
    <col min="14381" max="14381" width="7.140625" style="1" customWidth="1"/>
    <col min="14382" max="14561" width="0.85546875" style="1"/>
    <col min="14562" max="14562" width="5.5703125" style="1" customWidth="1"/>
    <col min="14563" max="14584" width="0.85546875" style="1"/>
    <col min="14585" max="14585" width="1" style="1" customWidth="1"/>
    <col min="14586" max="14594" width="0.85546875" style="1"/>
    <col min="14595" max="14595" width="4.85546875" style="1" customWidth="1"/>
    <col min="14596" max="14609" width="0.85546875" style="1"/>
    <col min="14610" max="14610" width="7.42578125" style="1" customWidth="1"/>
    <col min="14611" max="14623" width="0.85546875" style="1"/>
    <col min="14624" max="14624" width="6.5703125" style="1" customWidth="1"/>
    <col min="14625" max="14636" width="0.85546875" style="1"/>
    <col min="14637" max="14637" width="7.140625" style="1" customWidth="1"/>
    <col min="14638" max="14817" width="0.85546875" style="1"/>
    <col min="14818" max="14818" width="5.5703125" style="1" customWidth="1"/>
    <col min="14819" max="14840" width="0.85546875" style="1"/>
    <col min="14841" max="14841" width="1" style="1" customWidth="1"/>
    <col min="14842" max="14850" width="0.85546875" style="1"/>
    <col min="14851" max="14851" width="4.85546875" style="1" customWidth="1"/>
    <col min="14852" max="14865" width="0.85546875" style="1"/>
    <col min="14866" max="14866" width="7.42578125" style="1" customWidth="1"/>
    <col min="14867" max="14879" width="0.85546875" style="1"/>
    <col min="14880" max="14880" width="6.5703125" style="1" customWidth="1"/>
    <col min="14881" max="14892" width="0.85546875" style="1"/>
    <col min="14893" max="14893" width="7.140625" style="1" customWidth="1"/>
    <col min="14894" max="15073" width="0.85546875" style="1"/>
    <col min="15074" max="15074" width="5.5703125" style="1" customWidth="1"/>
    <col min="15075" max="15096" width="0.85546875" style="1"/>
    <col min="15097" max="15097" width="1" style="1" customWidth="1"/>
    <col min="15098" max="15106" width="0.85546875" style="1"/>
    <col min="15107" max="15107" width="4.85546875" style="1" customWidth="1"/>
    <col min="15108" max="15121" width="0.85546875" style="1"/>
    <col min="15122" max="15122" width="7.42578125" style="1" customWidth="1"/>
    <col min="15123" max="15135" width="0.85546875" style="1"/>
    <col min="15136" max="15136" width="6.5703125" style="1" customWidth="1"/>
    <col min="15137" max="15148" width="0.85546875" style="1"/>
    <col min="15149" max="15149" width="7.140625" style="1" customWidth="1"/>
    <col min="15150" max="15329" width="0.85546875" style="1"/>
    <col min="15330" max="15330" width="5.5703125" style="1" customWidth="1"/>
    <col min="15331" max="15352" width="0.85546875" style="1"/>
    <col min="15353" max="15353" width="1" style="1" customWidth="1"/>
    <col min="15354" max="15362" width="0.85546875" style="1"/>
    <col min="15363" max="15363" width="4.85546875" style="1" customWidth="1"/>
    <col min="15364" max="15377" width="0.85546875" style="1"/>
    <col min="15378" max="15378" width="7.42578125" style="1" customWidth="1"/>
    <col min="15379" max="15391" width="0.85546875" style="1"/>
    <col min="15392" max="15392" width="6.5703125" style="1" customWidth="1"/>
    <col min="15393" max="15404" width="0.85546875" style="1"/>
    <col min="15405" max="15405" width="7.140625" style="1" customWidth="1"/>
    <col min="15406" max="15585" width="0.85546875" style="1"/>
    <col min="15586" max="15586" width="5.5703125" style="1" customWidth="1"/>
    <col min="15587" max="15608" width="0.85546875" style="1"/>
    <col min="15609" max="15609" width="1" style="1" customWidth="1"/>
    <col min="15610" max="15618" width="0.85546875" style="1"/>
    <col min="15619" max="15619" width="4.85546875" style="1" customWidth="1"/>
    <col min="15620" max="15633" width="0.85546875" style="1"/>
    <col min="15634" max="15634" width="7.42578125" style="1" customWidth="1"/>
    <col min="15635" max="15647" width="0.85546875" style="1"/>
    <col min="15648" max="15648" width="6.5703125" style="1" customWidth="1"/>
    <col min="15649" max="15660" width="0.85546875" style="1"/>
    <col min="15661" max="15661" width="7.140625" style="1" customWidth="1"/>
    <col min="15662" max="15841" width="0.85546875" style="1"/>
    <col min="15842" max="15842" width="5.5703125" style="1" customWidth="1"/>
    <col min="15843" max="15864" width="0.85546875" style="1"/>
    <col min="15865" max="15865" width="1" style="1" customWidth="1"/>
    <col min="15866" max="15874" width="0.85546875" style="1"/>
    <col min="15875" max="15875" width="4.85546875" style="1" customWidth="1"/>
    <col min="15876" max="15889" width="0.85546875" style="1"/>
    <col min="15890" max="15890" width="7.42578125" style="1" customWidth="1"/>
    <col min="15891" max="15903" width="0.85546875" style="1"/>
    <col min="15904" max="15904" width="6.5703125" style="1" customWidth="1"/>
    <col min="15905" max="15916" width="0.85546875" style="1"/>
    <col min="15917" max="15917" width="7.140625" style="1" customWidth="1"/>
    <col min="15918" max="16097" width="0.85546875" style="1"/>
    <col min="16098" max="16098" width="5.5703125" style="1" customWidth="1"/>
    <col min="16099" max="16120" width="0.85546875" style="1"/>
    <col min="16121" max="16121" width="1" style="1" customWidth="1"/>
    <col min="16122" max="16130" width="0.85546875" style="1"/>
    <col min="16131" max="16131" width="4.85546875" style="1" customWidth="1"/>
    <col min="16132" max="16145" width="0.85546875" style="1"/>
    <col min="16146" max="16146" width="7.42578125" style="1" customWidth="1"/>
    <col min="16147" max="16159" width="0.85546875" style="1"/>
    <col min="16160" max="16160" width="6.5703125" style="1" customWidth="1"/>
    <col min="16161" max="16172" width="0.85546875" style="1"/>
    <col min="16173" max="16173" width="7.140625" style="1" customWidth="1"/>
    <col min="16174" max="16384" width="0.85546875" style="1"/>
  </cols>
  <sheetData>
    <row r="1" spans="1:106" hidden="1"/>
    <row r="2" spans="1:106" hidden="1"/>
    <row r="4" spans="1:106" ht="20.45" customHeight="1">
      <c r="BN4" s="22"/>
      <c r="BO4" s="22"/>
      <c r="BP4" s="22"/>
      <c r="BQ4" s="22"/>
      <c r="BR4" s="22"/>
      <c r="BS4" s="22"/>
      <c r="BT4" s="22"/>
      <c r="BU4" s="22"/>
      <c r="BV4" s="22"/>
      <c r="BW4" s="22"/>
      <c r="BX4" s="22"/>
      <c r="BY4" s="22"/>
      <c r="BZ4" s="22"/>
      <c r="CA4" s="296" t="s">
        <v>205</v>
      </c>
      <c r="CB4" s="296"/>
      <c r="CC4" s="296"/>
      <c r="CD4" s="296"/>
      <c r="CE4" s="296"/>
      <c r="CF4" s="296"/>
      <c r="CG4" s="296"/>
      <c r="CH4" s="296"/>
      <c r="CI4" s="296"/>
      <c r="CJ4" s="296"/>
      <c r="CK4" s="296"/>
      <c r="CL4" s="296"/>
      <c r="CM4" s="296"/>
      <c r="CN4" s="296"/>
      <c r="CO4" s="296"/>
      <c r="CP4" s="296"/>
      <c r="CQ4" s="296"/>
      <c r="CR4" s="296"/>
      <c r="CS4" s="296"/>
      <c r="CT4" s="296"/>
      <c r="CU4" s="296"/>
      <c r="CV4" s="296"/>
      <c r="CW4" s="296"/>
      <c r="CX4" s="296"/>
      <c r="CY4" s="296"/>
      <c r="CZ4" s="296"/>
      <c r="DA4" s="296"/>
      <c r="DB4" s="296"/>
    </row>
    <row r="5" spans="1:106" s="27" customFormat="1" ht="21.6" customHeight="1">
      <c r="A5" s="319" t="s">
        <v>106</v>
      </c>
      <c r="B5" s="319"/>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19"/>
    </row>
    <row r="6" spans="1:106" s="27" customFormat="1" ht="17.45" customHeight="1">
      <c r="A6" s="298" t="s">
        <v>401</v>
      </c>
      <c r="B6" s="298"/>
      <c r="C6" s="298"/>
      <c r="D6" s="298"/>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row>
    <row r="7" spans="1:106" ht="17.45" customHeight="1">
      <c r="A7" s="297" t="s">
        <v>117</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row>
    <row r="8" spans="1:106" ht="17.45" customHeight="1">
      <c r="A8" s="299"/>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300"/>
      <c r="CY8" s="300"/>
      <c r="CZ8" s="300"/>
      <c r="DA8" s="300"/>
      <c r="DB8" s="300"/>
    </row>
    <row r="9" spans="1:106" s="34" customFormat="1" ht="37.9" customHeight="1">
      <c r="A9" s="278" t="s">
        <v>28</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78" t="s">
        <v>199</v>
      </c>
      <c r="AF9" s="279"/>
      <c r="AG9" s="279"/>
      <c r="AH9" s="279"/>
      <c r="AI9" s="279"/>
      <c r="AJ9" s="279"/>
      <c r="AK9" s="279"/>
      <c r="AL9" s="280"/>
      <c r="AM9" s="287" t="s">
        <v>201</v>
      </c>
      <c r="AN9" s="290" t="s">
        <v>164</v>
      </c>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2"/>
    </row>
    <row r="10" spans="1:106" s="34" customFormat="1" ht="28.9" customHeight="1">
      <c r="A10" s="28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3"/>
      <c r="AE10" s="281"/>
      <c r="AF10" s="282"/>
      <c r="AG10" s="282"/>
      <c r="AH10" s="282"/>
      <c r="AI10" s="282"/>
      <c r="AJ10" s="282"/>
      <c r="AK10" s="282"/>
      <c r="AL10" s="283"/>
      <c r="AM10" s="288"/>
      <c r="AN10" s="278" t="s">
        <v>6</v>
      </c>
      <c r="AO10" s="279"/>
      <c r="AP10" s="279"/>
      <c r="AQ10" s="279"/>
      <c r="AR10" s="279"/>
      <c r="AS10" s="279"/>
      <c r="AT10" s="279"/>
      <c r="AU10" s="279"/>
      <c r="AV10" s="279"/>
      <c r="AW10" s="279"/>
      <c r="AX10" s="279"/>
      <c r="AY10" s="279"/>
      <c r="AZ10" s="279"/>
      <c r="BA10" s="280"/>
      <c r="BB10" s="290" t="s">
        <v>8</v>
      </c>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2"/>
    </row>
    <row r="11" spans="1:106" s="34" customFormat="1" ht="95.45" customHeight="1">
      <c r="A11" s="284"/>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6"/>
      <c r="AE11" s="284"/>
      <c r="AF11" s="285"/>
      <c r="AG11" s="285"/>
      <c r="AH11" s="285"/>
      <c r="AI11" s="285"/>
      <c r="AJ11" s="285"/>
      <c r="AK11" s="285"/>
      <c r="AL11" s="286"/>
      <c r="AM11" s="289"/>
      <c r="AN11" s="284"/>
      <c r="AO11" s="285"/>
      <c r="AP11" s="285"/>
      <c r="AQ11" s="285"/>
      <c r="AR11" s="285"/>
      <c r="AS11" s="285"/>
      <c r="AT11" s="285"/>
      <c r="AU11" s="285"/>
      <c r="AV11" s="285"/>
      <c r="AW11" s="285"/>
      <c r="AX11" s="285"/>
      <c r="AY11" s="285"/>
      <c r="AZ11" s="285"/>
      <c r="BA11" s="286"/>
      <c r="BB11" s="307" t="s">
        <v>234</v>
      </c>
      <c r="BC11" s="308"/>
      <c r="BD11" s="308"/>
      <c r="BE11" s="308"/>
      <c r="BF11" s="308"/>
      <c r="BG11" s="308"/>
      <c r="BH11" s="308"/>
      <c r="BI11" s="308"/>
      <c r="BJ11" s="308"/>
      <c r="BK11" s="308"/>
      <c r="BL11" s="308"/>
      <c r="BM11" s="308"/>
      <c r="BN11" s="94" t="s">
        <v>378</v>
      </c>
      <c r="BO11" s="307" t="s">
        <v>235</v>
      </c>
      <c r="BP11" s="308"/>
      <c r="BQ11" s="308"/>
      <c r="BR11" s="308"/>
      <c r="BS11" s="308"/>
      <c r="BT11" s="308"/>
      <c r="BU11" s="308"/>
      <c r="BV11" s="308"/>
      <c r="BW11" s="308"/>
      <c r="BX11" s="308"/>
      <c r="BY11" s="308"/>
      <c r="BZ11" s="308"/>
      <c r="CA11" s="94" t="s">
        <v>378</v>
      </c>
      <c r="CB11" s="68" t="s">
        <v>236</v>
      </c>
      <c r="CC11" s="307" t="s">
        <v>237</v>
      </c>
      <c r="CD11" s="308"/>
      <c r="CE11" s="308"/>
      <c r="CF11" s="308"/>
      <c r="CG11" s="308"/>
      <c r="CH11" s="308"/>
      <c r="CI11" s="308"/>
      <c r="CJ11" s="308"/>
      <c r="CK11" s="308"/>
      <c r="CL11" s="308"/>
      <c r="CM11" s="308"/>
      <c r="CN11" s="308"/>
      <c r="CO11" s="314"/>
      <c r="CP11" s="309" t="s">
        <v>213</v>
      </c>
      <c r="CQ11" s="310"/>
      <c r="CR11" s="310"/>
      <c r="CS11" s="310"/>
      <c r="CT11" s="310"/>
      <c r="CU11" s="310"/>
      <c r="CV11" s="310"/>
      <c r="CW11" s="310"/>
      <c r="CX11" s="310"/>
      <c r="CY11" s="310"/>
      <c r="CZ11" s="310"/>
      <c r="DA11" s="310"/>
      <c r="DB11" s="311"/>
    </row>
    <row r="12" spans="1:106" s="34" customFormat="1" ht="26.45" customHeight="1">
      <c r="A12" s="312">
        <v>1</v>
      </c>
      <c r="B12" s="313"/>
      <c r="C12" s="313"/>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5"/>
      <c r="AE12" s="312">
        <v>2</v>
      </c>
      <c r="AF12" s="313"/>
      <c r="AG12" s="313"/>
      <c r="AH12" s="313"/>
      <c r="AI12" s="313"/>
      <c r="AJ12" s="313"/>
      <c r="AK12" s="313"/>
      <c r="AL12" s="315"/>
      <c r="AM12" s="35">
        <v>3</v>
      </c>
      <c r="AN12" s="312">
        <v>4</v>
      </c>
      <c r="AO12" s="313"/>
      <c r="AP12" s="313"/>
      <c r="AQ12" s="313"/>
      <c r="AR12" s="313"/>
      <c r="AS12" s="313"/>
      <c r="AT12" s="313"/>
      <c r="AU12" s="313"/>
      <c r="AV12" s="313"/>
      <c r="AW12" s="313"/>
      <c r="AX12" s="313"/>
      <c r="AY12" s="313"/>
      <c r="AZ12" s="313"/>
      <c r="BA12" s="315"/>
      <c r="BB12" s="312">
        <v>5</v>
      </c>
      <c r="BC12" s="313"/>
      <c r="BD12" s="313"/>
      <c r="BE12" s="313"/>
      <c r="BF12" s="313"/>
      <c r="BG12" s="313"/>
      <c r="BH12" s="313"/>
      <c r="BI12" s="313"/>
      <c r="BJ12" s="313"/>
      <c r="BK12" s="313"/>
      <c r="BL12" s="313"/>
      <c r="BM12" s="313"/>
      <c r="BN12" s="42" t="s">
        <v>374</v>
      </c>
      <c r="BO12" s="312">
        <v>6</v>
      </c>
      <c r="BP12" s="313"/>
      <c r="BQ12" s="313"/>
      <c r="BR12" s="313"/>
      <c r="BS12" s="313"/>
      <c r="BT12" s="313"/>
      <c r="BU12" s="313"/>
      <c r="BV12" s="313"/>
      <c r="BW12" s="313"/>
      <c r="BX12" s="313"/>
      <c r="BY12" s="313"/>
      <c r="BZ12" s="313"/>
      <c r="CA12" s="42" t="s">
        <v>233</v>
      </c>
      <c r="CB12" s="65">
        <v>7</v>
      </c>
      <c r="CC12" s="312">
        <v>8</v>
      </c>
      <c r="CD12" s="313"/>
      <c r="CE12" s="313"/>
      <c r="CF12" s="313"/>
      <c r="CG12" s="313"/>
      <c r="CH12" s="313"/>
      <c r="CI12" s="313"/>
      <c r="CJ12" s="313"/>
      <c r="CK12" s="313"/>
      <c r="CL12" s="313"/>
      <c r="CM12" s="313"/>
      <c r="CN12" s="313"/>
      <c r="CO12" s="315"/>
      <c r="CP12" s="304" t="s">
        <v>214</v>
      </c>
      <c r="CQ12" s="305"/>
      <c r="CR12" s="305"/>
      <c r="CS12" s="305"/>
      <c r="CT12" s="305"/>
      <c r="CU12" s="305"/>
      <c r="CV12" s="305"/>
      <c r="CW12" s="305"/>
      <c r="CX12" s="305"/>
      <c r="CY12" s="305"/>
      <c r="CZ12" s="305"/>
      <c r="DA12" s="305"/>
      <c r="DB12" s="306"/>
    </row>
    <row r="13" spans="1:106" s="29" customFormat="1" ht="30.6" customHeight="1">
      <c r="A13" s="272" t="s">
        <v>215</v>
      </c>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4"/>
      <c r="AE13" s="275" t="s">
        <v>29</v>
      </c>
      <c r="AF13" s="276"/>
      <c r="AG13" s="276"/>
      <c r="AH13" s="276"/>
      <c r="AI13" s="276"/>
      <c r="AJ13" s="276"/>
      <c r="AK13" s="276"/>
      <c r="AL13" s="277"/>
      <c r="AM13" s="28" t="s">
        <v>29</v>
      </c>
      <c r="AN13" s="265">
        <f>BB13+BO13+CP13+CB13+CC13</f>
        <v>1510528.66</v>
      </c>
      <c r="AO13" s="266"/>
      <c r="AP13" s="266"/>
      <c r="AQ13" s="266"/>
      <c r="AR13" s="266"/>
      <c r="AS13" s="266"/>
      <c r="AT13" s="266"/>
      <c r="AU13" s="266"/>
      <c r="AV13" s="266"/>
      <c r="AW13" s="266"/>
      <c r="AX13" s="266"/>
      <c r="AY13" s="266"/>
      <c r="AZ13" s="266"/>
      <c r="BA13" s="267"/>
      <c r="BB13" s="265"/>
      <c r="BC13" s="266"/>
      <c r="BD13" s="266"/>
      <c r="BE13" s="266"/>
      <c r="BF13" s="266"/>
      <c r="BG13" s="266"/>
      <c r="BH13" s="266"/>
      <c r="BI13" s="266"/>
      <c r="BJ13" s="266"/>
      <c r="BK13" s="266"/>
      <c r="BL13" s="266"/>
      <c r="BM13" s="266"/>
      <c r="BN13" s="43"/>
      <c r="BO13" s="265"/>
      <c r="BP13" s="266"/>
      <c r="BQ13" s="266"/>
      <c r="BR13" s="266"/>
      <c r="BS13" s="266"/>
      <c r="BT13" s="266"/>
      <c r="BU13" s="266"/>
      <c r="BV13" s="266"/>
      <c r="BW13" s="266"/>
      <c r="BX13" s="266"/>
      <c r="BY13" s="266"/>
      <c r="BZ13" s="266"/>
      <c r="CA13" s="43"/>
      <c r="CB13" s="66"/>
      <c r="CC13" s="265">
        <v>1510528.66</v>
      </c>
      <c r="CD13" s="266"/>
      <c r="CE13" s="266"/>
      <c r="CF13" s="266"/>
      <c r="CG13" s="266"/>
      <c r="CH13" s="266"/>
      <c r="CI13" s="266"/>
      <c r="CJ13" s="266"/>
      <c r="CK13" s="266"/>
      <c r="CL13" s="266"/>
      <c r="CM13" s="266"/>
      <c r="CN13" s="266"/>
      <c r="CO13" s="267"/>
      <c r="CP13" s="265"/>
      <c r="CQ13" s="266"/>
      <c r="CR13" s="266"/>
      <c r="CS13" s="266"/>
      <c r="CT13" s="266"/>
      <c r="CU13" s="266"/>
      <c r="CV13" s="266"/>
      <c r="CW13" s="266"/>
      <c r="CX13" s="266"/>
      <c r="CY13" s="266"/>
      <c r="CZ13" s="266"/>
      <c r="DA13" s="266"/>
      <c r="DB13" s="267"/>
    </row>
    <row r="14" spans="1:106" s="30" customFormat="1" ht="36" customHeight="1">
      <c r="A14" s="272" t="s">
        <v>200</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4"/>
      <c r="AE14" s="275" t="s">
        <v>29</v>
      </c>
      <c r="AF14" s="276"/>
      <c r="AG14" s="276"/>
      <c r="AH14" s="276"/>
      <c r="AI14" s="276"/>
      <c r="AJ14" s="276"/>
      <c r="AK14" s="276"/>
      <c r="AL14" s="277"/>
      <c r="AM14" s="67" t="s">
        <v>29</v>
      </c>
      <c r="AN14" s="265">
        <f>BB14+BO14+CB14+CC14</f>
        <v>126061159.2</v>
      </c>
      <c r="AO14" s="266"/>
      <c r="AP14" s="266"/>
      <c r="AQ14" s="266"/>
      <c r="AR14" s="266"/>
      <c r="AS14" s="266"/>
      <c r="AT14" s="266"/>
      <c r="AU14" s="266"/>
      <c r="AV14" s="266"/>
      <c r="AW14" s="266"/>
      <c r="AX14" s="266"/>
      <c r="AY14" s="266"/>
      <c r="AZ14" s="266"/>
      <c r="BA14" s="267"/>
      <c r="BB14" s="265">
        <f>BB16+BB17+BB18+BB19+BB22+BB23+BB26+BB27</f>
        <v>85290900</v>
      </c>
      <c r="BC14" s="266"/>
      <c r="BD14" s="266"/>
      <c r="BE14" s="266"/>
      <c r="BF14" s="266"/>
      <c r="BG14" s="266"/>
      <c r="BH14" s="266"/>
      <c r="BI14" s="266"/>
      <c r="BJ14" s="266"/>
      <c r="BK14" s="266"/>
      <c r="BL14" s="266"/>
      <c r="BM14" s="266"/>
      <c r="BN14" s="43">
        <f>BN27</f>
        <v>0</v>
      </c>
      <c r="BO14" s="265">
        <f>BO16+BO17+BO18+BO19+BO22+BO23+BO26+BO27</f>
        <v>4737000</v>
      </c>
      <c r="BP14" s="266"/>
      <c r="BQ14" s="266"/>
      <c r="BR14" s="266"/>
      <c r="BS14" s="266"/>
      <c r="BT14" s="266"/>
      <c r="BU14" s="266"/>
      <c r="BV14" s="266"/>
      <c r="BW14" s="266"/>
      <c r="BX14" s="266"/>
      <c r="BY14" s="266"/>
      <c r="BZ14" s="266"/>
      <c r="CA14" s="43">
        <f>CA27</f>
        <v>0</v>
      </c>
      <c r="CB14" s="66">
        <f>CB27</f>
        <v>12002500</v>
      </c>
      <c r="CC14" s="265">
        <f>CC16+CC17+CC18+CC19+CC22+CC23+CC26+CC27</f>
        <v>24030759.199999999</v>
      </c>
      <c r="CD14" s="266"/>
      <c r="CE14" s="266"/>
      <c r="CF14" s="266"/>
      <c r="CG14" s="266"/>
      <c r="CH14" s="266"/>
      <c r="CI14" s="266"/>
      <c r="CJ14" s="266"/>
      <c r="CK14" s="266"/>
      <c r="CL14" s="266"/>
      <c r="CM14" s="266"/>
      <c r="CN14" s="266"/>
      <c r="CO14" s="267"/>
      <c r="CP14" s="265">
        <f>CP16+CP17+CP18+CP19+CP22+CP23+CP26+CP27</f>
        <v>0</v>
      </c>
      <c r="CQ14" s="266"/>
      <c r="CR14" s="266"/>
      <c r="CS14" s="266"/>
      <c r="CT14" s="266"/>
      <c r="CU14" s="266"/>
      <c r="CV14" s="266"/>
      <c r="CW14" s="266"/>
      <c r="CX14" s="266"/>
      <c r="CY14" s="266"/>
      <c r="CZ14" s="266"/>
      <c r="DA14" s="266"/>
      <c r="DB14" s="267"/>
    </row>
    <row r="15" spans="1:106" s="31" customFormat="1" ht="28.15" customHeight="1">
      <c r="A15" s="247" t="s">
        <v>111</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9"/>
      <c r="AE15" s="316" t="s">
        <v>29</v>
      </c>
      <c r="AF15" s="317"/>
      <c r="AG15" s="317"/>
      <c r="AH15" s="317"/>
      <c r="AI15" s="317"/>
      <c r="AJ15" s="317"/>
      <c r="AK15" s="317"/>
      <c r="AL15" s="318"/>
      <c r="AM15" s="59" t="s">
        <v>29</v>
      </c>
      <c r="AN15" s="250" t="s">
        <v>29</v>
      </c>
      <c r="AO15" s="251"/>
      <c r="AP15" s="251"/>
      <c r="AQ15" s="251"/>
      <c r="AR15" s="251"/>
      <c r="AS15" s="251"/>
      <c r="AT15" s="251"/>
      <c r="AU15" s="251"/>
      <c r="AV15" s="251"/>
      <c r="AW15" s="251"/>
      <c r="AX15" s="251"/>
      <c r="AY15" s="251"/>
      <c r="AZ15" s="251"/>
      <c r="BA15" s="252"/>
      <c r="BB15" s="250" t="s">
        <v>29</v>
      </c>
      <c r="BC15" s="251"/>
      <c r="BD15" s="251"/>
      <c r="BE15" s="251"/>
      <c r="BF15" s="251"/>
      <c r="BG15" s="251"/>
      <c r="BH15" s="251"/>
      <c r="BI15" s="251"/>
      <c r="BJ15" s="251"/>
      <c r="BK15" s="251"/>
      <c r="BL15" s="251"/>
      <c r="BM15" s="251"/>
      <c r="BN15" s="58" t="s">
        <v>29</v>
      </c>
      <c r="BO15" s="250" t="s">
        <v>29</v>
      </c>
      <c r="BP15" s="251"/>
      <c r="BQ15" s="251"/>
      <c r="BR15" s="251"/>
      <c r="BS15" s="251"/>
      <c r="BT15" s="251"/>
      <c r="BU15" s="251"/>
      <c r="BV15" s="251"/>
      <c r="BW15" s="251"/>
      <c r="BX15" s="251"/>
      <c r="BY15" s="251"/>
      <c r="BZ15" s="251"/>
      <c r="CA15" s="58" t="s">
        <v>29</v>
      </c>
      <c r="CB15" s="56" t="s">
        <v>29</v>
      </c>
      <c r="CC15" s="250" t="s">
        <v>29</v>
      </c>
      <c r="CD15" s="251"/>
      <c r="CE15" s="251"/>
      <c r="CF15" s="251"/>
      <c r="CG15" s="251"/>
      <c r="CH15" s="251"/>
      <c r="CI15" s="251"/>
      <c r="CJ15" s="251"/>
      <c r="CK15" s="251"/>
      <c r="CL15" s="251"/>
      <c r="CM15" s="251"/>
      <c r="CN15" s="251"/>
      <c r="CO15" s="252"/>
      <c r="CP15" s="250" t="s">
        <v>29</v>
      </c>
      <c r="CQ15" s="251"/>
      <c r="CR15" s="251"/>
      <c r="CS15" s="251"/>
      <c r="CT15" s="251"/>
      <c r="CU15" s="251"/>
      <c r="CV15" s="251"/>
      <c r="CW15" s="251"/>
      <c r="CX15" s="251"/>
      <c r="CY15" s="251"/>
      <c r="CZ15" s="251"/>
      <c r="DA15" s="251"/>
      <c r="DB15" s="252"/>
    </row>
    <row r="16" spans="1:106" s="31" customFormat="1" ht="28.15" customHeight="1">
      <c r="A16" s="247" t="s">
        <v>129</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9"/>
      <c r="AE16" s="316" t="s">
        <v>94</v>
      </c>
      <c r="AF16" s="317"/>
      <c r="AG16" s="317"/>
      <c r="AH16" s="317"/>
      <c r="AI16" s="317"/>
      <c r="AJ16" s="317"/>
      <c r="AK16" s="317"/>
      <c r="AL16" s="318"/>
      <c r="AM16" s="59"/>
      <c r="AN16" s="250">
        <f t="shared" ref="AN16:AN29" si="0">BB16+BO16+CB16+CC16</f>
        <v>0</v>
      </c>
      <c r="AO16" s="251"/>
      <c r="AP16" s="251"/>
      <c r="AQ16" s="251"/>
      <c r="AR16" s="251"/>
      <c r="AS16" s="251"/>
      <c r="AT16" s="251"/>
      <c r="AU16" s="251"/>
      <c r="AV16" s="251"/>
      <c r="AW16" s="251"/>
      <c r="AX16" s="251"/>
      <c r="AY16" s="251"/>
      <c r="AZ16" s="251"/>
      <c r="BA16" s="252"/>
      <c r="BB16" s="250"/>
      <c r="BC16" s="251"/>
      <c r="BD16" s="251"/>
      <c r="BE16" s="251"/>
      <c r="BF16" s="251"/>
      <c r="BG16" s="251"/>
      <c r="BH16" s="251"/>
      <c r="BI16" s="251"/>
      <c r="BJ16" s="251"/>
      <c r="BK16" s="251"/>
      <c r="BL16" s="251"/>
      <c r="BM16" s="251"/>
      <c r="BN16" s="58"/>
      <c r="BO16" s="250"/>
      <c r="BP16" s="251"/>
      <c r="BQ16" s="251"/>
      <c r="BR16" s="251"/>
      <c r="BS16" s="251"/>
      <c r="BT16" s="251"/>
      <c r="BU16" s="251"/>
      <c r="BV16" s="251"/>
      <c r="BW16" s="251"/>
      <c r="BX16" s="251"/>
      <c r="BY16" s="251"/>
      <c r="BZ16" s="251"/>
      <c r="CA16" s="58"/>
      <c r="CB16" s="56"/>
      <c r="CC16" s="250"/>
      <c r="CD16" s="251"/>
      <c r="CE16" s="251"/>
      <c r="CF16" s="251"/>
      <c r="CG16" s="251"/>
      <c r="CH16" s="251"/>
      <c r="CI16" s="251"/>
      <c r="CJ16" s="251"/>
      <c r="CK16" s="251"/>
      <c r="CL16" s="251"/>
      <c r="CM16" s="251"/>
      <c r="CN16" s="251"/>
      <c r="CO16" s="252"/>
      <c r="CP16" s="250"/>
      <c r="CQ16" s="251"/>
      <c r="CR16" s="251"/>
      <c r="CS16" s="251"/>
      <c r="CT16" s="251"/>
      <c r="CU16" s="251"/>
      <c r="CV16" s="251"/>
      <c r="CW16" s="251"/>
      <c r="CX16" s="251"/>
      <c r="CY16" s="251"/>
      <c r="CZ16" s="251"/>
      <c r="DA16" s="251"/>
      <c r="DB16" s="252"/>
    </row>
    <row r="17" spans="1:106" s="31" customFormat="1" ht="36.6" customHeight="1">
      <c r="A17" s="247" t="s">
        <v>130</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9"/>
      <c r="AE17" s="316" t="s">
        <v>95</v>
      </c>
      <c r="AF17" s="317"/>
      <c r="AG17" s="317"/>
      <c r="AH17" s="317"/>
      <c r="AI17" s="317"/>
      <c r="AJ17" s="317"/>
      <c r="AK17" s="317"/>
      <c r="AL17" s="318"/>
      <c r="AM17" s="59" t="s">
        <v>113</v>
      </c>
      <c r="AN17" s="250">
        <f t="shared" si="0"/>
        <v>109196095.33</v>
      </c>
      <c r="AO17" s="251"/>
      <c r="AP17" s="251"/>
      <c r="AQ17" s="251"/>
      <c r="AR17" s="251"/>
      <c r="AS17" s="251"/>
      <c r="AT17" s="251"/>
      <c r="AU17" s="251"/>
      <c r="AV17" s="251"/>
      <c r="AW17" s="251"/>
      <c r="AX17" s="251"/>
      <c r="AY17" s="251"/>
      <c r="AZ17" s="251"/>
      <c r="BA17" s="252"/>
      <c r="BB17" s="250">
        <v>85290900</v>
      </c>
      <c r="BC17" s="251"/>
      <c r="BD17" s="251"/>
      <c r="BE17" s="251"/>
      <c r="BF17" s="251"/>
      <c r="BG17" s="251"/>
      <c r="BH17" s="251"/>
      <c r="BI17" s="251"/>
      <c r="BJ17" s="251"/>
      <c r="BK17" s="251"/>
      <c r="BL17" s="251"/>
      <c r="BM17" s="251"/>
      <c r="BN17" s="58"/>
      <c r="BO17" s="250"/>
      <c r="BP17" s="251"/>
      <c r="BQ17" s="251"/>
      <c r="BR17" s="251"/>
      <c r="BS17" s="251"/>
      <c r="BT17" s="251"/>
      <c r="BU17" s="251"/>
      <c r="BV17" s="251"/>
      <c r="BW17" s="251"/>
      <c r="BX17" s="251"/>
      <c r="BY17" s="251"/>
      <c r="BZ17" s="251"/>
      <c r="CA17" s="58"/>
      <c r="CB17" s="56"/>
      <c r="CC17" s="250">
        <v>23905195.329999998</v>
      </c>
      <c r="CD17" s="251"/>
      <c r="CE17" s="251"/>
      <c r="CF17" s="251"/>
      <c r="CG17" s="251"/>
      <c r="CH17" s="251"/>
      <c r="CI17" s="251"/>
      <c r="CJ17" s="251"/>
      <c r="CK17" s="251"/>
      <c r="CL17" s="251"/>
      <c r="CM17" s="251"/>
      <c r="CN17" s="251"/>
      <c r="CO17" s="252"/>
      <c r="CP17" s="250"/>
      <c r="CQ17" s="251"/>
      <c r="CR17" s="251"/>
      <c r="CS17" s="251"/>
      <c r="CT17" s="251"/>
      <c r="CU17" s="251"/>
      <c r="CV17" s="251"/>
      <c r="CW17" s="251"/>
      <c r="CX17" s="251"/>
      <c r="CY17" s="251"/>
      <c r="CZ17" s="251"/>
      <c r="DA17" s="251"/>
      <c r="DB17" s="252"/>
    </row>
    <row r="18" spans="1:106" s="31" customFormat="1" ht="29.45" customHeight="1">
      <c r="A18" s="247" t="s">
        <v>131</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9"/>
      <c r="AE18" s="316" t="s">
        <v>96</v>
      </c>
      <c r="AF18" s="317"/>
      <c r="AG18" s="317"/>
      <c r="AH18" s="317"/>
      <c r="AI18" s="317"/>
      <c r="AJ18" s="317"/>
      <c r="AK18" s="317"/>
      <c r="AL18" s="318"/>
      <c r="AM18" s="59"/>
      <c r="AN18" s="250">
        <f t="shared" si="0"/>
        <v>39100.86</v>
      </c>
      <c r="AO18" s="251"/>
      <c r="AP18" s="251"/>
      <c r="AQ18" s="251"/>
      <c r="AR18" s="251"/>
      <c r="AS18" s="251"/>
      <c r="AT18" s="251"/>
      <c r="AU18" s="251"/>
      <c r="AV18" s="251"/>
      <c r="AW18" s="251"/>
      <c r="AX18" s="251"/>
      <c r="AY18" s="251"/>
      <c r="AZ18" s="251"/>
      <c r="BA18" s="252"/>
      <c r="BB18" s="250"/>
      <c r="BC18" s="251"/>
      <c r="BD18" s="251"/>
      <c r="BE18" s="251"/>
      <c r="BF18" s="251"/>
      <c r="BG18" s="251"/>
      <c r="BH18" s="251"/>
      <c r="BI18" s="251"/>
      <c r="BJ18" s="251"/>
      <c r="BK18" s="251"/>
      <c r="BL18" s="251"/>
      <c r="BM18" s="251"/>
      <c r="BN18" s="58"/>
      <c r="BO18" s="250"/>
      <c r="BP18" s="251"/>
      <c r="BQ18" s="251"/>
      <c r="BR18" s="251"/>
      <c r="BS18" s="251"/>
      <c r="BT18" s="251"/>
      <c r="BU18" s="251"/>
      <c r="BV18" s="251"/>
      <c r="BW18" s="251"/>
      <c r="BX18" s="251"/>
      <c r="BY18" s="251"/>
      <c r="BZ18" s="251"/>
      <c r="CA18" s="58"/>
      <c r="CB18" s="56"/>
      <c r="CC18" s="250">
        <v>39100.86</v>
      </c>
      <c r="CD18" s="251"/>
      <c r="CE18" s="251"/>
      <c r="CF18" s="251"/>
      <c r="CG18" s="251"/>
      <c r="CH18" s="251"/>
      <c r="CI18" s="251"/>
      <c r="CJ18" s="251"/>
      <c r="CK18" s="251"/>
      <c r="CL18" s="251"/>
      <c r="CM18" s="251"/>
      <c r="CN18" s="251"/>
      <c r="CO18" s="252"/>
      <c r="CP18" s="250"/>
      <c r="CQ18" s="251"/>
      <c r="CR18" s="251"/>
      <c r="CS18" s="251"/>
      <c r="CT18" s="251"/>
      <c r="CU18" s="251"/>
      <c r="CV18" s="251"/>
      <c r="CW18" s="251"/>
      <c r="CX18" s="251"/>
      <c r="CY18" s="251"/>
      <c r="CZ18" s="251"/>
      <c r="DA18" s="251"/>
      <c r="DB18" s="252"/>
    </row>
    <row r="19" spans="1:106" s="31" customFormat="1" ht="32.450000000000003" customHeight="1">
      <c r="A19" s="247" t="s">
        <v>238</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9"/>
      <c r="AE19" s="253" t="s">
        <v>97</v>
      </c>
      <c r="AF19" s="254"/>
      <c r="AG19" s="254"/>
      <c r="AH19" s="254"/>
      <c r="AI19" s="254"/>
      <c r="AJ19" s="254"/>
      <c r="AK19" s="254"/>
      <c r="AL19" s="260"/>
      <c r="AM19" s="59" t="s">
        <v>29</v>
      </c>
      <c r="AN19" s="250">
        <f t="shared" si="0"/>
        <v>4823463.01</v>
      </c>
      <c r="AO19" s="251"/>
      <c r="AP19" s="251"/>
      <c r="AQ19" s="251"/>
      <c r="AR19" s="251"/>
      <c r="AS19" s="251"/>
      <c r="AT19" s="251"/>
      <c r="AU19" s="251"/>
      <c r="AV19" s="251"/>
      <c r="AW19" s="251"/>
      <c r="AX19" s="251"/>
      <c r="AY19" s="251"/>
      <c r="AZ19" s="251"/>
      <c r="BA19" s="252"/>
      <c r="BB19" s="250">
        <f>BB20+BB21</f>
        <v>0</v>
      </c>
      <c r="BC19" s="251"/>
      <c r="BD19" s="251"/>
      <c r="BE19" s="251"/>
      <c r="BF19" s="251"/>
      <c r="BG19" s="251"/>
      <c r="BH19" s="251"/>
      <c r="BI19" s="251"/>
      <c r="BJ19" s="251"/>
      <c r="BK19" s="251"/>
      <c r="BL19" s="251"/>
      <c r="BM19" s="251"/>
      <c r="BN19" s="58">
        <f>BN20+BN21</f>
        <v>0</v>
      </c>
      <c r="BO19" s="250">
        <f>BO20+BO21</f>
        <v>4737000</v>
      </c>
      <c r="BP19" s="251"/>
      <c r="BQ19" s="251"/>
      <c r="BR19" s="251"/>
      <c r="BS19" s="251"/>
      <c r="BT19" s="251"/>
      <c r="BU19" s="251"/>
      <c r="BV19" s="251"/>
      <c r="BW19" s="251"/>
      <c r="BX19" s="251"/>
      <c r="BY19" s="251"/>
      <c r="BZ19" s="251"/>
      <c r="CA19" s="58">
        <f>CA20+CA21</f>
        <v>0</v>
      </c>
      <c r="CB19" s="56">
        <f>CB20+CB21</f>
        <v>0</v>
      </c>
      <c r="CC19" s="250">
        <v>86463.01</v>
      </c>
      <c r="CD19" s="251"/>
      <c r="CE19" s="251"/>
      <c r="CF19" s="251"/>
      <c r="CG19" s="251"/>
      <c r="CH19" s="251"/>
      <c r="CI19" s="251"/>
      <c r="CJ19" s="251"/>
      <c r="CK19" s="251"/>
      <c r="CL19" s="251"/>
      <c r="CM19" s="251"/>
      <c r="CN19" s="251"/>
      <c r="CO19" s="252"/>
      <c r="CP19" s="250">
        <f>CP20+CP21</f>
        <v>0</v>
      </c>
      <c r="CQ19" s="251"/>
      <c r="CR19" s="251"/>
      <c r="CS19" s="251"/>
      <c r="CT19" s="251"/>
      <c r="CU19" s="251"/>
      <c r="CV19" s="251"/>
      <c r="CW19" s="251"/>
      <c r="CX19" s="251"/>
      <c r="CY19" s="251"/>
      <c r="CZ19" s="251"/>
      <c r="DA19" s="251"/>
      <c r="DB19" s="252"/>
    </row>
    <row r="20" spans="1:106" s="31" customFormat="1" ht="37.9" customHeight="1">
      <c r="A20" s="247" t="s">
        <v>116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9"/>
      <c r="AE20" s="261"/>
      <c r="AF20" s="262"/>
      <c r="AG20" s="262"/>
      <c r="AH20" s="262"/>
      <c r="AI20" s="262"/>
      <c r="AJ20" s="262"/>
      <c r="AK20" s="262"/>
      <c r="AL20" s="263"/>
      <c r="AM20" s="59" t="s">
        <v>113</v>
      </c>
      <c r="AN20" s="250">
        <f t="shared" si="0"/>
        <v>4737000</v>
      </c>
      <c r="AO20" s="251"/>
      <c r="AP20" s="251"/>
      <c r="AQ20" s="251"/>
      <c r="AR20" s="251"/>
      <c r="AS20" s="251"/>
      <c r="AT20" s="251"/>
      <c r="AU20" s="251"/>
      <c r="AV20" s="251"/>
      <c r="AW20" s="251"/>
      <c r="AX20" s="251"/>
      <c r="AY20" s="251"/>
      <c r="AZ20" s="251"/>
      <c r="BA20" s="252"/>
      <c r="BB20" s="250"/>
      <c r="BC20" s="251"/>
      <c r="BD20" s="251"/>
      <c r="BE20" s="251"/>
      <c r="BF20" s="251"/>
      <c r="BG20" s="251"/>
      <c r="BH20" s="251"/>
      <c r="BI20" s="251"/>
      <c r="BJ20" s="251"/>
      <c r="BK20" s="251"/>
      <c r="BL20" s="251"/>
      <c r="BM20" s="251"/>
      <c r="BN20" s="58"/>
      <c r="BO20" s="250">
        <v>4737000</v>
      </c>
      <c r="BP20" s="251"/>
      <c r="BQ20" s="251"/>
      <c r="BR20" s="251"/>
      <c r="BS20" s="251"/>
      <c r="BT20" s="251"/>
      <c r="BU20" s="251"/>
      <c r="BV20" s="251"/>
      <c r="BW20" s="251"/>
      <c r="BX20" s="251"/>
      <c r="BY20" s="251"/>
      <c r="BZ20" s="251"/>
      <c r="CA20" s="58"/>
      <c r="CB20" s="56"/>
      <c r="CC20" s="250"/>
      <c r="CD20" s="251"/>
      <c r="CE20" s="251"/>
      <c r="CF20" s="251"/>
      <c r="CG20" s="251"/>
      <c r="CH20" s="251"/>
      <c r="CI20" s="251"/>
      <c r="CJ20" s="251"/>
      <c r="CK20" s="251"/>
      <c r="CL20" s="251"/>
      <c r="CM20" s="251"/>
      <c r="CN20" s="251"/>
      <c r="CO20" s="252"/>
      <c r="CP20" s="250"/>
      <c r="CQ20" s="251"/>
      <c r="CR20" s="251"/>
      <c r="CS20" s="251"/>
      <c r="CT20" s="251"/>
      <c r="CU20" s="251"/>
      <c r="CV20" s="251"/>
      <c r="CW20" s="251"/>
      <c r="CX20" s="251"/>
      <c r="CY20" s="251"/>
      <c r="CZ20" s="251"/>
      <c r="DA20" s="251"/>
      <c r="DB20" s="252"/>
    </row>
    <row r="21" spans="1:106" s="31" customFormat="1" ht="34.15" customHeight="1">
      <c r="A21" s="247" t="s">
        <v>114</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9"/>
      <c r="AE21" s="255"/>
      <c r="AF21" s="256"/>
      <c r="AG21" s="256"/>
      <c r="AH21" s="256"/>
      <c r="AI21" s="256"/>
      <c r="AJ21" s="256"/>
      <c r="AK21" s="256"/>
      <c r="AL21" s="264"/>
      <c r="AM21" s="59" t="s">
        <v>115</v>
      </c>
      <c r="AN21" s="250">
        <f t="shared" si="0"/>
        <v>0</v>
      </c>
      <c r="AO21" s="251"/>
      <c r="AP21" s="251"/>
      <c r="AQ21" s="251"/>
      <c r="AR21" s="251"/>
      <c r="AS21" s="251"/>
      <c r="AT21" s="251"/>
      <c r="AU21" s="251"/>
      <c r="AV21" s="251"/>
      <c r="AW21" s="251"/>
      <c r="AX21" s="251"/>
      <c r="AY21" s="251"/>
      <c r="AZ21" s="251"/>
      <c r="BA21" s="252"/>
      <c r="BB21" s="250"/>
      <c r="BC21" s="251"/>
      <c r="BD21" s="251"/>
      <c r="BE21" s="251"/>
      <c r="BF21" s="251"/>
      <c r="BG21" s="251"/>
      <c r="BH21" s="251"/>
      <c r="BI21" s="251"/>
      <c r="BJ21" s="251"/>
      <c r="BK21" s="251"/>
      <c r="BL21" s="251"/>
      <c r="BM21" s="251"/>
      <c r="BN21" s="58"/>
      <c r="BO21" s="250"/>
      <c r="BP21" s="251"/>
      <c r="BQ21" s="251"/>
      <c r="BR21" s="251"/>
      <c r="BS21" s="251"/>
      <c r="BT21" s="251"/>
      <c r="BU21" s="251"/>
      <c r="BV21" s="251"/>
      <c r="BW21" s="251"/>
      <c r="BX21" s="251"/>
      <c r="BY21" s="251"/>
      <c r="BZ21" s="251"/>
      <c r="CA21" s="58"/>
      <c r="CB21" s="56"/>
      <c r="CC21" s="250"/>
      <c r="CD21" s="251"/>
      <c r="CE21" s="251"/>
      <c r="CF21" s="251"/>
      <c r="CG21" s="251"/>
      <c r="CH21" s="251"/>
      <c r="CI21" s="251"/>
      <c r="CJ21" s="251"/>
      <c r="CK21" s="251"/>
      <c r="CL21" s="251"/>
      <c r="CM21" s="251"/>
      <c r="CN21" s="251"/>
      <c r="CO21" s="252"/>
      <c r="CP21" s="250"/>
      <c r="CQ21" s="251"/>
      <c r="CR21" s="251"/>
      <c r="CS21" s="251"/>
      <c r="CT21" s="251"/>
      <c r="CU21" s="251"/>
      <c r="CV21" s="251"/>
      <c r="CW21" s="251"/>
      <c r="CX21" s="251"/>
      <c r="CY21" s="251"/>
      <c r="CZ21" s="251"/>
      <c r="DA21" s="251"/>
      <c r="DB21" s="252"/>
    </row>
    <row r="22" spans="1:106" s="31" customFormat="1" ht="29.45" customHeight="1">
      <c r="A22" s="247" t="s">
        <v>132</v>
      </c>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9"/>
      <c r="AE22" s="316" t="s">
        <v>98</v>
      </c>
      <c r="AF22" s="317"/>
      <c r="AG22" s="317"/>
      <c r="AH22" s="317"/>
      <c r="AI22" s="317"/>
      <c r="AJ22" s="317"/>
      <c r="AK22" s="317"/>
      <c r="AL22" s="318"/>
      <c r="AM22" s="59"/>
      <c r="AN22" s="250">
        <f t="shared" si="0"/>
        <v>0</v>
      </c>
      <c r="AO22" s="251"/>
      <c r="AP22" s="251"/>
      <c r="AQ22" s="251"/>
      <c r="AR22" s="251"/>
      <c r="AS22" s="251"/>
      <c r="AT22" s="251"/>
      <c r="AU22" s="251"/>
      <c r="AV22" s="251"/>
      <c r="AW22" s="251"/>
      <c r="AX22" s="251"/>
      <c r="AY22" s="251"/>
      <c r="AZ22" s="251"/>
      <c r="BA22" s="252"/>
      <c r="BB22" s="250"/>
      <c r="BC22" s="251"/>
      <c r="BD22" s="251"/>
      <c r="BE22" s="251"/>
      <c r="BF22" s="251"/>
      <c r="BG22" s="251"/>
      <c r="BH22" s="251"/>
      <c r="BI22" s="251"/>
      <c r="BJ22" s="251"/>
      <c r="BK22" s="251"/>
      <c r="BL22" s="251"/>
      <c r="BM22" s="251"/>
      <c r="BN22" s="58"/>
      <c r="BO22" s="250"/>
      <c r="BP22" s="251"/>
      <c r="BQ22" s="251"/>
      <c r="BR22" s="251"/>
      <c r="BS22" s="251"/>
      <c r="BT22" s="251"/>
      <c r="BU22" s="251"/>
      <c r="BV22" s="251"/>
      <c r="BW22" s="251"/>
      <c r="BX22" s="251"/>
      <c r="BY22" s="251"/>
      <c r="BZ22" s="251"/>
      <c r="CA22" s="58"/>
      <c r="CB22" s="56"/>
      <c r="CC22" s="250"/>
      <c r="CD22" s="251"/>
      <c r="CE22" s="251"/>
      <c r="CF22" s="251"/>
      <c r="CG22" s="251"/>
      <c r="CH22" s="251"/>
      <c r="CI22" s="251"/>
      <c r="CJ22" s="251"/>
      <c r="CK22" s="251"/>
      <c r="CL22" s="251"/>
      <c r="CM22" s="251"/>
      <c r="CN22" s="251"/>
      <c r="CO22" s="252"/>
      <c r="CP22" s="250"/>
      <c r="CQ22" s="251"/>
      <c r="CR22" s="251"/>
      <c r="CS22" s="251"/>
      <c r="CT22" s="251"/>
      <c r="CU22" s="251"/>
      <c r="CV22" s="251"/>
      <c r="CW22" s="251"/>
      <c r="CX22" s="251"/>
      <c r="CY22" s="251"/>
      <c r="CZ22" s="251"/>
      <c r="DA22" s="251"/>
      <c r="DB22" s="252"/>
    </row>
    <row r="23" spans="1:106" s="31" customFormat="1" ht="29.45" customHeight="1">
      <c r="A23" s="247" t="s">
        <v>133</v>
      </c>
      <c r="B23" s="248"/>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9"/>
      <c r="AE23" s="253" t="s">
        <v>99</v>
      </c>
      <c r="AF23" s="254"/>
      <c r="AG23" s="254"/>
      <c r="AH23" s="254"/>
      <c r="AI23" s="254"/>
      <c r="AJ23" s="254"/>
      <c r="AK23" s="254"/>
      <c r="AL23" s="260"/>
      <c r="AM23" s="59" t="s">
        <v>29</v>
      </c>
      <c r="AN23" s="250">
        <f t="shared" si="0"/>
        <v>0</v>
      </c>
      <c r="AO23" s="251"/>
      <c r="AP23" s="251"/>
      <c r="AQ23" s="251"/>
      <c r="AR23" s="251"/>
      <c r="AS23" s="251"/>
      <c r="AT23" s="251"/>
      <c r="AU23" s="251"/>
      <c r="AV23" s="251"/>
      <c r="AW23" s="251"/>
      <c r="AX23" s="251"/>
      <c r="AY23" s="251"/>
      <c r="AZ23" s="251"/>
      <c r="BA23" s="252"/>
      <c r="BB23" s="250">
        <f>BB24+BB25</f>
        <v>0</v>
      </c>
      <c r="BC23" s="251"/>
      <c r="BD23" s="251"/>
      <c r="BE23" s="251"/>
      <c r="BF23" s="251"/>
      <c r="BG23" s="251"/>
      <c r="BH23" s="251"/>
      <c r="BI23" s="251"/>
      <c r="BJ23" s="251"/>
      <c r="BK23" s="251"/>
      <c r="BL23" s="251"/>
      <c r="BM23" s="251"/>
      <c r="BN23" s="58">
        <f>BN24+BN25</f>
        <v>0</v>
      </c>
      <c r="BO23" s="250">
        <f>BO24+BO25</f>
        <v>0</v>
      </c>
      <c r="BP23" s="251"/>
      <c r="BQ23" s="251"/>
      <c r="BR23" s="251"/>
      <c r="BS23" s="251"/>
      <c r="BT23" s="251"/>
      <c r="BU23" s="251"/>
      <c r="BV23" s="251"/>
      <c r="BW23" s="251"/>
      <c r="BX23" s="251"/>
      <c r="BY23" s="251"/>
      <c r="BZ23" s="251"/>
      <c r="CA23" s="58">
        <f>CA24+CA25</f>
        <v>0</v>
      </c>
      <c r="CB23" s="56">
        <f>CB24+CB25</f>
        <v>0</v>
      </c>
      <c r="CC23" s="250">
        <f>CC24+CC25</f>
        <v>0</v>
      </c>
      <c r="CD23" s="251"/>
      <c r="CE23" s="251"/>
      <c r="CF23" s="251"/>
      <c r="CG23" s="251"/>
      <c r="CH23" s="251"/>
      <c r="CI23" s="251"/>
      <c r="CJ23" s="251"/>
      <c r="CK23" s="251"/>
      <c r="CL23" s="251"/>
      <c r="CM23" s="251"/>
      <c r="CN23" s="251"/>
      <c r="CO23" s="252"/>
      <c r="CP23" s="250">
        <f>CP24+CP25</f>
        <v>0</v>
      </c>
      <c r="CQ23" s="251"/>
      <c r="CR23" s="251"/>
      <c r="CS23" s="251"/>
      <c r="CT23" s="251"/>
      <c r="CU23" s="251"/>
      <c r="CV23" s="251"/>
      <c r="CW23" s="251"/>
      <c r="CX23" s="251"/>
      <c r="CY23" s="251"/>
      <c r="CZ23" s="251"/>
      <c r="DA23" s="251"/>
      <c r="DB23" s="252"/>
    </row>
    <row r="24" spans="1:106" s="31" customFormat="1" ht="37.9" customHeight="1">
      <c r="A24" s="247" t="s">
        <v>116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9"/>
      <c r="AE24" s="261"/>
      <c r="AF24" s="262"/>
      <c r="AG24" s="262"/>
      <c r="AH24" s="262"/>
      <c r="AI24" s="262"/>
      <c r="AJ24" s="262"/>
      <c r="AK24" s="262"/>
      <c r="AL24" s="263"/>
      <c r="AM24" s="59" t="s">
        <v>113</v>
      </c>
      <c r="AN24" s="250">
        <f t="shared" si="0"/>
        <v>0</v>
      </c>
      <c r="AO24" s="251"/>
      <c r="AP24" s="251"/>
      <c r="AQ24" s="251"/>
      <c r="AR24" s="251"/>
      <c r="AS24" s="251"/>
      <c r="AT24" s="251"/>
      <c r="AU24" s="251"/>
      <c r="AV24" s="251"/>
      <c r="AW24" s="251"/>
      <c r="AX24" s="251"/>
      <c r="AY24" s="251"/>
      <c r="AZ24" s="251"/>
      <c r="BA24" s="252"/>
      <c r="BB24" s="250"/>
      <c r="BC24" s="251"/>
      <c r="BD24" s="251"/>
      <c r="BE24" s="251"/>
      <c r="BF24" s="251"/>
      <c r="BG24" s="251"/>
      <c r="BH24" s="251"/>
      <c r="BI24" s="251"/>
      <c r="BJ24" s="251"/>
      <c r="BK24" s="251"/>
      <c r="BL24" s="251"/>
      <c r="BM24" s="251"/>
      <c r="BN24" s="58"/>
      <c r="BO24" s="250"/>
      <c r="BP24" s="251"/>
      <c r="BQ24" s="251"/>
      <c r="BR24" s="251"/>
      <c r="BS24" s="251"/>
      <c r="BT24" s="251"/>
      <c r="BU24" s="251"/>
      <c r="BV24" s="251"/>
      <c r="BW24" s="251"/>
      <c r="BX24" s="251"/>
      <c r="BY24" s="251"/>
      <c r="BZ24" s="251"/>
      <c r="CA24" s="58"/>
      <c r="CB24" s="56"/>
      <c r="CC24" s="250"/>
      <c r="CD24" s="251"/>
      <c r="CE24" s="251"/>
      <c r="CF24" s="251"/>
      <c r="CG24" s="251"/>
      <c r="CH24" s="251"/>
      <c r="CI24" s="251"/>
      <c r="CJ24" s="251"/>
      <c r="CK24" s="251"/>
      <c r="CL24" s="251"/>
      <c r="CM24" s="251"/>
      <c r="CN24" s="251"/>
      <c r="CO24" s="252"/>
      <c r="CP24" s="250"/>
      <c r="CQ24" s="251"/>
      <c r="CR24" s="251"/>
      <c r="CS24" s="251"/>
      <c r="CT24" s="251"/>
      <c r="CU24" s="251"/>
      <c r="CV24" s="251"/>
      <c r="CW24" s="251"/>
      <c r="CX24" s="251"/>
      <c r="CY24" s="251"/>
      <c r="CZ24" s="251"/>
      <c r="DA24" s="251"/>
      <c r="DB24" s="252"/>
    </row>
    <row r="25" spans="1:106" s="31" customFormat="1" ht="33" customHeight="1">
      <c r="A25" s="247" t="s">
        <v>114</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9"/>
      <c r="AE25" s="255"/>
      <c r="AF25" s="256"/>
      <c r="AG25" s="256"/>
      <c r="AH25" s="256"/>
      <c r="AI25" s="256"/>
      <c r="AJ25" s="256"/>
      <c r="AK25" s="256"/>
      <c r="AL25" s="264"/>
      <c r="AM25" s="59" t="s">
        <v>115</v>
      </c>
      <c r="AN25" s="250">
        <f t="shared" si="0"/>
        <v>0</v>
      </c>
      <c r="AO25" s="251"/>
      <c r="AP25" s="251"/>
      <c r="AQ25" s="251"/>
      <c r="AR25" s="251"/>
      <c r="AS25" s="251"/>
      <c r="AT25" s="251"/>
      <c r="AU25" s="251"/>
      <c r="AV25" s="251"/>
      <c r="AW25" s="251"/>
      <c r="AX25" s="251"/>
      <c r="AY25" s="251"/>
      <c r="AZ25" s="251"/>
      <c r="BA25" s="252"/>
      <c r="BB25" s="250"/>
      <c r="BC25" s="251"/>
      <c r="BD25" s="251"/>
      <c r="BE25" s="251"/>
      <c r="BF25" s="251"/>
      <c r="BG25" s="251"/>
      <c r="BH25" s="251"/>
      <c r="BI25" s="251"/>
      <c r="BJ25" s="251"/>
      <c r="BK25" s="251"/>
      <c r="BL25" s="251"/>
      <c r="BM25" s="251"/>
      <c r="BN25" s="58"/>
      <c r="BO25" s="250"/>
      <c r="BP25" s="251"/>
      <c r="BQ25" s="251"/>
      <c r="BR25" s="251"/>
      <c r="BS25" s="251"/>
      <c r="BT25" s="251"/>
      <c r="BU25" s="251"/>
      <c r="BV25" s="251"/>
      <c r="BW25" s="251"/>
      <c r="BX25" s="251"/>
      <c r="BY25" s="251"/>
      <c r="BZ25" s="251"/>
      <c r="CA25" s="58"/>
      <c r="CB25" s="56"/>
      <c r="CC25" s="250"/>
      <c r="CD25" s="251"/>
      <c r="CE25" s="251"/>
      <c r="CF25" s="251"/>
      <c r="CG25" s="251"/>
      <c r="CH25" s="251"/>
      <c r="CI25" s="251"/>
      <c r="CJ25" s="251"/>
      <c r="CK25" s="251"/>
      <c r="CL25" s="251"/>
      <c r="CM25" s="251"/>
      <c r="CN25" s="251"/>
      <c r="CO25" s="252"/>
      <c r="CP25" s="250"/>
      <c r="CQ25" s="251"/>
      <c r="CR25" s="251"/>
      <c r="CS25" s="251"/>
      <c r="CT25" s="251"/>
      <c r="CU25" s="251"/>
      <c r="CV25" s="251"/>
      <c r="CW25" s="251"/>
      <c r="CX25" s="251"/>
      <c r="CY25" s="251"/>
      <c r="CZ25" s="251"/>
      <c r="DA25" s="251"/>
      <c r="DB25" s="252"/>
    </row>
    <row r="26" spans="1:106" s="31" customFormat="1" ht="30.6" customHeight="1">
      <c r="A26" s="247" t="s">
        <v>134</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9"/>
      <c r="AE26" s="316" t="s">
        <v>112</v>
      </c>
      <c r="AF26" s="317"/>
      <c r="AG26" s="317"/>
      <c r="AH26" s="317"/>
      <c r="AI26" s="317"/>
      <c r="AJ26" s="317"/>
      <c r="AK26" s="317"/>
      <c r="AL26" s="318"/>
      <c r="AM26" s="59"/>
      <c r="AN26" s="250">
        <f t="shared" si="0"/>
        <v>0</v>
      </c>
      <c r="AO26" s="251"/>
      <c r="AP26" s="251"/>
      <c r="AQ26" s="251"/>
      <c r="AR26" s="251"/>
      <c r="AS26" s="251"/>
      <c r="AT26" s="251"/>
      <c r="AU26" s="251"/>
      <c r="AV26" s="251"/>
      <c r="AW26" s="251"/>
      <c r="AX26" s="251"/>
      <c r="AY26" s="251"/>
      <c r="AZ26" s="251"/>
      <c r="BA26" s="252"/>
      <c r="BB26" s="250"/>
      <c r="BC26" s="251"/>
      <c r="BD26" s="251"/>
      <c r="BE26" s="251"/>
      <c r="BF26" s="251"/>
      <c r="BG26" s="251"/>
      <c r="BH26" s="251"/>
      <c r="BI26" s="251"/>
      <c r="BJ26" s="251"/>
      <c r="BK26" s="251"/>
      <c r="BL26" s="251"/>
      <c r="BM26" s="251"/>
      <c r="BN26" s="58"/>
      <c r="BO26" s="250"/>
      <c r="BP26" s="251"/>
      <c r="BQ26" s="251"/>
      <c r="BR26" s="251"/>
      <c r="BS26" s="251"/>
      <c r="BT26" s="251"/>
      <c r="BU26" s="251"/>
      <c r="BV26" s="251"/>
      <c r="BW26" s="251"/>
      <c r="BX26" s="251"/>
      <c r="BY26" s="251"/>
      <c r="BZ26" s="251"/>
      <c r="CA26" s="58"/>
      <c r="CB26" s="56"/>
      <c r="CC26" s="250"/>
      <c r="CD26" s="251"/>
      <c r="CE26" s="251"/>
      <c r="CF26" s="251"/>
      <c r="CG26" s="251"/>
      <c r="CH26" s="251"/>
      <c r="CI26" s="251"/>
      <c r="CJ26" s="251"/>
      <c r="CK26" s="251"/>
      <c r="CL26" s="251"/>
      <c r="CM26" s="251"/>
      <c r="CN26" s="251"/>
      <c r="CO26" s="252"/>
      <c r="CP26" s="250"/>
      <c r="CQ26" s="251"/>
      <c r="CR26" s="251"/>
      <c r="CS26" s="251"/>
      <c r="CT26" s="251"/>
      <c r="CU26" s="251"/>
      <c r="CV26" s="251"/>
      <c r="CW26" s="251"/>
      <c r="CX26" s="251"/>
      <c r="CY26" s="251"/>
      <c r="CZ26" s="251"/>
      <c r="DA26" s="251"/>
      <c r="DB26" s="252"/>
    </row>
    <row r="27" spans="1:106" s="31" customFormat="1" ht="31.9" customHeight="1">
      <c r="A27" s="247" t="s">
        <v>216</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9"/>
      <c r="AE27" s="316" t="s">
        <v>29</v>
      </c>
      <c r="AF27" s="317"/>
      <c r="AG27" s="317"/>
      <c r="AH27" s="317"/>
      <c r="AI27" s="317"/>
      <c r="AJ27" s="317"/>
      <c r="AK27" s="318"/>
      <c r="AL27" s="62"/>
      <c r="AM27" s="59" t="s">
        <v>29</v>
      </c>
      <c r="AN27" s="250">
        <f t="shared" si="0"/>
        <v>12002500</v>
      </c>
      <c r="AO27" s="251"/>
      <c r="AP27" s="251"/>
      <c r="AQ27" s="251"/>
      <c r="AR27" s="251"/>
      <c r="AS27" s="251"/>
      <c r="AT27" s="251"/>
      <c r="AU27" s="251"/>
      <c r="AV27" s="251"/>
      <c r="AW27" s="251"/>
      <c r="AX27" s="251"/>
      <c r="AY27" s="251"/>
      <c r="AZ27" s="251"/>
      <c r="BA27" s="252"/>
      <c r="BB27" s="250">
        <f>BB28</f>
        <v>0</v>
      </c>
      <c r="BC27" s="251"/>
      <c r="BD27" s="251"/>
      <c r="BE27" s="251"/>
      <c r="BF27" s="251"/>
      <c r="BG27" s="251"/>
      <c r="BH27" s="251"/>
      <c r="BI27" s="251"/>
      <c r="BJ27" s="251"/>
      <c r="BK27" s="251"/>
      <c r="BL27" s="251"/>
      <c r="BM27" s="251"/>
      <c r="BN27" s="58">
        <f>BN29</f>
        <v>0</v>
      </c>
      <c r="BO27" s="250">
        <f>BO28</f>
        <v>0</v>
      </c>
      <c r="BP27" s="251"/>
      <c r="BQ27" s="251"/>
      <c r="BR27" s="251"/>
      <c r="BS27" s="251"/>
      <c r="BT27" s="251"/>
      <c r="BU27" s="251"/>
      <c r="BV27" s="251"/>
      <c r="BW27" s="251"/>
      <c r="BX27" s="251"/>
      <c r="BY27" s="251"/>
      <c r="BZ27" s="251"/>
      <c r="CA27" s="58">
        <f>CA29</f>
        <v>0</v>
      </c>
      <c r="CB27" s="56">
        <f>CB29</f>
        <v>12002500</v>
      </c>
      <c r="CC27" s="250">
        <f>CC28</f>
        <v>0</v>
      </c>
      <c r="CD27" s="251"/>
      <c r="CE27" s="251"/>
      <c r="CF27" s="251"/>
      <c r="CG27" s="251"/>
      <c r="CH27" s="251"/>
      <c r="CI27" s="251"/>
      <c r="CJ27" s="251"/>
      <c r="CK27" s="251"/>
      <c r="CL27" s="251"/>
      <c r="CM27" s="251"/>
      <c r="CN27" s="251"/>
      <c r="CO27" s="252"/>
      <c r="CP27" s="250">
        <f>CP28</f>
        <v>0</v>
      </c>
      <c r="CQ27" s="251"/>
      <c r="CR27" s="251"/>
      <c r="CS27" s="251"/>
      <c r="CT27" s="251"/>
      <c r="CU27" s="251"/>
      <c r="CV27" s="251"/>
      <c r="CW27" s="251"/>
      <c r="CX27" s="251"/>
      <c r="CY27" s="251"/>
      <c r="CZ27" s="251"/>
      <c r="DA27" s="251"/>
      <c r="DB27" s="252"/>
    </row>
    <row r="28" spans="1:106" s="31" customFormat="1" ht="58.9" customHeight="1">
      <c r="A28" s="247" t="s">
        <v>202</v>
      </c>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9"/>
      <c r="AE28" s="316" t="s">
        <v>187</v>
      </c>
      <c r="AF28" s="317"/>
      <c r="AG28" s="317"/>
      <c r="AH28" s="317"/>
      <c r="AI28" s="317"/>
      <c r="AJ28" s="317"/>
      <c r="AK28" s="317"/>
      <c r="AL28" s="64"/>
      <c r="AM28" s="59"/>
      <c r="AN28" s="250">
        <f t="shared" si="0"/>
        <v>0</v>
      </c>
      <c r="AO28" s="251"/>
      <c r="AP28" s="251"/>
      <c r="AQ28" s="251"/>
      <c r="AR28" s="251"/>
      <c r="AS28" s="251"/>
      <c r="AT28" s="251"/>
      <c r="AU28" s="251"/>
      <c r="AV28" s="251"/>
      <c r="AW28" s="251"/>
      <c r="AX28" s="251"/>
      <c r="AY28" s="251"/>
      <c r="AZ28" s="251"/>
      <c r="BA28" s="252"/>
      <c r="BB28" s="250"/>
      <c r="BC28" s="251"/>
      <c r="BD28" s="251"/>
      <c r="BE28" s="251"/>
      <c r="BF28" s="251"/>
      <c r="BG28" s="251"/>
      <c r="BH28" s="251"/>
      <c r="BI28" s="251"/>
      <c r="BJ28" s="251"/>
      <c r="BK28" s="251"/>
      <c r="BL28" s="251"/>
      <c r="BM28" s="251"/>
      <c r="BN28" s="58"/>
      <c r="BO28" s="250"/>
      <c r="BP28" s="251"/>
      <c r="BQ28" s="251"/>
      <c r="BR28" s="251"/>
      <c r="BS28" s="251"/>
      <c r="BT28" s="251"/>
      <c r="BU28" s="251"/>
      <c r="BV28" s="251"/>
      <c r="BW28" s="251"/>
      <c r="BX28" s="251"/>
      <c r="BY28" s="251"/>
      <c r="BZ28" s="251"/>
      <c r="CA28" s="58"/>
      <c r="CB28" s="56"/>
      <c r="CC28" s="250"/>
      <c r="CD28" s="251"/>
      <c r="CE28" s="251"/>
      <c r="CF28" s="251"/>
      <c r="CG28" s="251"/>
      <c r="CH28" s="251"/>
      <c r="CI28" s="251"/>
      <c r="CJ28" s="251"/>
      <c r="CK28" s="251"/>
      <c r="CL28" s="251"/>
      <c r="CM28" s="251"/>
      <c r="CN28" s="251"/>
      <c r="CO28" s="252"/>
      <c r="CP28" s="250"/>
      <c r="CQ28" s="251"/>
      <c r="CR28" s="251"/>
      <c r="CS28" s="251"/>
      <c r="CT28" s="251"/>
      <c r="CU28" s="251"/>
      <c r="CV28" s="251"/>
      <c r="CW28" s="251"/>
      <c r="CX28" s="251"/>
      <c r="CY28" s="251"/>
      <c r="CZ28" s="251"/>
      <c r="DA28" s="251"/>
      <c r="DB28" s="252"/>
    </row>
    <row r="29" spans="1:106" s="31" customFormat="1" ht="30" customHeight="1">
      <c r="A29" s="247" t="s">
        <v>204</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9"/>
      <c r="AE29" s="316" t="s">
        <v>203</v>
      </c>
      <c r="AF29" s="317"/>
      <c r="AG29" s="317"/>
      <c r="AH29" s="317"/>
      <c r="AI29" s="317"/>
      <c r="AJ29" s="317"/>
      <c r="AK29" s="317"/>
      <c r="AL29" s="318"/>
      <c r="AM29" s="59"/>
      <c r="AN29" s="250">
        <f t="shared" si="0"/>
        <v>12002500</v>
      </c>
      <c r="AO29" s="251"/>
      <c r="AP29" s="251"/>
      <c r="AQ29" s="251"/>
      <c r="AR29" s="251"/>
      <c r="AS29" s="251"/>
      <c r="AT29" s="251"/>
      <c r="AU29" s="251"/>
      <c r="AV29" s="251"/>
      <c r="AW29" s="251"/>
      <c r="AX29" s="251"/>
      <c r="AY29" s="251"/>
      <c r="AZ29" s="251"/>
      <c r="BA29" s="252"/>
      <c r="BB29" s="250"/>
      <c r="BC29" s="251"/>
      <c r="BD29" s="251"/>
      <c r="BE29" s="251"/>
      <c r="BF29" s="251"/>
      <c r="BG29" s="251"/>
      <c r="BH29" s="251"/>
      <c r="BI29" s="251"/>
      <c r="BJ29" s="251"/>
      <c r="BK29" s="251"/>
      <c r="BL29" s="251"/>
      <c r="BM29" s="251"/>
      <c r="BN29" s="58"/>
      <c r="BO29" s="250"/>
      <c r="BP29" s="251"/>
      <c r="BQ29" s="251"/>
      <c r="BR29" s="251"/>
      <c r="BS29" s="251"/>
      <c r="BT29" s="251"/>
      <c r="BU29" s="251"/>
      <c r="BV29" s="251"/>
      <c r="BW29" s="251"/>
      <c r="BX29" s="251"/>
      <c r="BY29" s="251"/>
      <c r="BZ29" s="251"/>
      <c r="CA29" s="58"/>
      <c r="CB29" s="56">
        <v>12002500</v>
      </c>
      <c r="CC29" s="250"/>
      <c r="CD29" s="251"/>
      <c r="CE29" s="251"/>
      <c r="CF29" s="251"/>
      <c r="CG29" s="251"/>
      <c r="CH29" s="251"/>
      <c r="CI29" s="251"/>
      <c r="CJ29" s="251"/>
      <c r="CK29" s="251"/>
      <c r="CL29" s="251"/>
      <c r="CM29" s="251"/>
      <c r="CN29" s="251"/>
      <c r="CO29" s="252"/>
      <c r="CP29" s="250"/>
      <c r="CQ29" s="251"/>
      <c r="CR29" s="251"/>
      <c r="CS29" s="251"/>
      <c r="CT29" s="251"/>
      <c r="CU29" s="251"/>
      <c r="CV29" s="251"/>
      <c r="CW29" s="251"/>
      <c r="CX29" s="251"/>
      <c r="CY29" s="251"/>
      <c r="CZ29" s="251"/>
      <c r="DA29" s="251"/>
      <c r="DB29" s="252"/>
    </row>
    <row r="30" spans="1:106" s="30" customFormat="1" ht="30.6" customHeight="1">
      <c r="A30" s="272" t="s">
        <v>67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4"/>
      <c r="AE30" s="275" t="s">
        <v>29</v>
      </c>
      <c r="AF30" s="276"/>
      <c r="AG30" s="276"/>
      <c r="AH30" s="276"/>
      <c r="AI30" s="276"/>
      <c r="AJ30" s="276"/>
      <c r="AK30" s="276"/>
      <c r="AL30" s="277"/>
      <c r="AM30" s="67" t="s">
        <v>29</v>
      </c>
      <c r="AN30" s="265">
        <f>BB30+BO30+CP30+CB30+CC30</f>
        <v>127571687.86</v>
      </c>
      <c r="AO30" s="266"/>
      <c r="AP30" s="266"/>
      <c r="AQ30" s="266"/>
      <c r="AR30" s="266"/>
      <c r="AS30" s="266"/>
      <c r="AT30" s="266"/>
      <c r="AU30" s="266"/>
      <c r="AV30" s="266"/>
      <c r="AW30" s="266"/>
      <c r="AX30" s="266"/>
      <c r="AY30" s="266"/>
      <c r="AZ30" s="266"/>
      <c r="BA30" s="267"/>
      <c r="BB30" s="265">
        <f>BB32+BB35+BB42+BB46+BB53+BB62+BB94+BB100+BB103+BB105+BB107+BB112+BB115+BB117+BB123+BB127+BB92</f>
        <v>85290900</v>
      </c>
      <c r="BC30" s="266"/>
      <c r="BD30" s="266"/>
      <c r="BE30" s="266"/>
      <c r="BF30" s="266"/>
      <c r="BG30" s="266"/>
      <c r="BH30" s="266"/>
      <c r="BI30" s="266"/>
      <c r="BJ30" s="266"/>
      <c r="BK30" s="266"/>
      <c r="BL30" s="266"/>
      <c r="BM30" s="266"/>
      <c r="BN30" s="43">
        <f>BN32+BN35+BN42+BN46+BN53+BN62+BN94+BN100+BN103+BN105+BN107+BN112+BN115+BN117+BN123+BN127+BN92</f>
        <v>0</v>
      </c>
      <c r="BO30" s="265">
        <f>BO32+BO35+BO42+BO46+BO53+BO62+BO94+BO100+BO103+BO105+BO107+BO112+BO115+BO117+BO92</f>
        <v>4737000</v>
      </c>
      <c r="BP30" s="266"/>
      <c r="BQ30" s="266"/>
      <c r="BR30" s="266"/>
      <c r="BS30" s="266"/>
      <c r="BT30" s="266"/>
      <c r="BU30" s="266"/>
      <c r="BV30" s="266"/>
      <c r="BW30" s="266"/>
      <c r="BX30" s="266"/>
      <c r="BY30" s="266"/>
      <c r="BZ30" s="266"/>
      <c r="CA30" s="43">
        <f>CA32+CA35+CA42+CA46+CA53+CA62+CA94+CA100+CA103+CA105+CA107+CA112+CA115+CA117+CA123+CA127+CA92</f>
        <v>0</v>
      </c>
      <c r="CB30" s="66">
        <f>CB32+CB35+CB42+CB46+CB53+CB62+CB94+CB100+CB103+CB105+CB107+CB112+CB115+CB117+CB123+CB127+CB92</f>
        <v>12002500</v>
      </c>
      <c r="CC30" s="265">
        <f>CC32+CC35+CC42+CC46+CC53+CC62+CC94+CC100+CC103+CC105+CC107+CC112+CC115+CC117+CC92</f>
        <v>25541287.859999999</v>
      </c>
      <c r="CD30" s="266"/>
      <c r="CE30" s="266"/>
      <c r="CF30" s="266"/>
      <c r="CG30" s="266"/>
      <c r="CH30" s="266"/>
      <c r="CI30" s="266"/>
      <c r="CJ30" s="266"/>
      <c r="CK30" s="266"/>
      <c r="CL30" s="266"/>
      <c r="CM30" s="266"/>
      <c r="CN30" s="266"/>
      <c r="CO30" s="267"/>
      <c r="CP30" s="265">
        <f>CP32+CP35+CP42+CP46+CP53+CP62+CP94+CP100+CP103+CP105+CP107+CP112+CP115+CP117</f>
        <v>0</v>
      </c>
      <c r="CQ30" s="266"/>
      <c r="CR30" s="266"/>
      <c r="CS30" s="266"/>
      <c r="CT30" s="266"/>
      <c r="CU30" s="266"/>
      <c r="CV30" s="266"/>
      <c r="CW30" s="266"/>
      <c r="CX30" s="266"/>
      <c r="CY30" s="266"/>
      <c r="CZ30" s="266"/>
      <c r="DA30" s="266"/>
      <c r="DB30" s="267"/>
    </row>
    <row r="31" spans="1:106" s="31" customFormat="1" ht="25.15" customHeight="1">
      <c r="A31" s="247" t="s">
        <v>111</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9"/>
      <c r="AE31" s="316" t="s">
        <v>29</v>
      </c>
      <c r="AF31" s="317"/>
      <c r="AG31" s="317"/>
      <c r="AH31" s="317"/>
      <c r="AI31" s="317"/>
      <c r="AJ31" s="317"/>
      <c r="AK31" s="317"/>
      <c r="AL31" s="318"/>
      <c r="AM31" s="59" t="s">
        <v>29</v>
      </c>
      <c r="AN31" s="250" t="s">
        <v>29</v>
      </c>
      <c r="AO31" s="251"/>
      <c r="AP31" s="251"/>
      <c r="AQ31" s="251"/>
      <c r="AR31" s="251"/>
      <c r="AS31" s="251"/>
      <c r="AT31" s="251"/>
      <c r="AU31" s="251"/>
      <c r="AV31" s="251"/>
      <c r="AW31" s="251"/>
      <c r="AX31" s="251"/>
      <c r="AY31" s="251"/>
      <c r="AZ31" s="251"/>
      <c r="BA31" s="252"/>
      <c r="BB31" s="250" t="s">
        <v>29</v>
      </c>
      <c r="BC31" s="251"/>
      <c r="BD31" s="251"/>
      <c r="BE31" s="251"/>
      <c r="BF31" s="251"/>
      <c r="BG31" s="251"/>
      <c r="BH31" s="251"/>
      <c r="BI31" s="251"/>
      <c r="BJ31" s="251"/>
      <c r="BK31" s="251"/>
      <c r="BL31" s="251"/>
      <c r="BM31" s="251"/>
      <c r="BN31" s="58" t="s">
        <v>29</v>
      </c>
      <c r="BO31" s="250" t="s">
        <v>29</v>
      </c>
      <c r="BP31" s="251"/>
      <c r="BQ31" s="251"/>
      <c r="BR31" s="251"/>
      <c r="BS31" s="251"/>
      <c r="BT31" s="251"/>
      <c r="BU31" s="251"/>
      <c r="BV31" s="251"/>
      <c r="BW31" s="251"/>
      <c r="BX31" s="251"/>
      <c r="BY31" s="251"/>
      <c r="BZ31" s="251"/>
      <c r="CA31" s="58" t="s">
        <v>29</v>
      </c>
      <c r="CB31" s="56" t="s">
        <v>29</v>
      </c>
      <c r="CC31" s="250" t="s">
        <v>29</v>
      </c>
      <c r="CD31" s="251"/>
      <c r="CE31" s="251"/>
      <c r="CF31" s="251"/>
      <c r="CG31" s="251"/>
      <c r="CH31" s="251"/>
      <c r="CI31" s="251"/>
      <c r="CJ31" s="251"/>
      <c r="CK31" s="251"/>
      <c r="CL31" s="251"/>
      <c r="CM31" s="251"/>
      <c r="CN31" s="251"/>
      <c r="CO31" s="252"/>
      <c r="CP31" s="250" t="s">
        <v>29</v>
      </c>
      <c r="CQ31" s="251"/>
      <c r="CR31" s="251"/>
      <c r="CS31" s="251"/>
      <c r="CT31" s="251"/>
      <c r="CU31" s="251"/>
      <c r="CV31" s="251"/>
      <c r="CW31" s="251"/>
      <c r="CX31" s="251"/>
      <c r="CY31" s="251"/>
      <c r="CZ31" s="251"/>
      <c r="DA31" s="251"/>
      <c r="DB31" s="252"/>
    </row>
    <row r="32" spans="1:106" s="30" customFormat="1" ht="25.9" customHeight="1">
      <c r="A32" s="257" t="s">
        <v>118</v>
      </c>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9"/>
      <c r="AE32" s="253" t="s">
        <v>0</v>
      </c>
      <c r="AF32" s="254"/>
      <c r="AG32" s="254"/>
      <c r="AH32" s="254"/>
      <c r="AI32" s="254"/>
      <c r="AJ32" s="254"/>
      <c r="AK32" s="254"/>
      <c r="AL32" s="260"/>
      <c r="AM32" s="32" t="s">
        <v>29</v>
      </c>
      <c r="AN32" s="244">
        <f t="shared" ref="AN32:AN62" si="1">BB32+BO32+CB32+CC32</f>
        <v>64901508</v>
      </c>
      <c r="AO32" s="245"/>
      <c r="AP32" s="245"/>
      <c r="AQ32" s="245"/>
      <c r="AR32" s="245"/>
      <c r="AS32" s="245"/>
      <c r="AT32" s="245"/>
      <c r="AU32" s="245"/>
      <c r="AV32" s="245"/>
      <c r="AW32" s="245"/>
      <c r="AX32" s="245"/>
      <c r="AY32" s="245"/>
      <c r="AZ32" s="245"/>
      <c r="BA32" s="246"/>
      <c r="BB32" s="244">
        <f>BB33+BB34</f>
        <v>54717500</v>
      </c>
      <c r="BC32" s="245"/>
      <c r="BD32" s="245"/>
      <c r="BE32" s="245"/>
      <c r="BF32" s="245"/>
      <c r="BG32" s="245"/>
      <c r="BH32" s="245"/>
      <c r="BI32" s="245"/>
      <c r="BJ32" s="245"/>
      <c r="BK32" s="245"/>
      <c r="BL32" s="245"/>
      <c r="BM32" s="245"/>
      <c r="BN32" s="44">
        <f>BN33+BN34</f>
        <v>0</v>
      </c>
      <c r="BO32" s="244">
        <f>BO33+BO34</f>
        <v>0</v>
      </c>
      <c r="BP32" s="245"/>
      <c r="BQ32" s="245"/>
      <c r="BR32" s="245"/>
      <c r="BS32" s="245"/>
      <c r="BT32" s="245"/>
      <c r="BU32" s="245"/>
      <c r="BV32" s="245"/>
      <c r="BW32" s="245"/>
      <c r="BX32" s="245"/>
      <c r="BY32" s="245"/>
      <c r="BZ32" s="245"/>
      <c r="CA32" s="44">
        <f>CA33+CA34</f>
        <v>0</v>
      </c>
      <c r="CB32" s="60">
        <f>CB33+CB34</f>
        <v>0</v>
      </c>
      <c r="CC32" s="244">
        <f>CC33+CC34</f>
        <v>10184008</v>
      </c>
      <c r="CD32" s="245"/>
      <c r="CE32" s="245"/>
      <c r="CF32" s="245"/>
      <c r="CG32" s="245"/>
      <c r="CH32" s="245"/>
      <c r="CI32" s="245"/>
      <c r="CJ32" s="245"/>
      <c r="CK32" s="245"/>
      <c r="CL32" s="245"/>
      <c r="CM32" s="245"/>
      <c r="CN32" s="245"/>
      <c r="CO32" s="246"/>
      <c r="CP32" s="244">
        <f>CP33+CP34</f>
        <v>0</v>
      </c>
      <c r="CQ32" s="245"/>
      <c r="CR32" s="245"/>
      <c r="CS32" s="245"/>
      <c r="CT32" s="245"/>
      <c r="CU32" s="245"/>
      <c r="CV32" s="245"/>
      <c r="CW32" s="245"/>
      <c r="CX32" s="245"/>
      <c r="CY32" s="245"/>
      <c r="CZ32" s="245"/>
      <c r="DA32" s="245"/>
      <c r="DB32" s="246"/>
    </row>
    <row r="33" spans="1:106" s="31" customFormat="1" ht="25.9" customHeight="1">
      <c r="A33" s="247" t="s">
        <v>120</v>
      </c>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9"/>
      <c r="AE33" s="261"/>
      <c r="AF33" s="262"/>
      <c r="AG33" s="262"/>
      <c r="AH33" s="262"/>
      <c r="AI33" s="262"/>
      <c r="AJ33" s="262"/>
      <c r="AK33" s="262"/>
      <c r="AL33" s="263"/>
      <c r="AM33" s="59" t="s">
        <v>30</v>
      </c>
      <c r="AN33" s="250">
        <f t="shared" si="1"/>
        <v>64814389.789999999</v>
      </c>
      <c r="AO33" s="251"/>
      <c r="AP33" s="251"/>
      <c r="AQ33" s="251"/>
      <c r="AR33" s="251"/>
      <c r="AS33" s="251"/>
      <c r="AT33" s="251"/>
      <c r="AU33" s="251"/>
      <c r="AV33" s="251"/>
      <c r="AW33" s="251"/>
      <c r="AX33" s="251"/>
      <c r="AY33" s="251"/>
      <c r="AZ33" s="251"/>
      <c r="BA33" s="252"/>
      <c r="BB33" s="250">
        <v>54630381.789999999</v>
      </c>
      <c r="BC33" s="251"/>
      <c r="BD33" s="251"/>
      <c r="BE33" s="251"/>
      <c r="BF33" s="251"/>
      <c r="BG33" s="251"/>
      <c r="BH33" s="251"/>
      <c r="BI33" s="251"/>
      <c r="BJ33" s="251"/>
      <c r="BK33" s="251"/>
      <c r="BL33" s="251"/>
      <c r="BM33" s="251"/>
      <c r="BN33" s="58"/>
      <c r="BO33" s="250"/>
      <c r="BP33" s="251"/>
      <c r="BQ33" s="251"/>
      <c r="BR33" s="251"/>
      <c r="BS33" s="251"/>
      <c r="BT33" s="251"/>
      <c r="BU33" s="251"/>
      <c r="BV33" s="251"/>
      <c r="BW33" s="251"/>
      <c r="BX33" s="251"/>
      <c r="BY33" s="251"/>
      <c r="BZ33" s="251"/>
      <c r="CA33" s="58"/>
      <c r="CB33" s="56"/>
      <c r="CC33" s="250">
        <v>10184008</v>
      </c>
      <c r="CD33" s="251"/>
      <c r="CE33" s="251"/>
      <c r="CF33" s="251"/>
      <c r="CG33" s="251"/>
      <c r="CH33" s="251"/>
      <c r="CI33" s="251"/>
      <c r="CJ33" s="251"/>
      <c r="CK33" s="251"/>
      <c r="CL33" s="251"/>
      <c r="CM33" s="251"/>
      <c r="CN33" s="251"/>
      <c r="CO33" s="252"/>
      <c r="CP33" s="250"/>
      <c r="CQ33" s="251"/>
      <c r="CR33" s="251"/>
      <c r="CS33" s="251"/>
      <c r="CT33" s="251"/>
      <c r="CU33" s="251"/>
      <c r="CV33" s="251"/>
      <c r="CW33" s="251"/>
      <c r="CX33" s="251"/>
      <c r="CY33" s="251"/>
      <c r="CZ33" s="251"/>
      <c r="DA33" s="251"/>
      <c r="DB33" s="252"/>
    </row>
    <row r="34" spans="1:106" s="31" customFormat="1" ht="27.6" customHeight="1">
      <c r="A34" s="247" t="s">
        <v>121</v>
      </c>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9"/>
      <c r="AE34" s="255"/>
      <c r="AF34" s="256"/>
      <c r="AG34" s="256"/>
      <c r="AH34" s="256"/>
      <c r="AI34" s="256"/>
      <c r="AJ34" s="256"/>
      <c r="AK34" s="256"/>
      <c r="AL34" s="264"/>
      <c r="AM34" s="59" t="s">
        <v>86</v>
      </c>
      <c r="AN34" s="250">
        <f t="shared" si="1"/>
        <v>87118.21</v>
      </c>
      <c r="AO34" s="251"/>
      <c r="AP34" s="251"/>
      <c r="AQ34" s="251"/>
      <c r="AR34" s="251"/>
      <c r="AS34" s="251"/>
      <c r="AT34" s="251"/>
      <c r="AU34" s="251"/>
      <c r="AV34" s="251"/>
      <c r="AW34" s="251"/>
      <c r="AX34" s="251"/>
      <c r="AY34" s="251"/>
      <c r="AZ34" s="251"/>
      <c r="BA34" s="252"/>
      <c r="BB34" s="250">
        <v>87118.21</v>
      </c>
      <c r="BC34" s="251"/>
      <c r="BD34" s="251"/>
      <c r="BE34" s="251"/>
      <c r="BF34" s="251"/>
      <c r="BG34" s="251"/>
      <c r="BH34" s="251"/>
      <c r="BI34" s="251"/>
      <c r="BJ34" s="251"/>
      <c r="BK34" s="251"/>
      <c r="BL34" s="251"/>
      <c r="BM34" s="251"/>
      <c r="BN34" s="58"/>
      <c r="BO34" s="250"/>
      <c r="BP34" s="251"/>
      <c r="BQ34" s="251"/>
      <c r="BR34" s="251"/>
      <c r="BS34" s="251"/>
      <c r="BT34" s="251"/>
      <c r="BU34" s="251"/>
      <c r="BV34" s="251"/>
      <c r="BW34" s="251"/>
      <c r="BX34" s="251"/>
      <c r="BY34" s="251"/>
      <c r="BZ34" s="251"/>
      <c r="CA34" s="58"/>
      <c r="CB34" s="56"/>
      <c r="CC34" s="250"/>
      <c r="CD34" s="251"/>
      <c r="CE34" s="251"/>
      <c r="CF34" s="251"/>
      <c r="CG34" s="251"/>
      <c r="CH34" s="251"/>
      <c r="CI34" s="251"/>
      <c r="CJ34" s="251"/>
      <c r="CK34" s="251"/>
      <c r="CL34" s="251"/>
      <c r="CM34" s="251"/>
      <c r="CN34" s="251"/>
      <c r="CO34" s="252"/>
      <c r="CP34" s="250"/>
      <c r="CQ34" s="251"/>
      <c r="CR34" s="251"/>
      <c r="CS34" s="251"/>
      <c r="CT34" s="251"/>
      <c r="CU34" s="251"/>
      <c r="CV34" s="251"/>
      <c r="CW34" s="251"/>
      <c r="CX34" s="251"/>
      <c r="CY34" s="251"/>
      <c r="CZ34" s="251"/>
      <c r="DA34" s="251"/>
      <c r="DB34" s="252"/>
    </row>
    <row r="35" spans="1:106" s="30" customFormat="1" ht="45" customHeight="1">
      <c r="A35" s="257" t="s">
        <v>119</v>
      </c>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9"/>
      <c r="AE35" s="253" t="s">
        <v>1</v>
      </c>
      <c r="AF35" s="254"/>
      <c r="AG35" s="254"/>
      <c r="AH35" s="254"/>
      <c r="AI35" s="254"/>
      <c r="AJ35" s="254"/>
      <c r="AK35" s="254"/>
      <c r="AL35" s="260"/>
      <c r="AM35" s="32" t="s">
        <v>29</v>
      </c>
      <c r="AN35" s="244">
        <f t="shared" si="1"/>
        <v>326400</v>
      </c>
      <c r="AO35" s="245"/>
      <c r="AP35" s="245"/>
      <c r="AQ35" s="245"/>
      <c r="AR35" s="245"/>
      <c r="AS35" s="245"/>
      <c r="AT35" s="245"/>
      <c r="AU35" s="245"/>
      <c r="AV35" s="245"/>
      <c r="AW35" s="245"/>
      <c r="AX35" s="245"/>
      <c r="AY35" s="245"/>
      <c r="AZ35" s="245"/>
      <c r="BA35" s="246"/>
      <c r="BB35" s="244">
        <f>BB36+BB37+BB38+BB39+BB40+BB41</f>
        <v>0</v>
      </c>
      <c r="BC35" s="245"/>
      <c r="BD35" s="245"/>
      <c r="BE35" s="245"/>
      <c r="BF35" s="245"/>
      <c r="BG35" s="245"/>
      <c r="BH35" s="245"/>
      <c r="BI35" s="245"/>
      <c r="BJ35" s="245"/>
      <c r="BK35" s="245"/>
      <c r="BL35" s="245"/>
      <c r="BM35" s="245"/>
      <c r="BN35" s="44">
        <f>BN36+BN37+BN38+BN39+BN40+BN41</f>
        <v>0</v>
      </c>
      <c r="BO35" s="244">
        <f>BO36+BO37+BO38+BO39+BO40+BO41</f>
        <v>0</v>
      </c>
      <c r="BP35" s="245"/>
      <c r="BQ35" s="245"/>
      <c r="BR35" s="245"/>
      <c r="BS35" s="245"/>
      <c r="BT35" s="245"/>
      <c r="BU35" s="245"/>
      <c r="BV35" s="245"/>
      <c r="BW35" s="245"/>
      <c r="BX35" s="245"/>
      <c r="BY35" s="245"/>
      <c r="BZ35" s="245"/>
      <c r="CA35" s="44">
        <f>CA36+CA37+CA38+CA39+CA40+CA41</f>
        <v>0</v>
      </c>
      <c r="CB35" s="60">
        <f>CB36+CB37+CB38+CB39+CB40+CB41</f>
        <v>0</v>
      </c>
      <c r="CC35" s="244">
        <f>CC36+CC37+CC38+CC39+CC40+CC41</f>
        <v>326400</v>
      </c>
      <c r="CD35" s="245"/>
      <c r="CE35" s="245"/>
      <c r="CF35" s="245"/>
      <c r="CG35" s="245"/>
      <c r="CH35" s="245"/>
      <c r="CI35" s="245"/>
      <c r="CJ35" s="245"/>
      <c r="CK35" s="245"/>
      <c r="CL35" s="245"/>
      <c r="CM35" s="245"/>
      <c r="CN35" s="245"/>
      <c r="CO35" s="246"/>
      <c r="CP35" s="244">
        <f>CP36+CP37+CP38+CP39+CP40+CP41</f>
        <v>0</v>
      </c>
      <c r="CQ35" s="245"/>
      <c r="CR35" s="245"/>
      <c r="CS35" s="245"/>
      <c r="CT35" s="245"/>
      <c r="CU35" s="245"/>
      <c r="CV35" s="245"/>
      <c r="CW35" s="245"/>
      <c r="CX35" s="245"/>
      <c r="CY35" s="245"/>
      <c r="CZ35" s="245"/>
      <c r="DA35" s="245"/>
      <c r="DB35" s="246"/>
    </row>
    <row r="36" spans="1:106" s="31" customFormat="1" ht="28.15" customHeight="1">
      <c r="A36" s="247" t="s">
        <v>122</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9"/>
      <c r="AE36" s="261"/>
      <c r="AF36" s="262"/>
      <c r="AG36" s="262"/>
      <c r="AH36" s="262"/>
      <c r="AI36" s="262"/>
      <c r="AJ36" s="262"/>
      <c r="AK36" s="262"/>
      <c r="AL36" s="263"/>
      <c r="AM36" s="59" t="s">
        <v>31</v>
      </c>
      <c r="AN36" s="250">
        <f t="shared" si="1"/>
        <v>326400</v>
      </c>
      <c r="AO36" s="251"/>
      <c r="AP36" s="251"/>
      <c r="AQ36" s="251"/>
      <c r="AR36" s="251"/>
      <c r="AS36" s="251"/>
      <c r="AT36" s="251"/>
      <c r="AU36" s="251"/>
      <c r="AV36" s="251"/>
      <c r="AW36" s="251"/>
      <c r="AX36" s="251"/>
      <c r="AY36" s="251"/>
      <c r="AZ36" s="251"/>
      <c r="BA36" s="252"/>
      <c r="BB36" s="250"/>
      <c r="BC36" s="251"/>
      <c r="BD36" s="251"/>
      <c r="BE36" s="251"/>
      <c r="BF36" s="251"/>
      <c r="BG36" s="251"/>
      <c r="BH36" s="251"/>
      <c r="BI36" s="251"/>
      <c r="BJ36" s="251"/>
      <c r="BK36" s="251"/>
      <c r="BL36" s="251"/>
      <c r="BM36" s="251"/>
      <c r="BN36" s="58"/>
      <c r="BO36" s="250"/>
      <c r="BP36" s="251"/>
      <c r="BQ36" s="251"/>
      <c r="BR36" s="251"/>
      <c r="BS36" s="251"/>
      <c r="BT36" s="251"/>
      <c r="BU36" s="251"/>
      <c r="BV36" s="251"/>
      <c r="BW36" s="251"/>
      <c r="BX36" s="251"/>
      <c r="BY36" s="251"/>
      <c r="BZ36" s="251"/>
      <c r="CA36" s="58"/>
      <c r="CB36" s="56"/>
      <c r="CC36" s="250">
        <v>326400</v>
      </c>
      <c r="CD36" s="251"/>
      <c r="CE36" s="251"/>
      <c r="CF36" s="251"/>
      <c r="CG36" s="251"/>
      <c r="CH36" s="251"/>
      <c r="CI36" s="251"/>
      <c r="CJ36" s="251"/>
      <c r="CK36" s="251"/>
      <c r="CL36" s="251"/>
      <c r="CM36" s="251"/>
      <c r="CN36" s="251"/>
      <c r="CO36" s="252"/>
      <c r="CP36" s="250"/>
      <c r="CQ36" s="251"/>
      <c r="CR36" s="251"/>
      <c r="CS36" s="251"/>
      <c r="CT36" s="251"/>
      <c r="CU36" s="251"/>
      <c r="CV36" s="251"/>
      <c r="CW36" s="251"/>
      <c r="CX36" s="251"/>
      <c r="CY36" s="251"/>
      <c r="CZ36" s="251"/>
      <c r="DA36" s="251"/>
      <c r="DB36" s="252"/>
    </row>
    <row r="37" spans="1:106" s="31" customFormat="1" ht="28.15" customHeight="1">
      <c r="A37" s="247" t="s">
        <v>123</v>
      </c>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9"/>
      <c r="AE37" s="261"/>
      <c r="AF37" s="262"/>
      <c r="AG37" s="262"/>
      <c r="AH37" s="262"/>
      <c r="AI37" s="262"/>
      <c r="AJ37" s="262"/>
      <c r="AK37" s="262"/>
      <c r="AL37" s="263"/>
      <c r="AM37" s="59" t="s">
        <v>124</v>
      </c>
      <c r="AN37" s="250">
        <f t="shared" si="1"/>
        <v>0</v>
      </c>
      <c r="AO37" s="251"/>
      <c r="AP37" s="251"/>
      <c r="AQ37" s="251"/>
      <c r="AR37" s="251"/>
      <c r="AS37" s="251"/>
      <c r="AT37" s="251"/>
      <c r="AU37" s="251"/>
      <c r="AV37" s="251"/>
      <c r="AW37" s="251"/>
      <c r="AX37" s="251"/>
      <c r="AY37" s="251"/>
      <c r="AZ37" s="251"/>
      <c r="BA37" s="252"/>
      <c r="BB37" s="250"/>
      <c r="BC37" s="251"/>
      <c r="BD37" s="251"/>
      <c r="BE37" s="251"/>
      <c r="BF37" s="251"/>
      <c r="BG37" s="251"/>
      <c r="BH37" s="251"/>
      <c r="BI37" s="251"/>
      <c r="BJ37" s="251"/>
      <c r="BK37" s="251"/>
      <c r="BL37" s="251"/>
      <c r="BM37" s="251"/>
      <c r="BN37" s="58"/>
      <c r="BO37" s="250"/>
      <c r="BP37" s="251"/>
      <c r="BQ37" s="251"/>
      <c r="BR37" s="251"/>
      <c r="BS37" s="251"/>
      <c r="BT37" s="251"/>
      <c r="BU37" s="251"/>
      <c r="BV37" s="251"/>
      <c r="BW37" s="251"/>
      <c r="BX37" s="251"/>
      <c r="BY37" s="251"/>
      <c r="BZ37" s="251"/>
      <c r="CA37" s="58"/>
      <c r="CB37" s="56"/>
      <c r="CC37" s="250"/>
      <c r="CD37" s="251"/>
      <c r="CE37" s="251"/>
      <c r="CF37" s="251"/>
      <c r="CG37" s="251"/>
      <c r="CH37" s="251"/>
      <c r="CI37" s="251"/>
      <c r="CJ37" s="251"/>
      <c r="CK37" s="251"/>
      <c r="CL37" s="251"/>
      <c r="CM37" s="251"/>
      <c r="CN37" s="251"/>
      <c r="CO37" s="252"/>
      <c r="CP37" s="250"/>
      <c r="CQ37" s="251"/>
      <c r="CR37" s="251"/>
      <c r="CS37" s="251"/>
      <c r="CT37" s="251"/>
      <c r="CU37" s="251"/>
      <c r="CV37" s="251"/>
      <c r="CW37" s="251"/>
      <c r="CX37" s="251"/>
      <c r="CY37" s="251"/>
      <c r="CZ37" s="251"/>
      <c r="DA37" s="251"/>
      <c r="DB37" s="252"/>
    </row>
    <row r="38" spans="1:106" s="31" customFormat="1" ht="24" customHeight="1">
      <c r="A38" s="247" t="s">
        <v>125</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9"/>
      <c r="AE38" s="261"/>
      <c r="AF38" s="262"/>
      <c r="AG38" s="262"/>
      <c r="AH38" s="262"/>
      <c r="AI38" s="262"/>
      <c r="AJ38" s="262"/>
      <c r="AK38" s="262"/>
      <c r="AL38" s="263"/>
      <c r="AM38" s="59" t="s">
        <v>33</v>
      </c>
      <c r="AN38" s="250">
        <f t="shared" si="1"/>
        <v>0</v>
      </c>
      <c r="AO38" s="251"/>
      <c r="AP38" s="251"/>
      <c r="AQ38" s="251"/>
      <c r="AR38" s="251"/>
      <c r="AS38" s="251"/>
      <c r="AT38" s="251"/>
      <c r="AU38" s="251"/>
      <c r="AV38" s="251"/>
      <c r="AW38" s="251"/>
      <c r="AX38" s="251"/>
      <c r="AY38" s="251"/>
      <c r="AZ38" s="251"/>
      <c r="BA38" s="252"/>
      <c r="BB38" s="250"/>
      <c r="BC38" s="251"/>
      <c r="BD38" s="251"/>
      <c r="BE38" s="251"/>
      <c r="BF38" s="251"/>
      <c r="BG38" s="251"/>
      <c r="BH38" s="251"/>
      <c r="BI38" s="251"/>
      <c r="BJ38" s="251"/>
      <c r="BK38" s="251"/>
      <c r="BL38" s="251"/>
      <c r="BM38" s="251"/>
      <c r="BN38" s="58"/>
      <c r="BO38" s="250"/>
      <c r="BP38" s="251"/>
      <c r="BQ38" s="251"/>
      <c r="BR38" s="251"/>
      <c r="BS38" s="251"/>
      <c r="BT38" s="251"/>
      <c r="BU38" s="251"/>
      <c r="BV38" s="251"/>
      <c r="BW38" s="251"/>
      <c r="BX38" s="251"/>
      <c r="BY38" s="251"/>
      <c r="BZ38" s="251"/>
      <c r="CA38" s="58"/>
      <c r="CB38" s="56"/>
      <c r="CC38" s="250"/>
      <c r="CD38" s="251"/>
      <c r="CE38" s="251"/>
      <c r="CF38" s="251"/>
      <c r="CG38" s="251"/>
      <c r="CH38" s="251"/>
      <c r="CI38" s="251"/>
      <c r="CJ38" s="251"/>
      <c r="CK38" s="251"/>
      <c r="CL38" s="251"/>
      <c r="CM38" s="251"/>
      <c r="CN38" s="251"/>
      <c r="CO38" s="252"/>
      <c r="CP38" s="250"/>
      <c r="CQ38" s="251"/>
      <c r="CR38" s="251"/>
      <c r="CS38" s="251"/>
      <c r="CT38" s="251"/>
      <c r="CU38" s="251"/>
      <c r="CV38" s="251"/>
      <c r="CW38" s="251"/>
      <c r="CX38" s="251"/>
      <c r="CY38" s="251"/>
      <c r="CZ38" s="251"/>
      <c r="DA38" s="251"/>
      <c r="DB38" s="252"/>
    </row>
    <row r="39" spans="1:106" s="31" customFormat="1" ht="24" customHeight="1">
      <c r="A39" s="247" t="s">
        <v>126</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9"/>
      <c r="AE39" s="261"/>
      <c r="AF39" s="262"/>
      <c r="AG39" s="262"/>
      <c r="AH39" s="262"/>
      <c r="AI39" s="262"/>
      <c r="AJ39" s="262"/>
      <c r="AK39" s="262"/>
      <c r="AL39" s="263"/>
      <c r="AM39" s="69" t="s">
        <v>34</v>
      </c>
      <c r="AN39" s="250">
        <f t="shared" si="1"/>
        <v>0</v>
      </c>
      <c r="AO39" s="251"/>
      <c r="AP39" s="251"/>
      <c r="AQ39" s="251"/>
      <c r="AR39" s="251"/>
      <c r="AS39" s="251"/>
      <c r="AT39" s="251"/>
      <c r="AU39" s="251"/>
      <c r="AV39" s="251"/>
      <c r="AW39" s="251"/>
      <c r="AX39" s="251"/>
      <c r="AY39" s="251"/>
      <c r="AZ39" s="251"/>
      <c r="BA39" s="252"/>
      <c r="BB39" s="250"/>
      <c r="BC39" s="251"/>
      <c r="BD39" s="251"/>
      <c r="BE39" s="251"/>
      <c r="BF39" s="251"/>
      <c r="BG39" s="251"/>
      <c r="BH39" s="251"/>
      <c r="BI39" s="251"/>
      <c r="BJ39" s="251"/>
      <c r="BK39" s="251"/>
      <c r="BL39" s="251"/>
      <c r="BM39" s="251"/>
      <c r="BN39" s="58"/>
      <c r="BO39" s="250"/>
      <c r="BP39" s="251"/>
      <c r="BQ39" s="251"/>
      <c r="BR39" s="251"/>
      <c r="BS39" s="251"/>
      <c r="BT39" s="251"/>
      <c r="BU39" s="251"/>
      <c r="BV39" s="251"/>
      <c r="BW39" s="251"/>
      <c r="BX39" s="251"/>
      <c r="BY39" s="251"/>
      <c r="BZ39" s="251"/>
      <c r="CA39" s="58"/>
      <c r="CB39" s="56"/>
      <c r="CC39" s="250"/>
      <c r="CD39" s="251"/>
      <c r="CE39" s="251"/>
      <c r="CF39" s="251"/>
      <c r="CG39" s="251"/>
      <c r="CH39" s="251"/>
      <c r="CI39" s="251"/>
      <c r="CJ39" s="251"/>
      <c r="CK39" s="251"/>
      <c r="CL39" s="251"/>
      <c r="CM39" s="251"/>
      <c r="CN39" s="251"/>
      <c r="CO39" s="252"/>
      <c r="CP39" s="250"/>
      <c r="CQ39" s="251"/>
      <c r="CR39" s="251"/>
      <c r="CS39" s="251"/>
      <c r="CT39" s="251"/>
      <c r="CU39" s="251"/>
      <c r="CV39" s="251"/>
      <c r="CW39" s="251"/>
      <c r="CX39" s="251"/>
      <c r="CY39" s="251"/>
      <c r="CZ39" s="251"/>
      <c r="DA39" s="251"/>
      <c r="DB39" s="252"/>
    </row>
    <row r="40" spans="1:106" s="31" customFormat="1" ht="23.25" customHeight="1">
      <c r="A40" s="247" t="s">
        <v>127</v>
      </c>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9"/>
      <c r="AE40" s="261"/>
      <c r="AF40" s="262"/>
      <c r="AG40" s="262"/>
      <c r="AH40" s="262"/>
      <c r="AI40" s="262"/>
      <c r="AJ40" s="262"/>
      <c r="AK40" s="262"/>
      <c r="AL40" s="263"/>
      <c r="AM40" s="59" t="s">
        <v>38</v>
      </c>
      <c r="AN40" s="250">
        <f t="shared" si="1"/>
        <v>0</v>
      </c>
      <c r="AO40" s="251"/>
      <c r="AP40" s="251"/>
      <c r="AQ40" s="251"/>
      <c r="AR40" s="251"/>
      <c r="AS40" s="251"/>
      <c r="AT40" s="251"/>
      <c r="AU40" s="251"/>
      <c r="AV40" s="251"/>
      <c r="AW40" s="251"/>
      <c r="AX40" s="251"/>
      <c r="AY40" s="251"/>
      <c r="AZ40" s="251"/>
      <c r="BA40" s="252"/>
      <c r="BB40" s="250"/>
      <c r="BC40" s="251"/>
      <c r="BD40" s="251"/>
      <c r="BE40" s="251"/>
      <c r="BF40" s="251"/>
      <c r="BG40" s="251"/>
      <c r="BH40" s="251"/>
      <c r="BI40" s="251"/>
      <c r="BJ40" s="251"/>
      <c r="BK40" s="251"/>
      <c r="BL40" s="251"/>
      <c r="BM40" s="251"/>
      <c r="BN40" s="58"/>
      <c r="BO40" s="250"/>
      <c r="BP40" s="251"/>
      <c r="BQ40" s="251"/>
      <c r="BR40" s="251"/>
      <c r="BS40" s="251"/>
      <c r="BT40" s="251"/>
      <c r="BU40" s="251"/>
      <c r="BV40" s="251"/>
      <c r="BW40" s="251"/>
      <c r="BX40" s="251"/>
      <c r="BY40" s="251"/>
      <c r="BZ40" s="251"/>
      <c r="CA40" s="58"/>
      <c r="CB40" s="56"/>
      <c r="CC40" s="250"/>
      <c r="CD40" s="251"/>
      <c r="CE40" s="251"/>
      <c r="CF40" s="251"/>
      <c r="CG40" s="251"/>
      <c r="CH40" s="251"/>
      <c r="CI40" s="251"/>
      <c r="CJ40" s="251"/>
      <c r="CK40" s="251"/>
      <c r="CL40" s="251"/>
      <c r="CM40" s="251"/>
      <c r="CN40" s="251"/>
      <c r="CO40" s="252"/>
      <c r="CP40" s="250"/>
      <c r="CQ40" s="251"/>
      <c r="CR40" s="251"/>
      <c r="CS40" s="251"/>
      <c r="CT40" s="251"/>
      <c r="CU40" s="251"/>
      <c r="CV40" s="251"/>
      <c r="CW40" s="251"/>
      <c r="CX40" s="251"/>
      <c r="CY40" s="251"/>
      <c r="CZ40" s="251"/>
      <c r="DA40" s="251"/>
      <c r="DB40" s="252"/>
    </row>
    <row r="41" spans="1:106" s="31" customFormat="1" ht="26.45" customHeight="1">
      <c r="A41" s="247" t="s">
        <v>121</v>
      </c>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9"/>
      <c r="AE41" s="255"/>
      <c r="AF41" s="256"/>
      <c r="AG41" s="256"/>
      <c r="AH41" s="256"/>
      <c r="AI41" s="256"/>
      <c r="AJ41" s="256"/>
      <c r="AK41" s="256"/>
      <c r="AL41" s="264"/>
      <c r="AM41" s="59" t="s">
        <v>86</v>
      </c>
      <c r="AN41" s="250">
        <f t="shared" si="1"/>
        <v>0</v>
      </c>
      <c r="AO41" s="251"/>
      <c r="AP41" s="251"/>
      <c r="AQ41" s="251"/>
      <c r="AR41" s="251"/>
      <c r="AS41" s="251"/>
      <c r="AT41" s="251"/>
      <c r="AU41" s="251"/>
      <c r="AV41" s="251"/>
      <c r="AW41" s="251"/>
      <c r="AX41" s="251"/>
      <c r="AY41" s="251"/>
      <c r="AZ41" s="251"/>
      <c r="BA41" s="252"/>
      <c r="BB41" s="250"/>
      <c r="BC41" s="251"/>
      <c r="BD41" s="251"/>
      <c r="BE41" s="251"/>
      <c r="BF41" s="251"/>
      <c r="BG41" s="251"/>
      <c r="BH41" s="251"/>
      <c r="BI41" s="251"/>
      <c r="BJ41" s="251"/>
      <c r="BK41" s="251"/>
      <c r="BL41" s="251"/>
      <c r="BM41" s="251"/>
      <c r="BN41" s="58"/>
      <c r="BO41" s="250"/>
      <c r="BP41" s="251"/>
      <c r="BQ41" s="251"/>
      <c r="BR41" s="251"/>
      <c r="BS41" s="251"/>
      <c r="BT41" s="251"/>
      <c r="BU41" s="251"/>
      <c r="BV41" s="251"/>
      <c r="BW41" s="251"/>
      <c r="BX41" s="251"/>
      <c r="BY41" s="251"/>
      <c r="BZ41" s="251"/>
      <c r="CA41" s="58"/>
      <c r="CB41" s="56"/>
      <c r="CC41" s="250"/>
      <c r="CD41" s="251"/>
      <c r="CE41" s="251"/>
      <c r="CF41" s="251"/>
      <c r="CG41" s="251"/>
      <c r="CH41" s="251"/>
      <c r="CI41" s="251"/>
      <c r="CJ41" s="251"/>
      <c r="CK41" s="251"/>
      <c r="CL41" s="251"/>
      <c r="CM41" s="251"/>
      <c r="CN41" s="251"/>
      <c r="CO41" s="252"/>
      <c r="CP41" s="250"/>
      <c r="CQ41" s="251"/>
      <c r="CR41" s="251"/>
      <c r="CS41" s="251"/>
      <c r="CT41" s="251"/>
      <c r="CU41" s="251"/>
      <c r="CV41" s="251"/>
      <c r="CW41" s="251"/>
      <c r="CX41" s="251"/>
      <c r="CY41" s="251"/>
      <c r="CZ41" s="251"/>
      <c r="DA41" s="251"/>
      <c r="DB41" s="252"/>
    </row>
    <row r="42" spans="1:106" s="30" customFormat="1" ht="63" customHeight="1">
      <c r="A42" s="257" t="s">
        <v>128</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9"/>
      <c r="AE42" s="253" t="s">
        <v>2</v>
      </c>
      <c r="AF42" s="254"/>
      <c r="AG42" s="254"/>
      <c r="AH42" s="254"/>
      <c r="AI42" s="254"/>
      <c r="AJ42" s="254"/>
      <c r="AK42" s="254"/>
      <c r="AL42" s="260"/>
      <c r="AM42" s="32" t="s">
        <v>29</v>
      </c>
      <c r="AN42" s="244">
        <f t="shared" si="1"/>
        <v>102000</v>
      </c>
      <c r="AO42" s="245"/>
      <c r="AP42" s="245"/>
      <c r="AQ42" s="245"/>
      <c r="AR42" s="245"/>
      <c r="AS42" s="245"/>
      <c r="AT42" s="245"/>
      <c r="AU42" s="245"/>
      <c r="AV42" s="245"/>
      <c r="AW42" s="245"/>
      <c r="AX42" s="245"/>
      <c r="AY42" s="245"/>
      <c r="AZ42" s="245"/>
      <c r="BA42" s="246"/>
      <c r="BB42" s="244">
        <f>BB43+BB44+BB45</f>
        <v>0</v>
      </c>
      <c r="BC42" s="245"/>
      <c r="BD42" s="245"/>
      <c r="BE42" s="245"/>
      <c r="BF42" s="245"/>
      <c r="BG42" s="245"/>
      <c r="BH42" s="245"/>
      <c r="BI42" s="245"/>
      <c r="BJ42" s="245"/>
      <c r="BK42" s="245"/>
      <c r="BL42" s="245"/>
      <c r="BM42" s="245"/>
      <c r="BN42" s="44">
        <f>BN43+BN44+BN45</f>
        <v>0</v>
      </c>
      <c r="BO42" s="244">
        <f>BO43+BO44+BO45</f>
        <v>0</v>
      </c>
      <c r="BP42" s="245"/>
      <c r="BQ42" s="245"/>
      <c r="BR42" s="245"/>
      <c r="BS42" s="245"/>
      <c r="BT42" s="245"/>
      <c r="BU42" s="245"/>
      <c r="BV42" s="245"/>
      <c r="BW42" s="245"/>
      <c r="BX42" s="245"/>
      <c r="BY42" s="245"/>
      <c r="BZ42" s="245"/>
      <c r="CA42" s="44">
        <f>CA43+CA44+CA45</f>
        <v>0</v>
      </c>
      <c r="CB42" s="60">
        <f>CB43+CB44+CB45</f>
        <v>0</v>
      </c>
      <c r="CC42" s="244">
        <f>CC43+CC44+CC45</f>
        <v>102000</v>
      </c>
      <c r="CD42" s="245"/>
      <c r="CE42" s="245"/>
      <c r="CF42" s="245"/>
      <c r="CG42" s="245"/>
      <c r="CH42" s="245"/>
      <c r="CI42" s="245"/>
      <c r="CJ42" s="245"/>
      <c r="CK42" s="245"/>
      <c r="CL42" s="245"/>
      <c r="CM42" s="245"/>
      <c r="CN42" s="245"/>
      <c r="CO42" s="246"/>
      <c r="CP42" s="244">
        <f>CP43+CP44+CP45</f>
        <v>0</v>
      </c>
      <c r="CQ42" s="245"/>
      <c r="CR42" s="245"/>
      <c r="CS42" s="245"/>
      <c r="CT42" s="245"/>
      <c r="CU42" s="245"/>
      <c r="CV42" s="245"/>
      <c r="CW42" s="245"/>
      <c r="CX42" s="245"/>
      <c r="CY42" s="245"/>
      <c r="CZ42" s="245"/>
      <c r="DA42" s="245"/>
      <c r="DB42" s="246"/>
    </row>
    <row r="43" spans="1:106" s="31" customFormat="1" ht="24" customHeight="1">
      <c r="A43" s="247" t="s">
        <v>126</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9"/>
      <c r="AE43" s="261"/>
      <c r="AF43" s="262"/>
      <c r="AG43" s="262"/>
      <c r="AH43" s="262"/>
      <c r="AI43" s="262"/>
      <c r="AJ43" s="262"/>
      <c r="AK43" s="262"/>
      <c r="AL43" s="263"/>
      <c r="AM43" s="69" t="s">
        <v>34</v>
      </c>
      <c r="AN43" s="250">
        <f t="shared" si="1"/>
        <v>0</v>
      </c>
      <c r="AO43" s="251"/>
      <c r="AP43" s="251"/>
      <c r="AQ43" s="251"/>
      <c r="AR43" s="251"/>
      <c r="AS43" s="251"/>
      <c r="AT43" s="251"/>
      <c r="AU43" s="251"/>
      <c r="AV43" s="251"/>
      <c r="AW43" s="251"/>
      <c r="AX43" s="251"/>
      <c r="AY43" s="251"/>
      <c r="AZ43" s="251"/>
      <c r="BA43" s="252"/>
      <c r="BB43" s="250"/>
      <c r="BC43" s="251"/>
      <c r="BD43" s="251"/>
      <c r="BE43" s="251"/>
      <c r="BF43" s="251"/>
      <c r="BG43" s="251"/>
      <c r="BH43" s="251"/>
      <c r="BI43" s="251"/>
      <c r="BJ43" s="251"/>
      <c r="BK43" s="251"/>
      <c r="BL43" s="251"/>
      <c r="BM43" s="251"/>
      <c r="BN43" s="58"/>
      <c r="BO43" s="250"/>
      <c r="BP43" s="251"/>
      <c r="BQ43" s="251"/>
      <c r="BR43" s="251"/>
      <c r="BS43" s="251"/>
      <c r="BT43" s="251"/>
      <c r="BU43" s="251"/>
      <c r="BV43" s="251"/>
      <c r="BW43" s="251"/>
      <c r="BX43" s="251"/>
      <c r="BY43" s="251"/>
      <c r="BZ43" s="251"/>
      <c r="CA43" s="58"/>
      <c r="CB43" s="56"/>
      <c r="CC43" s="250"/>
      <c r="CD43" s="251"/>
      <c r="CE43" s="251"/>
      <c r="CF43" s="251"/>
      <c r="CG43" s="251"/>
      <c r="CH43" s="251"/>
      <c r="CI43" s="251"/>
      <c r="CJ43" s="251"/>
      <c r="CK43" s="251"/>
      <c r="CL43" s="251"/>
      <c r="CM43" s="251"/>
      <c r="CN43" s="251"/>
      <c r="CO43" s="252"/>
      <c r="CP43" s="250"/>
      <c r="CQ43" s="251"/>
      <c r="CR43" s="251"/>
      <c r="CS43" s="251"/>
      <c r="CT43" s="251"/>
      <c r="CU43" s="251"/>
      <c r="CV43" s="251"/>
      <c r="CW43" s="251"/>
      <c r="CX43" s="251"/>
      <c r="CY43" s="251"/>
      <c r="CZ43" s="251"/>
      <c r="DA43" s="251"/>
      <c r="DB43" s="252"/>
    </row>
    <row r="44" spans="1:106" s="31" customFormat="1" ht="23.25" customHeight="1">
      <c r="A44" s="247" t="s">
        <v>127</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9"/>
      <c r="AE44" s="261"/>
      <c r="AF44" s="262"/>
      <c r="AG44" s="262"/>
      <c r="AH44" s="262"/>
      <c r="AI44" s="262"/>
      <c r="AJ44" s="262"/>
      <c r="AK44" s="262"/>
      <c r="AL44" s="263"/>
      <c r="AM44" s="59" t="s">
        <v>38</v>
      </c>
      <c r="AN44" s="250">
        <f t="shared" si="1"/>
        <v>0</v>
      </c>
      <c r="AO44" s="251"/>
      <c r="AP44" s="251"/>
      <c r="AQ44" s="251"/>
      <c r="AR44" s="251"/>
      <c r="AS44" s="251"/>
      <c r="AT44" s="251"/>
      <c r="AU44" s="251"/>
      <c r="AV44" s="251"/>
      <c r="AW44" s="251"/>
      <c r="AX44" s="251"/>
      <c r="AY44" s="251"/>
      <c r="AZ44" s="251"/>
      <c r="BA44" s="252"/>
      <c r="BB44" s="250"/>
      <c r="BC44" s="251"/>
      <c r="BD44" s="251"/>
      <c r="BE44" s="251"/>
      <c r="BF44" s="251"/>
      <c r="BG44" s="251"/>
      <c r="BH44" s="251"/>
      <c r="BI44" s="251"/>
      <c r="BJ44" s="251"/>
      <c r="BK44" s="251"/>
      <c r="BL44" s="251"/>
      <c r="BM44" s="251"/>
      <c r="BN44" s="58"/>
      <c r="BO44" s="250"/>
      <c r="BP44" s="251"/>
      <c r="BQ44" s="251"/>
      <c r="BR44" s="251"/>
      <c r="BS44" s="251"/>
      <c r="BT44" s="251"/>
      <c r="BU44" s="251"/>
      <c r="BV44" s="251"/>
      <c r="BW44" s="251"/>
      <c r="BX44" s="251"/>
      <c r="BY44" s="251"/>
      <c r="BZ44" s="251"/>
      <c r="CA44" s="58"/>
      <c r="CB44" s="56"/>
      <c r="CC44" s="250"/>
      <c r="CD44" s="251"/>
      <c r="CE44" s="251"/>
      <c r="CF44" s="251"/>
      <c r="CG44" s="251"/>
      <c r="CH44" s="251"/>
      <c r="CI44" s="251"/>
      <c r="CJ44" s="251"/>
      <c r="CK44" s="251"/>
      <c r="CL44" s="251"/>
      <c r="CM44" s="251"/>
      <c r="CN44" s="251"/>
      <c r="CO44" s="252"/>
      <c r="CP44" s="250"/>
      <c r="CQ44" s="251"/>
      <c r="CR44" s="251"/>
      <c r="CS44" s="251"/>
      <c r="CT44" s="251"/>
      <c r="CU44" s="251"/>
      <c r="CV44" s="251"/>
      <c r="CW44" s="251"/>
      <c r="CX44" s="251"/>
      <c r="CY44" s="251"/>
      <c r="CZ44" s="251"/>
      <c r="DA44" s="251"/>
      <c r="DB44" s="252"/>
    </row>
    <row r="45" spans="1:106" s="31" customFormat="1" ht="25.9" customHeight="1">
      <c r="A45" s="247" t="s">
        <v>135</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9"/>
      <c r="AE45" s="255"/>
      <c r="AF45" s="256"/>
      <c r="AG45" s="256"/>
      <c r="AH45" s="256"/>
      <c r="AI45" s="256"/>
      <c r="AJ45" s="256"/>
      <c r="AK45" s="256"/>
      <c r="AL45" s="264"/>
      <c r="AM45" s="69" t="s">
        <v>81</v>
      </c>
      <c r="AN45" s="250">
        <f t="shared" si="1"/>
        <v>102000</v>
      </c>
      <c r="AO45" s="251"/>
      <c r="AP45" s="251"/>
      <c r="AQ45" s="251"/>
      <c r="AR45" s="251"/>
      <c r="AS45" s="251"/>
      <c r="AT45" s="251"/>
      <c r="AU45" s="251"/>
      <c r="AV45" s="251"/>
      <c r="AW45" s="251"/>
      <c r="AX45" s="251"/>
      <c r="AY45" s="251"/>
      <c r="AZ45" s="251"/>
      <c r="BA45" s="252"/>
      <c r="BB45" s="250"/>
      <c r="BC45" s="251"/>
      <c r="BD45" s="251"/>
      <c r="BE45" s="251"/>
      <c r="BF45" s="251"/>
      <c r="BG45" s="251"/>
      <c r="BH45" s="251"/>
      <c r="BI45" s="251"/>
      <c r="BJ45" s="251"/>
      <c r="BK45" s="251"/>
      <c r="BL45" s="251"/>
      <c r="BM45" s="251"/>
      <c r="BN45" s="58"/>
      <c r="BO45" s="250"/>
      <c r="BP45" s="251"/>
      <c r="BQ45" s="251"/>
      <c r="BR45" s="251"/>
      <c r="BS45" s="251"/>
      <c r="BT45" s="251"/>
      <c r="BU45" s="251"/>
      <c r="BV45" s="251"/>
      <c r="BW45" s="251"/>
      <c r="BX45" s="251"/>
      <c r="BY45" s="251"/>
      <c r="BZ45" s="251"/>
      <c r="CA45" s="58"/>
      <c r="CB45" s="56"/>
      <c r="CC45" s="250">
        <v>102000</v>
      </c>
      <c r="CD45" s="251"/>
      <c r="CE45" s="251"/>
      <c r="CF45" s="251"/>
      <c r="CG45" s="251"/>
      <c r="CH45" s="251"/>
      <c r="CI45" s="251"/>
      <c r="CJ45" s="251"/>
      <c r="CK45" s="251"/>
      <c r="CL45" s="251"/>
      <c r="CM45" s="251"/>
      <c r="CN45" s="251"/>
      <c r="CO45" s="252"/>
      <c r="CP45" s="250"/>
      <c r="CQ45" s="251"/>
      <c r="CR45" s="251"/>
      <c r="CS45" s="251"/>
      <c r="CT45" s="251"/>
      <c r="CU45" s="251"/>
      <c r="CV45" s="251"/>
      <c r="CW45" s="251"/>
      <c r="CX45" s="251"/>
      <c r="CY45" s="251"/>
      <c r="CZ45" s="251"/>
      <c r="DA45" s="251"/>
      <c r="DB45" s="252"/>
    </row>
    <row r="46" spans="1:106" s="30" customFormat="1" ht="62.45" customHeight="1">
      <c r="A46" s="257" t="s">
        <v>136</v>
      </c>
      <c r="B46" s="258"/>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9"/>
      <c r="AE46" s="320" t="s">
        <v>3</v>
      </c>
      <c r="AF46" s="321"/>
      <c r="AG46" s="321"/>
      <c r="AH46" s="321"/>
      <c r="AI46" s="321"/>
      <c r="AJ46" s="321"/>
      <c r="AK46" s="321"/>
      <c r="AL46" s="322"/>
      <c r="AM46" s="32" t="s">
        <v>29</v>
      </c>
      <c r="AN46" s="244">
        <f t="shared" si="1"/>
        <v>19546446.859999999</v>
      </c>
      <c r="AO46" s="245"/>
      <c r="AP46" s="245"/>
      <c r="AQ46" s="245"/>
      <c r="AR46" s="245"/>
      <c r="AS46" s="245"/>
      <c r="AT46" s="245"/>
      <c r="AU46" s="245"/>
      <c r="AV46" s="245"/>
      <c r="AW46" s="245"/>
      <c r="AX46" s="245"/>
      <c r="AY46" s="245"/>
      <c r="AZ46" s="245"/>
      <c r="BA46" s="246"/>
      <c r="BB46" s="244">
        <f>BB47+BB48+BB49+BB51+BB52+BB50</f>
        <v>16524600</v>
      </c>
      <c r="BC46" s="245"/>
      <c r="BD46" s="245"/>
      <c r="BE46" s="245"/>
      <c r="BF46" s="245"/>
      <c r="BG46" s="245"/>
      <c r="BH46" s="245"/>
      <c r="BI46" s="245"/>
      <c r="BJ46" s="245"/>
      <c r="BK46" s="245"/>
      <c r="BL46" s="245"/>
      <c r="BM46" s="245"/>
      <c r="BN46" s="44">
        <f>BN47+BN48+BN49+BN50+BN51+BN52</f>
        <v>0</v>
      </c>
      <c r="BO46" s="244">
        <f>BO47+BO48+BO49+BO51+BO52+BO50</f>
        <v>0</v>
      </c>
      <c r="BP46" s="245"/>
      <c r="BQ46" s="245"/>
      <c r="BR46" s="245"/>
      <c r="BS46" s="245"/>
      <c r="BT46" s="245"/>
      <c r="BU46" s="245"/>
      <c r="BV46" s="245"/>
      <c r="BW46" s="245"/>
      <c r="BX46" s="245"/>
      <c r="BY46" s="245"/>
      <c r="BZ46" s="245"/>
      <c r="CA46" s="44">
        <f>CA47+CA48+CA49+CA50+CA51+CA52</f>
        <v>0</v>
      </c>
      <c r="CB46" s="60">
        <f>CB47+CB48+CB49+CB50+CB51+CB52</f>
        <v>0</v>
      </c>
      <c r="CC46" s="244">
        <f>CC47+CC48+CC49+CC50+CC51+CC52</f>
        <v>3021846.86</v>
      </c>
      <c r="CD46" s="245"/>
      <c r="CE46" s="245"/>
      <c r="CF46" s="245"/>
      <c r="CG46" s="245"/>
      <c r="CH46" s="245"/>
      <c r="CI46" s="245"/>
      <c r="CJ46" s="245"/>
      <c r="CK46" s="245"/>
      <c r="CL46" s="245"/>
      <c r="CM46" s="245"/>
      <c r="CN46" s="245"/>
      <c r="CO46" s="246"/>
      <c r="CP46" s="244">
        <f>CP47+CP48+CP49+CP50+CP51+CP52</f>
        <v>0</v>
      </c>
      <c r="CQ46" s="245"/>
      <c r="CR46" s="245"/>
      <c r="CS46" s="245"/>
      <c r="CT46" s="245"/>
      <c r="CU46" s="245"/>
      <c r="CV46" s="245"/>
      <c r="CW46" s="245"/>
      <c r="CX46" s="245"/>
      <c r="CY46" s="245"/>
      <c r="CZ46" s="245"/>
      <c r="DA46" s="245"/>
      <c r="DB46" s="246"/>
    </row>
    <row r="47" spans="1:106" s="31" customFormat="1" ht="22.9" customHeight="1">
      <c r="A47" s="247" t="s">
        <v>137</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9"/>
      <c r="AE47" s="323"/>
      <c r="AF47" s="324"/>
      <c r="AG47" s="324"/>
      <c r="AH47" s="324"/>
      <c r="AI47" s="324"/>
      <c r="AJ47" s="324"/>
      <c r="AK47" s="324"/>
      <c r="AL47" s="325"/>
      <c r="AM47" s="59" t="s">
        <v>32</v>
      </c>
      <c r="AN47" s="250">
        <f t="shared" si="1"/>
        <v>19546446.859999999</v>
      </c>
      <c r="AO47" s="251"/>
      <c r="AP47" s="251"/>
      <c r="AQ47" s="251"/>
      <c r="AR47" s="251"/>
      <c r="AS47" s="251"/>
      <c r="AT47" s="251"/>
      <c r="AU47" s="251"/>
      <c r="AV47" s="251"/>
      <c r="AW47" s="251"/>
      <c r="AX47" s="251"/>
      <c r="AY47" s="251"/>
      <c r="AZ47" s="251"/>
      <c r="BA47" s="252"/>
      <c r="BB47" s="250">
        <v>16524600</v>
      </c>
      <c r="BC47" s="251"/>
      <c r="BD47" s="251"/>
      <c r="BE47" s="251"/>
      <c r="BF47" s="251"/>
      <c r="BG47" s="251"/>
      <c r="BH47" s="251"/>
      <c r="BI47" s="251"/>
      <c r="BJ47" s="251"/>
      <c r="BK47" s="251"/>
      <c r="BL47" s="251"/>
      <c r="BM47" s="251"/>
      <c r="BN47" s="58"/>
      <c r="BO47" s="250"/>
      <c r="BP47" s="251"/>
      <c r="BQ47" s="251"/>
      <c r="BR47" s="251"/>
      <c r="BS47" s="251"/>
      <c r="BT47" s="251"/>
      <c r="BU47" s="251"/>
      <c r="BV47" s="251"/>
      <c r="BW47" s="251"/>
      <c r="BX47" s="251"/>
      <c r="BY47" s="251"/>
      <c r="BZ47" s="251"/>
      <c r="CA47" s="58"/>
      <c r="CB47" s="56"/>
      <c r="CC47" s="250">
        <v>3021846.86</v>
      </c>
      <c r="CD47" s="251"/>
      <c r="CE47" s="251"/>
      <c r="CF47" s="251"/>
      <c r="CG47" s="251"/>
      <c r="CH47" s="251"/>
      <c r="CI47" s="251"/>
      <c r="CJ47" s="251"/>
      <c r="CK47" s="251"/>
      <c r="CL47" s="251"/>
      <c r="CM47" s="251"/>
      <c r="CN47" s="251"/>
      <c r="CO47" s="252"/>
      <c r="CP47" s="250"/>
      <c r="CQ47" s="251"/>
      <c r="CR47" s="251"/>
      <c r="CS47" s="251"/>
      <c r="CT47" s="251"/>
      <c r="CU47" s="251"/>
      <c r="CV47" s="251"/>
      <c r="CW47" s="251"/>
      <c r="CX47" s="251"/>
      <c r="CY47" s="251"/>
      <c r="CZ47" s="251"/>
      <c r="DA47" s="251"/>
      <c r="DB47" s="252"/>
    </row>
    <row r="48" spans="1:106" s="31" customFormat="1" ht="25.15" customHeight="1">
      <c r="A48" s="247" t="s">
        <v>138</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9"/>
      <c r="AE48" s="323"/>
      <c r="AF48" s="324"/>
      <c r="AG48" s="324"/>
      <c r="AH48" s="324"/>
      <c r="AI48" s="324"/>
      <c r="AJ48" s="324"/>
      <c r="AK48" s="324"/>
      <c r="AL48" s="325"/>
      <c r="AM48" s="59" t="s">
        <v>37</v>
      </c>
      <c r="AN48" s="250">
        <f t="shared" si="1"/>
        <v>0</v>
      </c>
      <c r="AO48" s="251"/>
      <c r="AP48" s="251"/>
      <c r="AQ48" s="251"/>
      <c r="AR48" s="251"/>
      <c r="AS48" s="251"/>
      <c r="AT48" s="251"/>
      <c r="AU48" s="251"/>
      <c r="AV48" s="251"/>
      <c r="AW48" s="251"/>
      <c r="AX48" s="251"/>
      <c r="AY48" s="251"/>
      <c r="AZ48" s="251"/>
      <c r="BA48" s="252"/>
      <c r="BB48" s="250"/>
      <c r="BC48" s="251"/>
      <c r="BD48" s="251"/>
      <c r="BE48" s="251"/>
      <c r="BF48" s="251"/>
      <c r="BG48" s="251"/>
      <c r="BH48" s="251"/>
      <c r="BI48" s="251"/>
      <c r="BJ48" s="251"/>
      <c r="BK48" s="251"/>
      <c r="BL48" s="251"/>
      <c r="BM48" s="251"/>
      <c r="BN48" s="58"/>
      <c r="BO48" s="250"/>
      <c r="BP48" s="251"/>
      <c r="BQ48" s="251"/>
      <c r="BR48" s="251"/>
      <c r="BS48" s="251"/>
      <c r="BT48" s="251"/>
      <c r="BU48" s="251"/>
      <c r="BV48" s="251"/>
      <c r="BW48" s="251"/>
      <c r="BX48" s="251"/>
      <c r="BY48" s="251"/>
      <c r="BZ48" s="251"/>
      <c r="CA48" s="58"/>
      <c r="CB48" s="56"/>
      <c r="CC48" s="250"/>
      <c r="CD48" s="251"/>
      <c r="CE48" s="251"/>
      <c r="CF48" s="251"/>
      <c r="CG48" s="251"/>
      <c r="CH48" s="251"/>
      <c r="CI48" s="251"/>
      <c r="CJ48" s="251"/>
      <c r="CK48" s="251"/>
      <c r="CL48" s="251"/>
      <c r="CM48" s="251"/>
      <c r="CN48" s="251"/>
      <c r="CO48" s="252"/>
      <c r="CP48" s="250"/>
      <c r="CQ48" s="251"/>
      <c r="CR48" s="251"/>
      <c r="CS48" s="251"/>
      <c r="CT48" s="251"/>
      <c r="CU48" s="251"/>
      <c r="CV48" s="251"/>
      <c r="CW48" s="251"/>
      <c r="CX48" s="251"/>
      <c r="CY48" s="251"/>
      <c r="CZ48" s="251"/>
      <c r="DA48" s="251"/>
      <c r="DB48" s="252"/>
    </row>
    <row r="49" spans="1:106" s="31" customFormat="1" ht="25.9" customHeight="1">
      <c r="A49" s="247" t="s">
        <v>127</v>
      </c>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9"/>
      <c r="AE49" s="323"/>
      <c r="AF49" s="324"/>
      <c r="AG49" s="324"/>
      <c r="AH49" s="324"/>
      <c r="AI49" s="324"/>
      <c r="AJ49" s="324"/>
      <c r="AK49" s="324"/>
      <c r="AL49" s="325"/>
      <c r="AM49" s="59" t="s">
        <v>38</v>
      </c>
      <c r="AN49" s="250">
        <f t="shared" si="1"/>
        <v>0</v>
      </c>
      <c r="AO49" s="251"/>
      <c r="AP49" s="251"/>
      <c r="AQ49" s="251"/>
      <c r="AR49" s="251"/>
      <c r="AS49" s="251"/>
      <c r="AT49" s="251"/>
      <c r="AU49" s="251"/>
      <c r="AV49" s="251"/>
      <c r="AW49" s="251"/>
      <c r="AX49" s="251"/>
      <c r="AY49" s="251"/>
      <c r="AZ49" s="251"/>
      <c r="BA49" s="252"/>
      <c r="BB49" s="250"/>
      <c r="BC49" s="251"/>
      <c r="BD49" s="251"/>
      <c r="BE49" s="251"/>
      <c r="BF49" s="251"/>
      <c r="BG49" s="251"/>
      <c r="BH49" s="251"/>
      <c r="BI49" s="251"/>
      <c r="BJ49" s="251"/>
      <c r="BK49" s="251"/>
      <c r="BL49" s="251"/>
      <c r="BM49" s="251"/>
      <c r="BN49" s="58"/>
      <c r="BO49" s="250"/>
      <c r="BP49" s="251"/>
      <c r="BQ49" s="251"/>
      <c r="BR49" s="251"/>
      <c r="BS49" s="251"/>
      <c r="BT49" s="251"/>
      <c r="BU49" s="251"/>
      <c r="BV49" s="251"/>
      <c r="BW49" s="251"/>
      <c r="BX49" s="251"/>
      <c r="BY49" s="251"/>
      <c r="BZ49" s="251"/>
      <c r="CA49" s="58"/>
      <c r="CB49" s="56"/>
      <c r="CC49" s="250"/>
      <c r="CD49" s="251"/>
      <c r="CE49" s="251"/>
      <c r="CF49" s="251"/>
      <c r="CG49" s="251"/>
      <c r="CH49" s="251"/>
      <c r="CI49" s="251"/>
      <c r="CJ49" s="251"/>
      <c r="CK49" s="251"/>
      <c r="CL49" s="251"/>
      <c r="CM49" s="251"/>
      <c r="CN49" s="251"/>
      <c r="CO49" s="252"/>
      <c r="CP49" s="250"/>
      <c r="CQ49" s="251"/>
      <c r="CR49" s="251"/>
      <c r="CS49" s="251"/>
      <c r="CT49" s="251"/>
      <c r="CU49" s="251"/>
      <c r="CV49" s="251"/>
      <c r="CW49" s="251"/>
      <c r="CX49" s="251"/>
      <c r="CY49" s="251"/>
      <c r="CZ49" s="251"/>
      <c r="DA49" s="251"/>
      <c r="DB49" s="252"/>
    </row>
    <row r="50" spans="1:106" s="31" customFormat="1" ht="37.15" customHeight="1">
      <c r="A50" s="247" t="s">
        <v>247</v>
      </c>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9"/>
      <c r="AE50" s="323"/>
      <c r="AF50" s="324"/>
      <c r="AG50" s="324"/>
      <c r="AH50" s="324"/>
      <c r="AI50" s="324"/>
      <c r="AJ50" s="324"/>
      <c r="AK50" s="324"/>
      <c r="AL50" s="325"/>
      <c r="AM50" s="59" t="s">
        <v>246</v>
      </c>
      <c r="AN50" s="250">
        <f t="shared" si="1"/>
        <v>0</v>
      </c>
      <c r="AO50" s="251"/>
      <c r="AP50" s="251"/>
      <c r="AQ50" s="251"/>
      <c r="AR50" s="251"/>
      <c r="AS50" s="251"/>
      <c r="AT50" s="251"/>
      <c r="AU50" s="251"/>
      <c r="AV50" s="251"/>
      <c r="AW50" s="251"/>
      <c r="AX50" s="251"/>
      <c r="AY50" s="251"/>
      <c r="AZ50" s="251"/>
      <c r="BA50" s="252"/>
      <c r="BB50" s="250"/>
      <c r="BC50" s="251"/>
      <c r="BD50" s="251"/>
      <c r="BE50" s="251"/>
      <c r="BF50" s="251"/>
      <c r="BG50" s="251"/>
      <c r="BH50" s="251"/>
      <c r="BI50" s="251"/>
      <c r="BJ50" s="251"/>
      <c r="BK50" s="251"/>
      <c r="BL50" s="251"/>
      <c r="BM50" s="251"/>
      <c r="BN50" s="58"/>
      <c r="BO50" s="250"/>
      <c r="BP50" s="251"/>
      <c r="BQ50" s="251"/>
      <c r="BR50" s="251"/>
      <c r="BS50" s="251"/>
      <c r="BT50" s="251"/>
      <c r="BU50" s="251"/>
      <c r="BV50" s="251"/>
      <c r="BW50" s="251"/>
      <c r="BX50" s="251"/>
      <c r="BY50" s="251"/>
      <c r="BZ50" s="251"/>
      <c r="CA50" s="58"/>
      <c r="CB50" s="56"/>
      <c r="CC50" s="250"/>
      <c r="CD50" s="251"/>
      <c r="CE50" s="251"/>
      <c r="CF50" s="251"/>
      <c r="CG50" s="251"/>
      <c r="CH50" s="251"/>
      <c r="CI50" s="251"/>
      <c r="CJ50" s="251"/>
      <c r="CK50" s="251"/>
      <c r="CL50" s="251"/>
      <c r="CM50" s="251"/>
      <c r="CN50" s="251"/>
      <c r="CO50" s="252"/>
      <c r="CP50" s="250"/>
      <c r="CQ50" s="251"/>
      <c r="CR50" s="251"/>
      <c r="CS50" s="251"/>
      <c r="CT50" s="251"/>
      <c r="CU50" s="251"/>
      <c r="CV50" s="251"/>
      <c r="CW50" s="251"/>
      <c r="CX50" s="251"/>
      <c r="CY50" s="251"/>
      <c r="CZ50" s="251"/>
      <c r="DA50" s="251"/>
      <c r="DB50" s="252"/>
    </row>
    <row r="51" spans="1:106" s="31" customFormat="1" ht="26.45" customHeight="1">
      <c r="A51" s="247" t="s">
        <v>121</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9"/>
      <c r="AE51" s="323"/>
      <c r="AF51" s="324"/>
      <c r="AG51" s="324"/>
      <c r="AH51" s="324"/>
      <c r="AI51" s="324"/>
      <c r="AJ51" s="324"/>
      <c r="AK51" s="324"/>
      <c r="AL51" s="325"/>
      <c r="AM51" s="59" t="s">
        <v>86</v>
      </c>
      <c r="AN51" s="250">
        <f t="shared" si="1"/>
        <v>0</v>
      </c>
      <c r="AO51" s="251"/>
      <c r="AP51" s="251"/>
      <c r="AQ51" s="251"/>
      <c r="AR51" s="251"/>
      <c r="AS51" s="251"/>
      <c r="AT51" s="251"/>
      <c r="AU51" s="251"/>
      <c r="AV51" s="251"/>
      <c r="AW51" s="251"/>
      <c r="AX51" s="251"/>
      <c r="AY51" s="251"/>
      <c r="AZ51" s="251"/>
      <c r="BA51" s="252"/>
      <c r="BB51" s="250"/>
      <c r="BC51" s="251"/>
      <c r="BD51" s="251"/>
      <c r="BE51" s="251"/>
      <c r="BF51" s="251"/>
      <c r="BG51" s="251"/>
      <c r="BH51" s="251"/>
      <c r="BI51" s="251"/>
      <c r="BJ51" s="251"/>
      <c r="BK51" s="251"/>
      <c r="BL51" s="251"/>
      <c r="BM51" s="251"/>
      <c r="BN51" s="58"/>
      <c r="BO51" s="250"/>
      <c r="BP51" s="251"/>
      <c r="BQ51" s="251"/>
      <c r="BR51" s="251"/>
      <c r="BS51" s="251"/>
      <c r="BT51" s="251"/>
      <c r="BU51" s="251"/>
      <c r="BV51" s="251"/>
      <c r="BW51" s="251"/>
      <c r="BX51" s="251"/>
      <c r="BY51" s="251"/>
      <c r="BZ51" s="251"/>
      <c r="CA51" s="58"/>
      <c r="CB51" s="56"/>
      <c r="CC51" s="250"/>
      <c r="CD51" s="251"/>
      <c r="CE51" s="251"/>
      <c r="CF51" s="251"/>
      <c r="CG51" s="251"/>
      <c r="CH51" s="251"/>
      <c r="CI51" s="251"/>
      <c r="CJ51" s="251"/>
      <c r="CK51" s="251"/>
      <c r="CL51" s="251"/>
      <c r="CM51" s="251"/>
      <c r="CN51" s="251"/>
      <c r="CO51" s="252"/>
      <c r="CP51" s="250"/>
      <c r="CQ51" s="251"/>
      <c r="CR51" s="251"/>
      <c r="CS51" s="251"/>
      <c r="CT51" s="251"/>
      <c r="CU51" s="251"/>
      <c r="CV51" s="251"/>
      <c r="CW51" s="251"/>
      <c r="CX51" s="251"/>
      <c r="CY51" s="251"/>
      <c r="CZ51" s="251"/>
      <c r="DA51" s="251"/>
      <c r="DB51" s="252"/>
    </row>
    <row r="52" spans="1:106" s="31" customFormat="1" ht="25.15" customHeight="1">
      <c r="A52" s="247" t="s">
        <v>249</v>
      </c>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9"/>
      <c r="AE52" s="326"/>
      <c r="AF52" s="327"/>
      <c r="AG52" s="327"/>
      <c r="AH52" s="327"/>
      <c r="AI52" s="327"/>
      <c r="AJ52" s="327"/>
      <c r="AK52" s="327"/>
      <c r="AL52" s="328"/>
      <c r="AM52" s="69" t="s">
        <v>248</v>
      </c>
      <c r="AN52" s="250">
        <f t="shared" si="1"/>
        <v>0</v>
      </c>
      <c r="AO52" s="251"/>
      <c r="AP52" s="251"/>
      <c r="AQ52" s="251"/>
      <c r="AR52" s="251"/>
      <c r="AS52" s="251"/>
      <c r="AT52" s="251"/>
      <c r="AU52" s="251"/>
      <c r="AV52" s="251"/>
      <c r="AW52" s="251"/>
      <c r="AX52" s="251"/>
      <c r="AY52" s="251"/>
      <c r="AZ52" s="251"/>
      <c r="BA52" s="252"/>
      <c r="BB52" s="250"/>
      <c r="BC52" s="251"/>
      <c r="BD52" s="251"/>
      <c r="BE52" s="251"/>
      <c r="BF52" s="251"/>
      <c r="BG52" s="251"/>
      <c r="BH52" s="251"/>
      <c r="BI52" s="251"/>
      <c r="BJ52" s="251"/>
      <c r="BK52" s="251"/>
      <c r="BL52" s="251"/>
      <c r="BM52" s="251"/>
      <c r="BN52" s="58"/>
      <c r="BO52" s="250"/>
      <c r="BP52" s="251"/>
      <c r="BQ52" s="251"/>
      <c r="BR52" s="251"/>
      <c r="BS52" s="251"/>
      <c r="BT52" s="251"/>
      <c r="BU52" s="251"/>
      <c r="BV52" s="251"/>
      <c r="BW52" s="251"/>
      <c r="BX52" s="251"/>
      <c r="BY52" s="251"/>
      <c r="BZ52" s="251"/>
      <c r="CA52" s="58"/>
      <c r="CB52" s="56"/>
      <c r="CC52" s="250"/>
      <c r="CD52" s="251"/>
      <c r="CE52" s="251"/>
      <c r="CF52" s="251"/>
      <c r="CG52" s="251"/>
      <c r="CH52" s="251"/>
      <c r="CI52" s="251"/>
      <c r="CJ52" s="251"/>
      <c r="CK52" s="251"/>
      <c r="CL52" s="251"/>
      <c r="CM52" s="251"/>
      <c r="CN52" s="251"/>
      <c r="CO52" s="252"/>
      <c r="CP52" s="250"/>
      <c r="CQ52" s="251"/>
      <c r="CR52" s="251"/>
      <c r="CS52" s="251"/>
      <c r="CT52" s="251"/>
      <c r="CU52" s="251"/>
      <c r="CV52" s="251"/>
      <c r="CW52" s="251"/>
      <c r="CX52" s="251"/>
      <c r="CY52" s="251"/>
      <c r="CZ52" s="251"/>
      <c r="DA52" s="251"/>
      <c r="DB52" s="252"/>
    </row>
    <row r="53" spans="1:106" s="30" customFormat="1" ht="40.15" customHeight="1">
      <c r="A53" s="257" t="s">
        <v>140</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9"/>
      <c r="AE53" s="253" t="s">
        <v>4</v>
      </c>
      <c r="AF53" s="254"/>
      <c r="AG53" s="254"/>
      <c r="AH53" s="254"/>
      <c r="AI53" s="254"/>
      <c r="AJ53" s="254"/>
      <c r="AK53" s="254"/>
      <c r="AL53" s="260"/>
      <c r="AM53" s="32" t="s">
        <v>29</v>
      </c>
      <c r="AN53" s="244">
        <f t="shared" si="1"/>
        <v>0</v>
      </c>
      <c r="AO53" s="245"/>
      <c r="AP53" s="245"/>
      <c r="AQ53" s="245"/>
      <c r="AR53" s="245"/>
      <c r="AS53" s="245"/>
      <c r="AT53" s="245"/>
      <c r="AU53" s="245"/>
      <c r="AV53" s="245"/>
      <c r="AW53" s="245"/>
      <c r="AX53" s="245"/>
      <c r="AY53" s="245"/>
      <c r="AZ53" s="245"/>
      <c r="BA53" s="246"/>
      <c r="BB53" s="244">
        <f>BB55+BB56+BB58+BB61+BB57+BB59+BB60</f>
        <v>0</v>
      </c>
      <c r="BC53" s="245"/>
      <c r="BD53" s="245"/>
      <c r="BE53" s="245"/>
      <c r="BF53" s="245"/>
      <c r="BG53" s="245"/>
      <c r="BH53" s="245"/>
      <c r="BI53" s="245"/>
      <c r="BJ53" s="245"/>
      <c r="BK53" s="245"/>
      <c r="BL53" s="245"/>
      <c r="BM53" s="245"/>
      <c r="BN53" s="44">
        <f>BN55+BN56+BN58+BN61+BN57+BN59+BN60</f>
        <v>0</v>
      </c>
      <c r="BO53" s="244">
        <f>BO55+BO56+BO58+BO61+BO57+BO60+BO59</f>
        <v>0</v>
      </c>
      <c r="BP53" s="245"/>
      <c r="BQ53" s="245"/>
      <c r="BR53" s="245"/>
      <c r="BS53" s="245"/>
      <c r="BT53" s="245"/>
      <c r="BU53" s="245"/>
      <c r="BV53" s="245"/>
      <c r="BW53" s="245"/>
      <c r="BX53" s="245"/>
      <c r="BY53" s="245"/>
      <c r="BZ53" s="245"/>
      <c r="CA53" s="44">
        <f>CA55+CA56+CA58+CA61+CA57+CA59+CA60</f>
        <v>0</v>
      </c>
      <c r="CB53" s="60">
        <f>CB55+CB56+CB58+CB61+CB57+CB59+CB60</f>
        <v>0</v>
      </c>
      <c r="CC53" s="244">
        <f>CC55+CC56+CC58+CC61+CC57+CC59+CC60</f>
        <v>0</v>
      </c>
      <c r="CD53" s="245"/>
      <c r="CE53" s="245"/>
      <c r="CF53" s="245"/>
      <c r="CG53" s="245"/>
      <c r="CH53" s="245"/>
      <c r="CI53" s="245"/>
      <c r="CJ53" s="245"/>
      <c r="CK53" s="245"/>
      <c r="CL53" s="245"/>
      <c r="CM53" s="245"/>
      <c r="CN53" s="245"/>
      <c r="CO53" s="246"/>
      <c r="CP53" s="244">
        <f>CP55+CP56+CP58+CP61+CP57+CP59+CP60</f>
        <v>0</v>
      </c>
      <c r="CQ53" s="245"/>
      <c r="CR53" s="245"/>
      <c r="CS53" s="245"/>
      <c r="CT53" s="245"/>
      <c r="CU53" s="245"/>
      <c r="CV53" s="245"/>
      <c r="CW53" s="245"/>
      <c r="CX53" s="245"/>
      <c r="CY53" s="245"/>
      <c r="CZ53" s="245"/>
      <c r="DA53" s="245"/>
      <c r="DB53" s="246"/>
    </row>
    <row r="54" spans="1:106" s="122" customFormat="1" ht="40.15" customHeight="1">
      <c r="A54" s="293" t="s">
        <v>384</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5"/>
      <c r="AE54" s="261"/>
      <c r="AF54" s="262"/>
      <c r="AG54" s="262"/>
      <c r="AH54" s="262"/>
      <c r="AI54" s="262"/>
      <c r="AJ54" s="262"/>
      <c r="AK54" s="262"/>
      <c r="AL54" s="263"/>
      <c r="AM54" s="119" t="s">
        <v>29</v>
      </c>
      <c r="AN54" s="268">
        <f t="shared" si="1"/>
        <v>0</v>
      </c>
      <c r="AO54" s="269"/>
      <c r="AP54" s="269"/>
      <c r="AQ54" s="269"/>
      <c r="AR54" s="269"/>
      <c r="AS54" s="269"/>
      <c r="AT54" s="269"/>
      <c r="AU54" s="269"/>
      <c r="AV54" s="269"/>
      <c r="AW54" s="269"/>
      <c r="AX54" s="269"/>
      <c r="AY54" s="269"/>
      <c r="AZ54" s="269"/>
      <c r="BA54" s="270"/>
      <c r="BB54" s="268"/>
      <c r="BC54" s="269"/>
      <c r="BD54" s="269"/>
      <c r="BE54" s="269"/>
      <c r="BF54" s="269"/>
      <c r="BG54" s="269"/>
      <c r="BH54" s="269"/>
      <c r="BI54" s="269"/>
      <c r="BJ54" s="269"/>
      <c r="BK54" s="269"/>
      <c r="BL54" s="269"/>
      <c r="BM54" s="269"/>
      <c r="BN54" s="120"/>
      <c r="BO54" s="268"/>
      <c r="BP54" s="269"/>
      <c r="BQ54" s="269"/>
      <c r="BR54" s="269"/>
      <c r="BS54" s="269"/>
      <c r="BT54" s="269"/>
      <c r="BU54" s="269"/>
      <c r="BV54" s="269"/>
      <c r="BW54" s="269"/>
      <c r="BX54" s="269"/>
      <c r="BY54" s="269"/>
      <c r="BZ54" s="269"/>
      <c r="CA54" s="120"/>
      <c r="CB54" s="121"/>
      <c r="CC54" s="268"/>
      <c r="CD54" s="269"/>
      <c r="CE54" s="269"/>
      <c r="CF54" s="269"/>
      <c r="CG54" s="269"/>
      <c r="CH54" s="269"/>
      <c r="CI54" s="269"/>
      <c r="CJ54" s="269"/>
      <c r="CK54" s="269"/>
      <c r="CL54" s="269"/>
      <c r="CM54" s="269"/>
      <c r="CN54" s="269"/>
      <c r="CO54" s="270"/>
      <c r="CP54" s="268"/>
      <c r="CQ54" s="269"/>
      <c r="CR54" s="269"/>
      <c r="CS54" s="269"/>
      <c r="CT54" s="269"/>
      <c r="CU54" s="269"/>
      <c r="CV54" s="269"/>
      <c r="CW54" s="269"/>
      <c r="CX54" s="269"/>
      <c r="CY54" s="269"/>
      <c r="CZ54" s="269"/>
      <c r="DA54" s="269"/>
      <c r="DB54" s="270"/>
    </row>
    <row r="55" spans="1:106" s="31" customFormat="1" ht="24" customHeight="1">
      <c r="A55" s="247" t="s">
        <v>138</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9"/>
      <c r="AE55" s="261"/>
      <c r="AF55" s="262"/>
      <c r="AG55" s="262"/>
      <c r="AH55" s="262"/>
      <c r="AI55" s="262"/>
      <c r="AJ55" s="262"/>
      <c r="AK55" s="262"/>
      <c r="AL55" s="263"/>
      <c r="AM55" s="59" t="s">
        <v>37</v>
      </c>
      <c r="AN55" s="250">
        <f t="shared" si="1"/>
        <v>0</v>
      </c>
      <c r="AO55" s="251"/>
      <c r="AP55" s="251"/>
      <c r="AQ55" s="251"/>
      <c r="AR55" s="251"/>
      <c r="AS55" s="251"/>
      <c r="AT55" s="251"/>
      <c r="AU55" s="251"/>
      <c r="AV55" s="251"/>
      <c r="AW55" s="251"/>
      <c r="AX55" s="251"/>
      <c r="AY55" s="251"/>
      <c r="AZ55" s="251"/>
      <c r="BA55" s="252"/>
      <c r="BB55" s="250"/>
      <c r="BC55" s="251"/>
      <c r="BD55" s="251"/>
      <c r="BE55" s="251"/>
      <c r="BF55" s="251"/>
      <c r="BG55" s="251"/>
      <c r="BH55" s="251"/>
      <c r="BI55" s="251"/>
      <c r="BJ55" s="251"/>
      <c r="BK55" s="251"/>
      <c r="BL55" s="251"/>
      <c r="BM55" s="251"/>
      <c r="BN55" s="58"/>
      <c r="BO55" s="250"/>
      <c r="BP55" s="251"/>
      <c r="BQ55" s="251"/>
      <c r="BR55" s="251"/>
      <c r="BS55" s="251"/>
      <c r="BT55" s="251"/>
      <c r="BU55" s="251"/>
      <c r="BV55" s="251"/>
      <c r="BW55" s="251"/>
      <c r="BX55" s="251"/>
      <c r="BY55" s="251"/>
      <c r="BZ55" s="251"/>
      <c r="CA55" s="58"/>
      <c r="CB55" s="56"/>
      <c r="CC55" s="250"/>
      <c r="CD55" s="251"/>
      <c r="CE55" s="251"/>
      <c r="CF55" s="251"/>
      <c r="CG55" s="251"/>
      <c r="CH55" s="251"/>
      <c r="CI55" s="251"/>
      <c r="CJ55" s="251"/>
      <c r="CK55" s="251"/>
      <c r="CL55" s="251"/>
      <c r="CM55" s="251"/>
      <c r="CN55" s="251"/>
      <c r="CO55" s="252"/>
      <c r="CP55" s="250"/>
      <c r="CQ55" s="251"/>
      <c r="CR55" s="251"/>
      <c r="CS55" s="251"/>
      <c r="CT55" s="251"/>
      <c r="CU55" s="251"/>
      <c r="CV55" s="251"/>
      <c r="CW55" s="251"/>
      <c r="CX55" s="251"/>
      <c r="CY55" s="251"/>
      <c r="CZ55" s="251"/>
      <c r="DA55" s="251"/>
      <c r="DB55" s="252"/>
    </row>
    <row r="56" spans="1:106" s="31" customFormat="1" ht="23.25" customHeight="1">
      <c r="A56" s="247" t="s">
        <v>127</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9"/>
      <c r="AE56" s="261"/>
      <c r="AF56" s="262"/>
      <c r="AG56" s="262"/>
      <c r="AH56" s="262"/>
      <c r="AI56" s="262"/>
      <c r="AJ56" s="262"/>
      <c r="AK56" s="262"/>
      <c r="AL56" s="263"/>
      <c r="AM56" s="59" t="s">
        <v>38</v>
      </c>
      <c r="AN56" s="250">
        <f t="shared" si="1"/>
        <v>0</v>
      </c>
      <c r="AO56" s="251"/>
      <c r="AP56" s="251"/>
      <c r="AQ56" s="251"/>
      <c r="AR56" s="251"/>
      <c r="AS56" s="251"/>
      <c r="AT56" s="251"/>
      <c r="AU56" s="251"/>
      <c r="AV56" s="251"/>
      <c r="AW56" s="251"/>
      <c r="AX56" s="251"/>
      <c r="AY56" s="251"/>
      <c r="AZ56" s="251"/>
      <c r="BA56" s="252"/>
      <c r="BB56" s="250"/>
      <c r="BC56" s="251"/>
      <c r="BD56" s="251"/>
      <c r="BE56" s="251"/>
      <c r="BF56" s="251"/>
      <c r="BG56" s="251"/>
      <c r="BH56" s="251"/>
      <c r="BI56" s="251"/>
      <c r="BJ56" s="251"/>
      <c r="BK56" s="251"/>
      <c r="BL56" s="251"/>
      <c r="BM56" s="251"/>
      <c r="BN56" s="58"/>
      <c r="BO56" s="250"/>
      <c r="BP56" s="251"/>
      <c r="BQ56" s="251"/>
      <c r="BR56" s="251"/>
      <c r="BS56" s="251"/>
      <c r="BT56" s="251"/>
      <c r="BU56" s="251"/>
      <c r="BV56" s="251"/>
      <c r="BW56" s="251"/>
      <c r="BX56" s="251"/>
      <c r="BY56" s="251"/>
      <c r="BZ56" s="251"/>
      <c r="CA56" s="58"/>
      <c r="CB56" s="56"/>
      <c r="CC56" s="250"/>
      <c r="CD56" s="251"/>
      <c r="CE56" s="251"/>
      <c r="CF56" s="251"/>
      <c r="CG56" s="251"/>
      <c r="CH56" s="251"/>
      <c r="CI56" s="251"/>
      <c r="CJ56" s="251"/>
      <c r="CK56" s="251"/>
      <c r="CL56" s="251"/>
      <c r="CM56" s="251"/>
      <c r="CN56" s="251"/>
      <c r="CO56" s="252"/>
      <c r="CP56" s="250"/>
      <c r="CQ56" s="251"/>
      <c r="CR56" s="251"/>
      <c r="CS56" s="251"/>
      <c r="CT56" s="251"/>
      <c r="CU56" s="251"/>
      <c r="CV56" s="251"/>
      <c r="CW56" s="251"/>
      <c r="CX56" s="251"/>
      <c r="CY56" s="251"/>
      <c r="CZ56" s="251"/>
      <c r="DA56" s="251"/>
      <c r="DB56" s="252"/>
    </row>
    <row r="57" spans="1:106" s="31" customFormat="1" ht="23.25" customHeight="1">
      <c r="A57" s="247" t="s">
        <v>250</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9"/>
      <c r="AE57" s="261"/>
      <c r="AF57" s="262"/>
      <c r="AG57" s="262"/>
      <c r="AH57" s="262"/>
      <c r="AI57" s="262"/>
      <c r="AJ57" s="262"/>
      <c r="AK57" s="262"/>
      <c r="AL57" s="263"/>
      <c r="AM57" s="59" t="s">
        <v>165</v>
      </c>
      <c r="AN57" s="250">
        <f t="shared" si="1"/>
        <v>0</v>
      </c>
      <c r="AO57" s="251"/>
      <c r="AP57" s="251"/>
      <c r="AQ57" s="251"/>
      <c r="AR57" s="251"/>
      <c r="AS57" s="251"/>
      <c r="AT57" s="251"/>
      <c r="AU57" s="251"/>
      <c r="AV57" s="251"/>
      <c r="AW57" s="251"/>
      <c r="AX57" s="251"/>
      <c r="AY57" s="251"/>
      <c r="AZ57" s="251"/>
      <c r="BA57" s="252"/>
      <c r="BB57" s="250"/>
      <c r="BC57" s="251"/>
      <c r="BD57" s="251"/>
      <c r="BE57" s="251"/>
      <c r="BF57" s="251"/>
      <c r="BG57" s="251"/>
      <c r="BH57" s="251"/>
      <c r="BI57" s="251"/>
      <c r="BJ57" s="251"/>
      <c r="BK57" s="251"/>
      <c r="BL57" s="251"/>
      <c r="BM57" s="251"/>
      <c r="BN57" s="58"/>
      <c r="BO57" s="250"/>
      <c r="BP57" s="251"/>
      <c r="BQ57" s="251"/>
      <c r="BR57" s="251"/>
      <c r="BS57" s="251"/>
      <c r="BT57" s="251"/>
      <c r="BU57" s="251"/>
      <c r="BV57" s="251"/>
      <c r="BW57" s="251"/>
      <c r="BX57" s="251"/>
      <c r="BY57" s="251"/>
      <c r="BZ57" s="251"/>
      <c r="CA57" s="58"/>
      <c r="CB57" s="56"/>
      <c r="CC57" s="250"/>
      <c r="CD57" s="251"/>
      <c r="CE57" s="251"/>
      <c r="CF57" s="251"/>
      <c r="CG57" s="251"/>
      <c r="CH57" s="251"/>
      <c r="CI57" s="251"/>
      <c r="CJ57" s="251"/>
      <c r="CK57" s="251"/>
      <c r="CL57" s="251"/>
      <c r="CM57" s="251"/>
      <c r="CN57" s="251"/>
      <c r="CO57" s="252"/>
      <c r="CP57" s="250"/>
      <c r="CQ57" s="251"/>
      <c r="CR57" s="251"/>
      <c r="CS57" s="251"/>
      <c r="CT57" s="251"/>
      <c r="CU57" s="251"/>
      <c r="CV57" s="251"/>
      <c r="CW57" s="251"/>
      <c r="CX57" s="251"/>
      <c r="CY57" s="251"/>
      <c r="CZ57" s="251"/>
      <c r="DA57" s="251"/>
      <c r="DB57" s="252"/>
    </row>
    <row r="58" spans="1:106" s="31" customFormat="1" ht="22.5" customHeight="1">
      <c r="A58" s="247" t="s">
        <v>139</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9"/>
      <c r="AE58" s="261"/>
      <c r="AF58" s="262"/>
      <c r="AG58" s="262"/>
      <c r="AH58" s="262"/>
      <c r="AI58" s="262"/>
      <c r="AJ58" s="262"/>
      <c r="AK58" s="262"/>
      <c r="AL58" s="263"/>
      <c r="AM58" s="69" t="s">
        <v>39</v>
      </c>
      <c r="AN58" s="250">
        <f t="shared" si="1"/>
        <v>0</v>
      </c>
      <c r="AO58" s="251"/>
      <c r="AP58" s="251"/>
      <c r="AQ58" s="251"/>
      <c r="AR58" s="251"/>
      <c r="AS58" s="251"/>
      <c r="AT58" s="251"/>
      <c r="AU58" s="251"/>
      <c r="AV58" s="251"/>
      <c r="AW58" s="251"/>
      <c r="AX58" s="251"/>
      <c r="AY58" s="251"/>
      <c r="AZ58" s="251"/>
      <c r="BA58" s="252"/>
      <c r="BB58" s="250"/>
      <c r="BC58" s="251"/>
      <c r="BD58" s="251"/>
      <c r="BE58" s="251"/>
      <c r="BF58" s="251"/>
      <c r="BG58" s="251"/>
      <c r="BH58" s="251"/>
      <c r="BI58" s="251"/>
      <c r="BJ58" s="251"/>
      <c r="BK58" s="251"/>
      <c r="BL58" s="251"/>
      <c r="BM58" s="251"/>
      <c r="BN58" s="58"/>
      <c r="BO58" s="250"/>
      <c r="BP58" s="251"/>
      <c r="BQ58" s="251"/>
      <c r="BR58" s="251"/>
      <c r="BS58" s="251"/>
      <c r="BT58" s="251"/>
      <c r="BU58" s="251"/>
      <c r="BV58" s="251"/>
      <c r="BW58" s="251"/>
      <c r="BX58" s="251"/>
      <c r="BY58" s="251"/>
      <c r="BZ58" s="251"/>
      <c r="CA58" s="58"/>
      <c r="CB58" s="56"/>
      <c r="CC58" s="250"/>
      <c r="CD58" s="251"/>
      <c r="CE58" s="251"/>
      <c r="CF58" s="251"/>
      <c r="CG58" s="251"/>
      <c r="CH58" s="251"/>
      <c r="CI58" s="251"/>
      <c r="CJ58" s="251"/>
      <c r="CK58" s="251"/>
      <c r="CL58" s="251"/>
      <c r="CM58" s="251"/>
      <c r="CN58" s="251"/>
      <c r="CO58" s="252"/>
      <c r="CP58" s="250"/>
      <c r="CQ58" s="251"/>
      <c r="CR58" s="251"/>
      <c r="CS58" s="251"/>
      <c r="CT58" s="251"/>
      <c r="CU58" s="251"/>
      <c r="CV58" s="251"/>
      <c r="CW58" s="251"/>
      <c r="CX58" s="251"/>
      <c r="CY58" s="251"/>
      <c r="CZ58" s="251"/>
      <c r="DA58" s="251"/>
      <c r="DB58" s="252"/>
    </row>
    <row r="59" spans="1:106" s="31" customFormat="1" ht="24" customHeight="1">
      <c r="A59" s="247" t="s">
        <v>251</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9"/>
      <c r="AE59" s="261"/>
      <c r="AF59" s="262"/>
      <c r="AG59" s="262"/>
      <c r="AH59" s="262"/>
      <c r="AI59" s="262"/>
      <c r="AJ59" s="262"/>
      <c r="AK59" s="262"/>
      <c r="AL59" s="263"/>
      <c r="AM59" s="69" t="s">
        <v>90</v>
      </c>
      <c r="AN59" s="250">
        <f t="shared" si="1"/>
        <v>0</v>
      </c>
      <c r="AO59" s="251"/>
      <c r="AP59" s="251"/>
      <c r="AQ59" s="251"/>
      <c r="AR59" s="251"/>
      <c r="AS59" s="251"/>
      <c r="AT59" s="251"/>
      <c r="AU59" s="251"/>
      <c r="AV59" s="251"/>
      <c r="AW59" s="251"/>
      <c r="AX59" s="251"/>
      <c r="AY59" s="251"/>
      <c r="AZ59" s="251"/>
      <c r="BA59" s="252"/>
      <c r="BB59" s="250"/>
      <c r="BC59" s="251"/>
      <c r="BD59" s="251"/>
      <c r="BE59" s="251"/>
      <c r="BF59" s="251"/>
      <c r="BG59" s="251"/>
      <c r="BH59" s="251"/>
      <c r="BI59" s="251"/>
      <c r="BJ59" s="251"/>
      <c r="BK59" s="251"/>
      <c r="BL59" s="251"/>
      <c r="BM59" s="251"/>
      <c r="BN59" s="58"/>
      <c r="BO59" s="250"/>
      <c r="BP59" s="251"/>
      <c r="BQ59" s="251"/>
      <c r="BR59" s="251"/>
      <c r="BS59" s="251"/>
      <c r="BT59" s="251"/>
      <c r="BU59" s="251"/>
      <c r="BV59" s="251"/>
      <c r="BW59" s="251"/>
      <c r="BX59" s="251"/>
      <c r="BY59" s="251"/>
      <c r="BZ59" s="251"/>
      <c r="CA59" s="58"/>
      <c r="CB59" s="56"/>
      <c r="CC59" s="250"/>
      <c r="CD59" s="251"/>
      <c r="CE59" s="251"/>
      <c r="CF59" s="251"/>
      <c r="CG59" s="251"/>
      <c r="CH59" s="251"/>
      <c r="CI59" s="251"/>
      <c r="CJ59" s="251"/>
      <c r="CK59" s="251"/>
      <c r="CL59" s="251"/>
      <c r="CM59" s="251"/>
      <c r="CN59" s="251"/>
      <c r="CO59" s="252"/>
      <c r="CP59" s="250"/>
      <c r="CQ59" s="251"/>
      <c r="CR59" s="251"/>
      <c r="CS59" s="251"/>
      <c r="CT59" s="251"/>
      <c r="CU59" s="251"/>
      <c r="CV59" s="251"/>
      <c r="CW59" s="251"/>
      <c r="CX59" s="251"/>
      <c r="CY59" s="251"/>
      <c r="CZ59" s="251"/>
      <c r="DA59" s="251"/>
      <c r="DB59" s="252"/>
    </row>
    <row r="60" spans="1:106" s="31" customFormat="1" ht="24" customHeight="1">
      <c r="A60" s="247" t="s">
        <v>252</v>
      </c>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9"/>
      <c r="AE60" s="261"/>
      <c r="AF60" s="262"/>
      <c r="AG60" s="262"/>
      <c r="AH60" s="262"/>
      <c r="AI60" s="262"/>
      <c r="AJ60" s="262"/>
      <c r="AK60" s="262"/>
      <c r="AL60" s="263"/>
      <c r="AM60" s="69" t="s">
        <v>92</v>
      </c>
      <c r="AN60" s="250">
        <f t="shared" si="1"/>
        <v>0</v>
      </c>
      <c r="AO60" s="251"/>
      <c r="AP60" s="251"/>
      <c r="AQ60" s="251"/>
      <c r="AR60" s="251"/>
      <c r="AS60" s="251"/>
      <c r="AT60" s="251"/>
      <c r="AU60" s="251"/>
      <c r="AV60" s="251"/>
      <c r="AW60" s="251"/>
      <c r="AX60" s="251"/>
      <c r="AY60" s="251"/>
      <c r="AZ60" s="251"/>
      <c r="BA60" s="252"/>
      <c r="BB60" s="250"/>
      <c r="BC60" s="251"/>
      <c r="BD60" s="251"/>
      <c r="BE60" s="251"/>
      <c r="BF60" s="251"/>
      <c r="BG60" s="251"/>
      <c r="BH60" s="251"/>
      <c r="BI60" s="251"/>
      <c r="BJ60" s="251"/>
      <c r="BK60" s="251"/>
      <c r="BL60" s="251"/>
      <c r="BM60" s="251"/>
      <c r="BN60" s="58"/>
      <c r="BO60" s="250"/>
      <c r="BP60" s="251"/>
      <c r="BQ60" s="251"/>
      <c r="BR60" s="251"/>
      <c r="BS60" s="251"/>
      <c r="BT60" s="251"/>
      <c r="BU60" s="251"/>
      <c r="BV60" s="251"/>
      <c r="BW60" s="251"/>
      <c r="BX60" s="251"/>
      <c r="BY60" s="251"/>
      <c r="BZ60" s="251"/>
      <c r="CA60" s="58"/>
      <c r="CB60" s="56"/>
      <c r="CC60" s="250"/>
      <c r="CD60" s="251"/>
      <c r="CE60" s="251"/>
      <c r="CF60" s="251"/>
      <c r="CG60" s="251"/>
      <c r="CH60" s="251"/>
      <c r="CI60" s="251"/>
      <c r="CJ60" s="251"/>
      <c r="CK60" s="251"/>
      <c r="CL60" s="251"/>
      <c r="CM60" s="251"/>
      <c r="CN60" s="251"/>
      <c r="CO60" s="252"/>
      <c r="CP60" s="250"/>
      <c r="CQ60" s="251"/>
      <c r="CR60" s="251"/>
      <c r="CS60" s="251"/>
      <c r="CT60" s="251"/>
      <c r="CU60" s="251"/>
      <c r="CV60" s="251"/>
      <c r="CW60" s="251"/>
      <c r="CX60" s="251"/>
      <c r="CY60" s="251"/>
      <c r="CZ60" s="251"/>
      <c r="DA60" s="251"/>
      <c r="DB60" s="252"/>
    </row>
    <row r="61" spans="1:106" s="31" customFormat="1" ht="39" customHeight="1">
      <c r="A61" s="247" t="s">
        <v>254</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9"/>
      <c r="AE61" s="255"/>
      <c r="AF61" s="256"/>
      <c r="AG61" s="256"/>
      <c r="AH61" s="256"/>
      <c r="AI61" s="256"/>
      <c r="AJ61" s="256"/>
      <c r="AK61" s="256"/>
      <c r="AL61" s="264"/>
      <c r="AM61" s="69" t="s">
        <v>253</v>
      </c>
      <c r="AN61" s="250">
        <f t="shared" si="1"/>
        <v>0</v>
      </c>
      <c r="AO61" s="251"/>
      <c r="AP61" s="251"/>
      <c r="AQ61" s="251"/>
      <c r="AR61" s="251"/>
      <c r="AS61" s="251"/>
      <c r="AT61" s="251"/>
      <c r="AU61" s="251"/>
      <c r="AV61" s="251"/>
      <c r="AW61" s="251"/>
      <c r="AX61" s="251"/>
      <c r="AY61" s="251"/>
      <c r="AZ61" s="251"/>
      <c r="BA61" s="252"/>
      <c r="BB61" s="250"/>
      <c r="BC61" s="251"/>
      <c r="BD61" s="251"/>
      <c r="BE61" s="251"/>
      <c r="BF61" s="251"/>
      <c r="BG61" s="251"/>
      <c r="BH61" s="251"/>
      <c r="BI61" s="251"/>
      <c r="BJ61" s="251"/>
      <c r="BK61" s="251"/>
      <c r="BL61" s="251"/>
      <c r="BM61" s="251"/>
      <c r="BN61" s="58"/>
      <c r="BO61" s="250"/>
      <c r="BP61" s="251"/>
      <c r="BQ61" s="251"/>
      <c r="BR61" s="251"/>
      <c r="BS61" s="251"/>
      <c r="BT61" s="251"/>
      <c r="BU61" s="251"/>
      <c r="BV61" s="251"/>
      <c r="BW61" s="251"/>
      <c r="BX61" s="251"/>
      <c r="BY61" s="251"/>
      <c r="BZ61" s="251"/>
      <c r="CA61" s="58"/>
      <c r="CB61" s="56"/>
      <c r="CC61" s="250"/>
      <c r="CD61" s="251"/>
      <c r="CE61" s="251"/>
      <c r="CF61" s="251"/>
      <c r="CG61" s="251"/>
      <c r="CH61" s="251"/>
      <c r="CI61" s="251"/>
      <c r="CJ61" s="251"/>
      <c r="CK61" s="251"/>
      <c r="CL61" s="251"/>
      <c r="CM61" s="251"/>
      <c r="CN61" s="251"/>
      <c r="CO61" s="252"/>
      <c r="CP61" s="250"/>
      <c r="CQ61" s="251"/>
      <c r="CR61" s="251"/>
      <c r="CS61" s="251"/>
      <c r="CT61" s="251"/>
      <c r="CU61" s="251"/>
      <c r="CV61" s="251"/>
      <c r="CW61" s="251"/>
      <c r="CX61" s="251"/>
      <c r="CY61" s="251"/>
      <c r="CZ61" s="251"/>
      <c r="DA61" s="251"/>
      <c r="DB61" s="252"/>
    </row>
    <row r="62" spans="1:106" s="30" customFormat="1" ht="25.9" customHeight="1">
      <c r="A62" s="257" t="s">
        <v>141</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9"/>
      <c r="AE62" s="253" t="s">
        <v>5</v>
      </c>
      <c r="AF62" s="254"/>
      <c r="AG62" s="254"/>
      <c r="AH62" s="254"/>
      <c r="AI62" s="254"/>
      <c r="AJ62" s="254"/>
      <c r="AK62" s="254"/>
      <c r="AL62" s="260"/>
      <c r="AM62" s="32" t="s">
        <v>29</v>
      </c>
      <c r="AN62" s="244">
        <f t="shared" si="1"/>
        <v>21517061</v>
      </c>
      <c r="AO62" s="245"/>
      <c r="AP62" s="245"/>
      <c r="AQ62" s="245"/>
      <c r="AR62" s="245"/>
      <c r="AS62" s="245"/>
      <c r="AT62" s="245"/>
      <c r="AU62" s="245"/>
      <c r="AV62" s="245"/>
      <c r="AW62" s="245"/>
      <c r="AX62" s="245"/>
      <c r="AY62" s="245"/>
      <c r="AZ62" s="245"/>
      <c r="BA62" s="246"/>
      <c r="BB62" s="244">
        <f>BB64+BB65+BB66+BB67+BB68+BB69+BB70+BB74+BB76+BB77+BB78+BB79+BB80+BB81+BB82+BB90+BB91+BB75</f>
        <v>5187100</v>
      </c>
      <c r="BC62" s="245"/>
      <c r="BD62" s="245"/>
      <c r="BE62" s="245"/>
      <c r="BF62" s="245"/>
      <c r="BG62" s="245"/>
      <c r="BH62" s="245"/>
      <c r="BI62" s="245"/>
      <c r="BJ62" s="245"/>
      <c r="BK62" s="245"/>
      <c r="BL62" s="245"/>
      <c r="BM62" s="245"/>
      <c r="BN62" s="44">
        <f>BN64+BN65+BN66+BN67+BN68+BN69+BN70+BN74+BN75+BN76+BN77+BN78+BN79+BN80+BN81+BN82</f>
        <v>0</v>
      </c>
      <c r="BO62" s="244">
        <f>BO64+BO65+BO66+BO67+BO68+BO69+BO70+BO74+BO76+BO77+BO78+BO79+BO80+BO81+BO82+BO90+BO91+BO75</f>
        <v>4737000</v>
      </c>
      <c r="BP62" s="245"/>
      <c r="BQ62" s="245"/>
      <c r="BR62" s="245"/>
      <c r="BS62" s="245"/>
      <c r="BT62" s="245"/>
      <c r="BU62" s="245"/>
      <c r="BV62" s="245"/>
      <c r="BW62" s="245"/>
      <c r="BX62" s="245"/>
      <c r="BY62" s="245"/>
      <c r="BZ62" s="245"/>
      <c r="CA62" s="44">
        <f>CA64+CA65+CA66+CA67+CA68+CA69+CA70+CA74+CA75+CA76+CA77+CA78+CA79+CA80+CA81+CA82</f>
        <v>0</v>
      </c>
      <c r="CB62" s="60">
        <f>CB64+CB65+CB66+CB67+CB68+CB69+CB70+CB74+CB75+CB76+CB77+CB78+CB79+CB80+CB81+CB82</f>
        <v>0</v>
      </c>
      <c r="CC62" s="244">
        <f>CC64+CC65+CC66+CC67+CC68+CC69+CC70+CC74+CC76+CC77+CC78+CC79+CC80+CC81+CC82+CC90+CC91</f>
        <v>11592961</v>
      </c>
      <c r="CD62" s="245"/>
      <c r="CE62" s="245"/>
      <c r="CF62" s="245"/>
      <c r="CG62" s="245"/>
      <c r="CH62" s="245"/>
      <c r="CI62" s="245"/>
      <c r="CJ62" s="245"/>
      <c r="CK62" s="245"/>
      <c r="CL62" s="245"/>
      <c r="CM62" s="245"/>
      <c r="CN62" s="245"/>
      <c r="CO62" s="246"/>
      <c r="CP62" s="244">
        <f>CP64+CP65+CP66+CP67+CP68+CP69+CP70+CP74+CP76+CP77+CP78+CP79+CP80+CP81+CP82+CP90+CP91+CP75</f>
        <v>0</v>
      </c>
      <c r="CQ62" s="245"/>
      <c r="CR62" s="245"/>
      <c r="CS62" s="245"/>
      <c r="CT62" s="245"/>
      <c r="CU62" s="245"/>
      <c r="CV62" s="245"/>
      <c r="CW62" s="245"/>
      <c r="CX62" s="245"/>
      <c r="CY62" s="245"/>
      <c r="CZ62" s="245"/>
      <c r="DA62" s="245"/>
      <c r="DB62" s="246"/>
    </row>
    <row r="63" spans="1:106" s="122" customFormat="1" ht="40.15" customHeight="1">
      <c r="A63" s="293" t="s">
        <v>384</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5"/>
      <c r="AE63" s="261"/>
      <c r="AF63" s="262"/>
      <c r="AG63" s="262"/>
      <c r="AH63" s="262"/>
      <c r="AI63" s="262"/>
      <c r="AJ63" s="262"/>
      <c r="AK63" s="262"/>
      <c r="AL63" s="263"/>
      <c r="AM63" s="119" t="s">
        <v>29</v>
      </c>
      <c r="AN63" s="268">
        <f>BB63+BO63+CB63+CC63</f>
        <v>21517061</v>
      </c>
      <c r="AO63" s="269"/>
      <c r="AP63" s="269"/>
      <c r="AQ63" s="269"/>
      <c r="AR63" s="269"/>
      <c r="AS63" s="269"/>
      <c r="AT63" s="269"/>
      <c r="AU63" s="269"/>
      <c r="AV63" s="269"/>
      <c r="AW63" s="269"/>
      <c r="AX63" s="269"/>
      <c r="AY63" s="269"/>
      <c r="AZ63" s="269"/>
      <c r="BA63" s="270"/>
      <c r="BB63" s="268">
        <f>BB62</f>
        <v>5187100</v>
      </c>
      <c r="BC63" s="269"/>
      <c r="BD63" s="269"/>
      <c r="BE63" s="269"/>
      <c r="BF63" s="269"/>
      <c r="BG63" s="269"/>
      <c r="BH63" s="269"/>
      <c r="BI63" s="269"/>
      <c r="BJ63" s="269"/>
      <c r="BK63" s="269"/>
      <c r="BL63" s="269"/>
      <c r="BM63" s="269"/>
      <c r="BN63" s="120"/>
      <c r="BO63" s="268">
        <f>BO62</f>
        <v>4737000</v>
      </c>
      <c r="BP63" s="269"/>
      <c r="BQ63" s="269"/>
      <c r="BR63" s="269"/>
      <c r="BS63" s="269"/>
      <c r="BT63" s="269"/>
      <c r="BU63" s="269"/>
      <c r="BV63" s="269"/>
      <c r="BW63" s="269"/>
      <c r="BX63" s="269"/>
      <c r="BY63" s="269"/>
      <c r="BZ63" s="269"/>
      <c r="CA63" s="120"/>
      <c r="CB63" s="121"/>
      <c r="CC63" s="268">
        <f>CC62</f>
        <v>11592961</v>
      </c>
      <c r="CD63" s="269"/>
      <c r="CE63" s="269"/>
      <c r="CF63" s="269"/>
      <c r="CG63" s="269"/>
      <c r="CH63" s="269"/>
      <c r="CI63" s="269"/>
      <c r="CJ63" s="269"/>
      <c r="CK63" s="269"/>
      <c r="CL63" s="269"/>
      <c r="CM63" s="269"/>
      <c r="CN63" s="269"/>
      <c r="CO63" s="270"/>
      <c r="CP63" s="268"/>
      <c r="CQ63" s="269"/>
      <c r="CR63" s="269"/>
      <c r="CS63" s="269"/>
      <c r="CT63" s="269"/>
      <c r="CU63" s="269"/>
      <c r="CV63" s="269"/>
      <c r="CW63" s="269"/>
      <c r="CX63" s="269"/>
      <c r="CY63" s="269"/>
      <c r="CZ63" s="269"/>
      <c r="DA63" s="269"/>
      <c r="DB63" s="270"/>
    </row>
    <row r="64" spans="1:106" s="31" customFormat="1" ht="28.15" customHeight="1">
      <c r="A64" s="247" t="s">
        <v>123</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9"/>
      <c r="AE64" s="261"/>
      <c r="AF64" s="262"/>
      <c r="AG64" s="262"/>
      <c r="AH64" s="262"/>
      <c r="AI64" s="262"/>
      <c r="AJ64" s="262"/>
      <c r="AK64" s="262"/>
      <c r="AL64" s="263"/>
      <c r="AM64" s="59" t="s">
        <v>124</v>
      </c>
      <c r="AN64" s="250">
        <f t="shared" ref="AN64:AN95" si="2">BB64+BO64+CB64+CC64</f>
        <v>0</v>
      </c>
      <c r="AO64" s="251"/>
      <c r="AP64" s="251"/>
      <c r="AQ64" s="251"/>
      <c r="AR64" s="251"/>
      <c r="AS64" s="251"/>
      <c r="AT64" s="251"/>
      <c r="AU64" s="251"/>
      <c r="AV64" s="251"/>
      <c r="AW64" s="251"/>
      <c r="AX64" s="251"/>
      <c r="AY64" s="251"/>
      <c r="AZ64" s="251"/>
      <c r="BA64" s="252"/>
      <c r="BB64" s="250"/>
      <c r="BC64" s="251"/>
      <c r="BD64" s="251"/>
      <c r="BE64" s="251"/>
      <c r="BF64" s="251"/>
      <c r="BG64" s="251"/>
      <c r="BH64" s="251"/>
      <c r="BI64" s="251"/>
      <c r="BJ64" s="251"/>
      <c r="BK64" s="251"/>
      <c r="BL64" s="251"/>
      <c r="BM64" s="251"/>
      <c r="BN64" s="58"/>
      <c r="BO64" s="250"/>
      <c r="BP64" s="251"/>
      <c r="BQ64" s="251"/>
      <c r="BR64" s="251"/>
      <c r="BS64" s="251"/>
      <c r="BT64" s="251"/>
      <c r="BU64" s="251"/>
      <c r="BV64" s="251"/>
      <c r="BW64" s="251"/>
      <c r="BX64" s="251"/>
      <c r="BY64" s="251"/>
      <c r="BZ64" s="251"/>
      <c r="CA64" s="58"/>
      <c r="CB64" s="56"/>
      <c r="CC64" s="250"/>
      <c r="CD64" s="251"/>
      <c r="CE64" s="251"/>
      <c r="CF64" s="251"/>
      <c r="CG64" s="251"/>
      <c r="CH64" s="251"/>
      <c r="CI64" s="251"/>
      <c r="CJ64" s="251"/>
      <c r="CK64" s="251"/>
      <c r="CL64" s="251"/>
      <c r="CM64" s="251"/>
      <c r="CN64" s="251"/>
      <c r="CO64" s="252"/>
      <c r="CP64" s="250"/>
      <c r="CQ64" s="251"/>
      <c r="CR64" s="251"/>
      <c r="CS64" s="251"/>
      <c r="CT64" s="251"/>
      <c r="CU64" s="251"/>
      <c r="CV64" s="251"/>
      <c r="CW64" s="251"/>
      <c r="CX64" s="251"/>
      <c r="CY64" s="251"/>
      <c r="CZ64" s="251"/>
      <c r="DA64" s="251"/>
      <c r="DB64" s="252"/>
    </row>
    <row r="65" spans="1:106" s="31" customFormat="1" ht="24" customHeight="1">
      <c r="A65" s="247" t="s">
        <v>125</v>
      </c>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9"/>
      <c r="AE65" s="261"/>
      <c r="AF65" s="262"/>
      <c r="AG65" s="262"/>
      <c r="AH65" s="262"/>
      <c r="AI65" s="262"/>
      <c r="AJ65" s="262"/>
      <c r="AK65" s="262"/>
      <c r="AL65" s="263"/>
      <c r="AM65" s="59" t="s">
        <v>33</v>
      </c>
      <c r="AN65" s="250">
        <f t="shared" si="2"/>
        <v>364073</v>
      </c>
      <c r="AO65" s="251"/>
      <c r="AP65" s="251"/>
      <c r="AQ65" s="251"/>
      <c r="AR65" s="251"/>
      <c r="AS65" s="251"/>
      <c r="AT65" s="251"/>
      <c r="AU65" s="251"/>
      <c r="AV65" s="251"/>
      <c r="AW65" s="251"/>
      <c r="AX65" s="251"/>
      <c r="AY65" s="251"/>
      <c r="AZ65" s="251"/>
      <c r="BA65" s="252"/>
      <c r="BB65" s="250">
        <v>300000</v>
      </c>
      <c r="BC65" s="251"/>
      <c r="BD65" s="251"/>
      <c r="BE65" s="251"/>
      <c r="BF65" s="251"/>
      <c r="BG65" s="251"/>
      <c r="BH65" s="251"/>
      <c r="BI65" s="251"/>
      <c r="BJ65" s="251"/>
      <c r="BK65" s="251"/>
      <c r="BL65" s="251"/>
      <c r="BM65" s="251"/>
      <c r="BN65" s="58"/>
      <c r="BO65" s="250"/>
      <c r="BP65" s="251"/>
      <c r="BQ65" s="251"/>
      <c r="BR65" s="251"/>
      <c r="BS65" s="251"/>
      <c r="BT65" s="251"/>
      <c r="BU65" s="251"/>
      <c r="BV65" s="251"/>
      <c r="BW65" s="251"/>
      <c r="BX65" s="251"/>
      <c r="BY65" s="251"/>
      <c r="BZ65" s="251"/>
      <c r="CA65" s="58"/>
      <c r="CB65" s="56"/>
      <c r="CC65" s="250">
        <v>64073</v>
      </c>
      <c r="CD65" s="251"/>
      <c r="CE65" s="251"/>
      <c r="CF65" s="251"/>
      <c r="CG65" s="251"/>
      <c r="CH65" s="251"/>
      <c r="CI65" s="251"/>
      <c r="CJ65" s="251"/>
      <c r="CK65" s="251"/>
      <c r="CL65" s="251"/>
      <c r="CM65" s="251"/>
      <c r="CN65" s="251"/>
      <c r="CO65" s="252"/>
      <c r="CP65" s="250"/>
      <c r="CQ65" s="251"/>
      <c r="CR65" s="251"/>
      <c r="CS65" s="251"/>
      <c r="CT65" s="251"/>
      <c r="CU65" s="251"/>
      <c r="CV65" s="251"/>
      <c r="CW65" s="251"/>
      <c r="CX65" s="251"/>
      <c r="CY65" s="251"/>
      <c r="CZ65" s="251"/>
      <c r="DA65" s="251"/>
      <c r="DB65" s="252"/>
    </row>
    <row r="66" spans="1:106" s="31" customFormat="1" ht="24" customHeight="1">
      <c r="A66" s="247" t="s">
        <v>126</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9"/>
      <c r="AE66" s="261"/>
      <c r="AF66" s="262"/>
      <c r="AG66" s="262"/>
      <c r="AH66" s="262"/>
      <c r="AI66" s="262"/>
      <c r="AJ66" s="262"/>
      <c r="AK66" s="262"/>
      <c r="AL66" s="263"/>
      <c r="AM66" s="69" t="s">
        <v>34</v>
      </c>
      <c r="AN66" s="250">
        <f t="shared" si="2"/>
        <v>0</v>
      </c>
      <c r="AO66" s="251"/>
      <c r="AP66" s="251"/>
      <c r="AQ66" s="251"/>
      <c r="AR66" s="251"/>
      <c r="AS66" s="251"/>
      <c r="AT66" s="251"/>
      <c r="AU66" s="251"/>
      <c r="AV66" s="251"/>
      <c r="AW66" s="251"/>
      <c r="AX66" s="251"/>
      <c r="AY66" s="251"/>
      <c r="AZ66" s="251"/>
      <c r="BA66" s="252"/>
      <c r="BB66" s="250"/>
      <c r="BC66" s="251"/>
      <c r="BD66" s="251"/>
      <c r="BE66" s="251"/>
      <c r="BF66" s="251"/>
      <c r="BG66" s="251"/>
      <c r="BH66" s="251"/>
      <c r="BI66" s="251"/>
      <c r="BJ66" s="251"/>
      <c r="BK66" s="251"/>
      <c r="BL66" s="251"/>
      <c r="BM66" s="251"/>
      <c r="BN66" s="58"/>
      <c r="BO66" s="250"/>
      <c r="BP66" s="251"/>
      <c r="BQ66" s="251"/>
      <c r="BR66" s="251"/>
      <c r="BS66" s="251"/>
      <c r="BT66" s="251"/>
      <c r="BU66" s="251"/>
      <c r="BV66" s="251"/>
      <c r="BW66" s="251"/>
      <c r="BX66" s="251"/>
      <c r="BY66" s="251"/>
      <c r="BZ66" s="251"/>
      <c r="CA66" s="58"/>
      <c r="CB66" s="56"/>
      <c r="CC66" s="250"/>
      <c r="CD66" s="251"/>
      <c r="CE66" s="251"/>
      <c r="CF66" s="251"/>
      <c r="CG66" s="251"/>
      <c r="CH66" s="251"/>
      <c r="CI66" s="251"/>
      <c r="CJ66" s="251"/>
      <c r="CK66" s="251"/>
      <c r="CL66" s="251"/>
      <c r="CM66" s="251"/>
      <c r="CN66" s="251"/>
      <c r="CO66" s="252"/>
      <c r="CP66" s="250"/>
      <c r="CQ66" s="251"/>
      <c r="CR66" s="251"/>
      <c r="CS66" s="251"/>
      <c r="CT66" s="251"/>
      <c r="CU66" s="251"/>
      <c r="CV66" s="251"/>
      <c r="CW66" s="251"/>
      <c r="CX66" s="251"/>
      <c r="CY66" s="251"/>
      <c r="CZ66" s="251"/>
      <c r="DA66" s="251"/>
      <c r="DB66" s="252"/>
    </row>
    <row r="67" spans="1:106" s="31" customFormat="1" ht="22.9" customHeight="1">
      <c r="A67" s="247" t="s">
        <v>142</v>
      </c>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9"/>
      <c r="AE67" s="261"/>
      <c r="AF67" s="262"/>
      <c r="AG67" s="262"/>
      <c r="AH67" s="262"/>
      <c r="AI67" s="262"/>
      <c r="AJ67" s="262"/>
      <c r="AK67" s="262"/>
      <c r="AL67" s="263"/>
      <c r="AM67" s="69" t="s">
        <v>35</v>
      </c>
      <c r="AN67" s="250">
        <f t="shared" si="2"/>
        <v>1253186</v>
      </c>
      <c r="AO67" s="251"/>
      <c r="AP67" s="251"/>
      <c r="AQ67" s="251"/>
      <c r="AR67" s="251"/>
      <c r="AS67" s="251"/>
      <c r="AT67" s="251"/>
      <c r="AU67" s="251"/>
      <c r="AV67" s="251"/>
      <c r="AW67" s="251"/>
      <c r="AX67" s="251"/>
      <c r="AY67" s="251"/>
      <c r="AZ67" s="251"/>
      <c r="BA67" s="252"/>
      <c r="BB67" s="250">
        <v>840000</v>
      </c>
      <c r="BC67" s="251"/>
      <c r="BD67" s="251"/>
      <c r="BE67" s="251"/>
      <c r="BF67" s="251"/>
      <c r="BG67" s="251"/>
      <c r="BH67" s="251"/>
      <c r="BI67" s="251"/>
      <c r="BJ67" s="251"/>
      <c r="BK67" s="251"/>
      <c r="BL67" s="251"/>
      <c r="BM67" s="251"/>
      <c r="BN67" s="58"/>
      <c r="BO67" s="250"/>
      <c r="BP67" s="251"/>
      <c r="BQ67" s="251"/>
      <c r="BR67" s="251"/>
      <c r="BS67" s="251"/>
      <c r="BT67" s="251"/>
      <c r="BU67" s="251"/>
      <c r="BV67" s="251"/>
      <c r="BW67" s="251"/>
      <c r="BX67" s="251"/>
      <c r="BY67" s="251"/>
      <c r="BZ67" s="251"/>
      <c r="CA67" s="58"/>
      <c r="CB67" s="56"/>
      <c r="CC67" s="250">
        <v>413186</v>
      </c>
      <c r="CD67" s="251"/>
      <c r="CE67" s="251"/>
      <c r="CF67" s="251"/>
      <c r="CG67" s="251"/>
      <c r="CH67" s="251"/>
      <c r="CI67" s="251"/>
      <c r="CJ67" s="251"/>
      <c r="CK67" s="251"/>
      <c r="CL67" s="251"/>
      <c r="CM67" s="251"/>
      <c r="CN67" s="251"/>
      <c r="CO67" s="252"/>
      <c r="CP67" s="250"/>
      <c r="CQ67" s="251"/>
      <c r="CR67" s="251"/>
      <c r="CS67" s="251"/>
      <c r="CT67" s="251"/>
      <c r="CU67" s="251"/>
      <c r="CV67" s="251"/>
      <c r="CW67" s="251"/>
      <c r="CX67" s="251"/>
      <c r="CY67" s="251"/>
      <c r="CZ67" s="251"/>
      <c r="DA67" s="251"/>
      <c r="DB67" s="252"/>
    </row>
    <row r="68" spans="1:106" s="31" customFormat="1" ht="37.9" customHeight="1">
      <c r="A68" s="247" t="s">
        <v>143</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9"/>
      <c r="AE68" s="261"/>
      <c r="AF68" s="262"/>
      <c r="AG68" s="262"/>
      <c r="AH68" s="262"/>
      <c r="AI68" s="262"/>
      <c r="AJ68" s="262"/>
      <c r="AK68" s="262"/>
      <c r="AL68" s="263"/>
      <c r="AM68" s="69" t="s">
        <v>36</v>
      </c>
      <c r="AN68" s="250">
        <f t="shared" si="2"/>
        <v>0</v>
      </c>
      <c r="AO68" s="251"/>
      <c r="AP68" s="251"/>
      <c r="AQ68" s="251"/>
      <c r="AR68" s="251"/>
      <c r="AS68" s="251"/>
      <c r="AT68" s="251"/>
      <c r="AU68" s="251"/>
      <c r="AV68" s="251"/>
      <c r="AW68" s="251"/>
      <c r="AX68" s="251"/>
      <c r="AY68" s="251"/>
      <c r="AZ68" s="251"/>
      <c r="BA68" s="252"/>
      <c r="BB68" s="250"/>
      <c r="BC68" s="251"/>
      <c r="BD68" s="251"/>
      <c r="BE68" s="251"/>
      <c r="BF68" s="251"/>
      <c r="BG68" s="251"/>
      <c r="BH68" s="251"/>
      <c r="BI68" s="251"/>
      <c r="BJ68" s="251"/>
      <c r="BK68" s="251"/>
      <c r="BL68" s="251"/>
      <c r="BM68" s="251"/>
      <c r="BN68" s="58"/>
      <c r="BO68" s="250"/>
      <c r="BP68" s="251"/>
      <c r="BQ68" s="251"/>
      <c r="BR68" s="251"/>
      <c r="BS68" s="251"/>
      <c r="BT68" s="251"/>
      <c r="BU68" s="251"/>
      <c r="BV68" s="251"/>
      <c r="BW68" s="251"/>
      <c r="BX68" s="251"/>
      <c r="BY68" s="251"/>
      <c r="BZ68" s="251"/>
      <c r="CA68" s="58"/>
      <c r="CB68" s="56"/>
      <c r="CC68" s="250"/>
      <c r="CD68" s="251"/>
      <c r="CE68" s="251"/>
      <c r="CF68" s="251"/>
      <c r="CG68" s="251"/>
      <c r="CH68" s="251"/>
      <c r="CI68" s="251"/>
      <c r="CJ68" s="251"/>
      <c r="CK68" s="251"/>
      <c r="CL68" s="251"/>
      <c r="CM68" s="251"/>
      <c r="CN68" s="251"/>
      <c r="CO68" s="252"/>
      <c r="CP68" s="250"/>
      <c r="CQ68" s="251"/>
      <c r="CR68" s="251"/>
      <c r="CS68" s="251"/>
      <c r="CT68" s="251"/>
      <c r="CU68" s="251"/>
      <c r="CV68" s="251"/>
      <c r="CW68" s="251"/>
      <c r="CX68" s="251"/>
      <c r="CY68" s="251"/>
      <c r="CZ68" s="251"/>
      <c r="DA68" s="251"/>
      <c r="DB68" s="252"/>
    </row>
    <row r="69" spans="1:106" s="31" customFormat="1" ht="24" customHeight="1">
      <c r="A69" s="247" t="s">
        <v>138</v>
      </c>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9"/>
      <c r="AE69" s="261"/>
      <c r="AF69" s="262"/>
      <c r="AG69" s="262"/>
      <c r="AH69" s="262"/>
      <c r="AI69" s="262"/>
      <c r="AJ69" s="262"/>
      <c r="AK69" s="262"/>
      <c r="AL69" s="263"/>
      <c r="AM69" s="59" t="s">
        <v>37</v>
      </c>
      <c r="AN69" s="250">
        <f t="shared" si="2"/>
        <v>1831600</v>
      </c>
      <c r="AO69" s="251"/>
      <c r="AP69" s="251"/>
      <c r="AQ69" s="251"/>
      <c r="AR69" s="251"/>
      <c r="AS69" s="251"/>
      <c r="AT69" s="251"/>
      <c r="AU69" s="251"/>
      <c r="AV69" s="251"/>
      <c r="AW69" s="251"/>
      <c r="AX69" s="251"/>
      <c r="AY69" s="251"/>
      <c r="AZ69" s="251"/>
      <c r="BA69" s="252"/>
      <c r="BB69" s="250">
        <v>100000</v>
      </c>
      <c r="BC69" s="251"/>
      <c r="BD69" s="251"/>
      <c r="BE69" s="251"/>
      <c r="BF69" s="251"/>
      <c r="BG69" s="251"/>
      <c r="BH69" s="251"/>
      <c r="BI69" s="251"/>
      <c r="BJ69" s="251"/>
      <c r="BK69" s="251"/>
      <c r="BL69" s="251"/>
      <c r="BM69" s="251"/>
      <c r="BN69" s="58"/>
      <c r="BO69" s="250"/>
      <c r="BP69" s="251"/>
      <c r="BQ69" s="251"/>
      <c r="BR69" s="251"/>
      <c r="BS69" s="251"/>
      <c r="BT69" s="251"/>
      <c r="BU69" s="251"/>
      <c r="BV69" s="251"/>
      <c r="BW69" s="251"/>
      <c r="BX69" s="251"/>
      <c r="BY69" s="251"/>
      <c r="BZ69" s="251"/>
      <c r="CA69" s="58"/>
      <c r="CB69" s="56"/>
      <c r="CC69" s="250">
        <v>1731600</v>
      </c>
      <c r="CD69" s="251"/>
      <c r="CE69" s="251"/>
      <c r="CF69" s="251"/>
      <c r="CG69" s="251"/>
      <c r="CH69" s="251"/>
      <c r="CI69" s="251"/>
      <c r="CJ69" s="251"/>
      <c r="CK69" s="251"/>
      <c r="CL69" s="251"/>
      <c r="CM69" s="251"/>
      <c r="CN69" s="251"/>
      <c r="CO69" s="252"/>
      <c r="CP69" s="250"/>
      <c r="CQ69" s="251"/>
      <c r="CR69" s="251"/>
      <c r="CS69" s="251"/>
      <c r="CT69" s="251"/>
      <c r="CU69" s="251"/>
      <c r="CV69" s="251"/>
      <c r="CW69" s="251"/>
      <c r="CX69" s="251"/>
      <c r="CY69" s="251"/>
      <c r="CZ69" s="251"/>
      <c r="DA69" s="251"/>
      <c r="DB69" s="252"/>
    </row>
    <row r="70" spans="1:106" s="31" customFormat="1" ht="23.25" customHeight="1">
      <c r="A70" s="247" t="s">
        <v>144</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9"/>
      <c r="AE70" s="261"/>
      <c r="AF70" s="262"/>
      <c r="AG70" s="262"/>
      <c r="AH70" s="262"/>
      <c r="AI70" s="262"/>
      <c r="AJ70" s="262"/>
      <c r="AK70" s="262"/>
      <c r="AL70" s="263"/>
      <c r="AM70" s="301" t="s">
        <v>38</v>
      </c>
      <c r="AN70" s="250">
        <f t="shared" si="2"/>
        <v>7000000</v>
      </c>
      <c r="AO70" s="251"/>
      <c r="AP70" s="251"/>
      <c r="AQ70" s="251"/>
      <c r="AR70" s="251"/>
      <c r="AS70" s="251"/>
      <c r="AT70" s="251"/>
      <c r="AU70" s="251"/>
      <c r="AV70" s="251"/>
      <c r="AW70" s="251"/>
      <c r="AX70" s="251"/>
      <c r="AY70" s="251"/>
      <c r="AZ70" s="251"/>
      <c r="BA70" s="252"/>
      <c r="BB70" s="250">
        <f>BB71+BB72+BB73</f>
        <v>0</v>
      </c>
      <c r="BC70" s="251"/>
      <c r="BD70" s="251"/>
      <c r="BE70" s="251"/>
      <c r="BF70" s="251"/>
      <c r="BG70" s="251"/>
      <c r="BH70" s="251"/>
      <c r="BI70" s="251"/>
      <c r="BJ70" s="251"/>
      <c r="BK70" s="251"/>
      <c r="BL70" s="251"/>
      <c r="BM70" s="251"/>
      <c r="BN70" s="58">
        <f>BN71+BN72+BN73</f>
        <v>0</v>
      </c>
      <c r="BO70" s="250">
        <f>BO71+BO72+BO73</f>
        <v>3700000</v>
      </c>
      <c r="BP70" s="251"/>
      <c r="BQ70" s="251"/>
      <c r="BR70" s="251"/>
      <c r="BS70" s="251"/>
      <c r="BT70" s="251"/>
      <c r="BU70" s="251"/>
      <c r="BV70" s="251"/>
      <c r="BW70" s="251"/>
      <c r="BX70" s="251"/>
      <c r="BY70" s="251"/>
      <c r="BZ70" s="251"/>
      <c r="CA70" s="58">
        <f>CA71+CA72+CA73</f>
        <v>0</v>
      </c>
      <c r="CB70" s="56">
        <f>CB71+CB72+CB73</f>
        <v>0</v>
      </c>
      <c r="CC70" s="250">
        <f>CC71+CC72+CC73</f>
        <v>3300000</v>
      </c>
      <c r="CD70" s="251"/>
      <c r="CE70" s="251"/>
      <c r="CF70" s="251"/>
      <c r="CG70" s="251"/>
      <c r="CH70" s="251"/>
      <c r="CI70" s="251"/>
      <c r="CJ70" s="251"/>
      <c r="CK70" s="251"/>
      <c r="CL70" s="251"/>
      <c r="CM70" s="251"/>
      <c r="CN70" s="251"/>
      <c r="CO70" s="252"/>
      <c r="CP70" s="250">
        <f>CP71+CP72+CP73</f>
        <v>0</v>
      </c>
      <c r="CQ70" s="251"/>
      <c r="CR70" s="251"/>
      <c r="CS70" s="251"/>
      <c r="CT70" s="251"/>
      <c r="CU70" s="251"/>
      <c r="CV70" s="251"/>
      <c r="CW70" s="251"/>
      <c r="CX70" s="251"/>
      <c r="CY70" s="251"/>
      <c r="CZ70" s="251"/>
      <c r="DA70" s="251"/>
      <c r="DB70" s="252"/>
    </row>
    <row r="71" spans="1:106" s="31" customFormat="1" ht="38.450000000000003" customHeight="1">
      <c r="A71" s="247" t="s">
        <v>145</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9"/>
      <c r="AE71" s="261"/>
      <c r="AF71" s="262"/>
      <c r="AG71" s="262"/>
      <c r="AH71" s="262"/>
      <c r="AI71" s="262"/>
      <c r="AJ71" s="262"/>
      <c r="AK71" s="262"/>
      <c r="AL71" s="263"/>
      <c r="AM71" s="302"/>
      <c r="AN71" s="250">
        <f t="shared" si="2"/>
        <v>2767958.08</v>
      </c>
      <c r="AO71" s="251"/>
      <c r="AP71" s="251"/>
      <c r="AQ71" s="251"/>
      <c r="AR71" s="251"/>
      <c r="AS71" s="251"/>
      <c r="AT71" s="251"/>
      <c r="AU71" s="251"/>
      <c r="AV71" s="251"/>
      <c r="AW71" s="251"/>
      <c r="AX71" s="251"/>
      <c r="AY71" s="251"/>
      <c r="AZ71" s="251"/>
      <c r="BA71" s="252"/>
      <c r="BB71" s="250"/>
      <c r="BC71" s="251"/>
      <c r="BD71" s="251"/>
      <c r="BE71" s="251"/>
      <c r="BF71" s="251"/>
      <c r="BG71" s="251"/>
      <c r="BH71" s="251"/>
      <c r="BI71" s="251"/>
      <c r="BJ71" s="251"/>
      <c r="BK71" s="251"/>
      <c r="BL71" s="251"/>
      <c r="BM71" s="251"/>
      <c r="BN71" s="58"/>
      <c r="BO71" s="250">
        <v>2767958.08</v>
      </c>
      <c r="BP71" s="251"/>
      <c r="BQ71" s="251"/>
      <c r="BR71" s="251"/>
      <c r="BS71" s="251"/>
      <c r="BT71" s="251"/>
      <c r="BU71" s="251"/>
      <c r="BV71" s="251"/>
      <c r="BW71" s="251"/>
      <c r="BX71" s="251"/>
      <c r="BY71" s="251"/>
      <c r="BZ71" s="251"/>
      <c r="CA71" s="58"/>
      <c r="CB71" s="56"/>
      <c r="CC71" s="250"/>
      <c r="CD71" s="251"/>
      <c r="CE71" s="251"/>
      <c r="CF71" s="251"/>
      <c r="CG71" s="251"/>
      <c r="CH71" s="251"/>
      <c r="CI71" s="251"/>
      <c r="CJ71" s="251"/>
      <c r="CK71" s="251"/>
      <c r="CL71" s="251"/>
      <c r="CM71" s="251"/>
      <c r="CN71" s="251"/>
      <c r="CO71" s="252"/>
      <c r="CP71" s="250"/>
      <c r="CQ71" s="251"/>
      <c r="CR71" s="251"/>
      <c r="CS71" s="251"/>
      <c r="CT71" s="251"/>
      <c r="CU71" s="251"/>
      <c r="CV71" s="251"/>
      <c r="CW71" s="251"/>
      <c r="CX71" s="251"/>
      <c r="CY71" s="251"/>
      <c r="CZ71" s="251"/>
      <c r="DA71" s="251"/>
      <c r="DB71" s="252"/>
    </row>
    <row r="72" spans="1:106" s="31" customFormat="1" ht="22.5" customHeight="1">
      <c r="A72" s="247" t="s">
        <v>146</v>
      </c>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9"/>
      <c r="AE72" s="261"/>
      <c r="AF72" s="262"/>
      <c r="AG72" s="262"/>
      <c r="AH72" s="262"/>
      <c r="AI72" s="262"/>
      <c r="AJ72" s="262"/>
      <c r="AK72" s="262"/>
      <c r="AL72" s="263"/>
      <c r="AM72" s="302"/>
      <c r="AN72" s="250">
        <f t="shared" si="2"/>
        <v>0</v>
      </c>
      <c r="AO72" s="251"/>
      <c r="AP72" s="251"/>
      <c r="AQ72" s="251"/>
      <c r="AR72" s="251"/>
      <c r="AS72" s="251"/>
      <c r="AT72" s="251"/>
      <c r="AU72" s="251"/>
      <c r="AV72" s="251"/>
      <c r="AW72" s="251"/>
      <c r="AX72" s="251"/>
      <c r="AY72" s="251"/>
      <c r="AZ72" s="251"/>
      <c r="BA72" s="252"/>
      <c r="BB72" s="250"/>
      <c r="BC72" s="251"/>
      <c r="BD72" s="251"/>
      <c r="BE72" s="251"/>
      <c r="BF72" s="251"/>
      <c r="BG72" s="251"/>
      <c r="BH72" s="251"/>
      <c r="BI72" s="251"/>
      <c r="BJ72" s="251"/>
      <c r="BK72" s="251"/>
      <c r="BL72" s="251"/>
      <c r="BM72" s="251"/>
      <c r="BN72" s="58"/>
      <c r="BO72" s="250"/>
      <c r="BP72" s="251"/>
      <c r="BQ72" s="251"/>
      <c r="BR72" s="251"/>
      <c r="BS72" s="251"/>
      <c r="BT72" s="251"/>
      <c r="BU72" s="251"/>
      <c r="BV72" s="251"/>
      <c r="BW72" s="251"/>
      <c r="BX72" s="251"/>
      <c r="BY72" s="251"/>
      <c r="BZ72" s="251"/>
      <c r="CA72" s="58"/>
      <c r="CB72" s="56"/>
      <c r="CC72" s="250"/>
      <c r="CD72" s="251"/>
      <c r="CE72" s="251"/>
      <c r="CF72" s="251"/>
      <c r="CG72" s="251"/>
      <c r="CH72" s="251"/>
      <c r="CI72" s="251"/>
      <c r="CJ72" s="251"/>
      <c r="CK72" s="251"/>
      <c r="CL72" s="251"/>
      <c r="CM72" s="251"/>
      <c r="CN72" s="251"/>
      <c r="CO72" s="252"/>
      <c r="CP72" s="250"/>
      <c r="CQ72" s="251"/>
      <c r="CR72" s="251"/>
      <c r="CS72" s="251"/>
      <c r="CT72" s="251"/>
      <c r="CU72" s="251"/>
      <c r="CV72" s="251"/>
      <c r="CW72" s="251"/>
      <c r="CX72" s="251"/>
      <c r="CY72" s="251"/>
      <c r="CZ72" s="251"/>
      <c r="DA72" s="251"/>
      <c r="DB72" s="252"/>
    </row>
    <row r="73" spans="1:106" s="31" customFormat="1" ht="22.5" customHeight="1">
      <c r="A73" s="247" t="s">
        <v>147</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9"/>
      <c r="AE73" s="261"/>
      <c r="AF73" s="262"/>
      <c r="AG73" s="262"/>
      <c r="AH73" s="262"/>
      <c r="AI73" s="262"/>
      <c r="AJ73" s="262"/>
      <c r="AK73" s="262"/>
      <c r="AL73" s="263"/>
      <c r="AM73" s="303"/>
      <c r="AN73" s="250">
        <f t="shared" si="2"/>
        <v>4232041.92</v>
      </c>
      <c r="AO73" s="251"/>
      <c r="AP73" s="251"/>
      <c r="AQ73" s="251"/>
      <c r="AR73" s="251"/>
      <c r="AS73" s="251"/>
      <c r="AT73" s="251"/>
      <c r="AU73" s="251"/>
      <c r="AV73" s="251"/>
      <c r="AW73" s="251"/>
      <c r="AX73" s="251"/>
      <c r="AY73" s="251"/>
      <c r="AZ73" s="251"/>
      <c r="BA73" s="252"/>
      <c r="BB73" s="250"/>
      <c r="BC73" s="251"/>
      <c r="BD73" s="251"/>
      <c r="BE73" s="251"/>
      <c r="BF73" s="251"/>
      <c r="BG73" s="251"/>
      <c r="BH73" s="251"/>
      <c r="BI73" s="251"/>
      <c r="BJ73" s="251"/>
      <c r="BK73" s="251"/>
      <c r="BL73" s="251"/>
      <c r="BM73" s="251"/>
      <c r="BN73" s="58"/>
      <c r="BO73" s="250">
        <v>932041.92</v>
      </c>
      <c r="BP73" s="251"/>
      <c r="BQ73" s="251"/>
      <c r="BR73" s="251"/>
      <c r="BS73" s="251"/>
      <c r="BT73" s="251"/>
      <c r="BU73" s="251"/>
      <c r="BV73" s="251"/>
      <c r="BW73" s="251"/>
      <c r="BX73" s="251"/>
      <c r="BY73" s="251"/>
      <c r="BZ73" s="251"/>
      <c r="CA73" s="58"/>
      <c r="CB73" s="56"/>
      <c r="CC73" s="250">
        <v>3300000</v>
      </c>
      <c r="CD73" s="251"/>
      <c r="CE73" s="251"/>
      <c r="CF73" s="251"/>
      <c r="CG73" s="251"/>
      <c r="CH73" s="251"/>
      <c r="CI73" s="251"/>
      <c r="CJ73" s="251"/>
      <c r="CK73" s="251"/>
      <c r="CL73" s="251"/>
      <c r="CM73" s="251"/>
      <c r="CN73" s="251"/>
      <c r="CO73" s="252"/>
      <c r="CP73" s="250"/>
      <c r="CQ73" s="251"/>
      <c r="CR73" s="251"/>
      <c r="CS73" s="251"/>
      <c r="CT73" s="251"/>
      <c r="CU73" s="251"/>
      <c r="CV73" s="251"/>
      <c r="CW73" s="251"/>
      <c r="CX73" s="251"/>
      <c r="CY73" s="251"/>
      <c r="CZ73" s="251"/>
      <c r="DA73" s="251"/>
      <c r="DB73" s="252"/>
    </row>
    <row r="74" spans="1:106" s="31" customFormat="1" ht="22.5" customHeight="1">
      <c r="A74" s="247" t="s">
        <v>148</v>
      </c>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9"/>
      <c r="AE74" s="261"/>
      <c r="AF74" s="262"/>
      <c r="AG74" s="262"/>
      <c r="AH74" s="262"/>
      <c r="AI74" s="262"/>
      <c r="AJ74" s="262"/>
      <c r="AK74" s="262"/>
      <c r="AL74" s="263"/>
      <c r="AM74" s="69" t="s">
        <v>85</v>
      </c>
      <c r="AN74" s="250">
        <f t="shared" si="2"/>
        <v>0</v>
      </c>
      <c r="AO74" s="251"/>
      <c r="AP74" s="251"/>
      <c r="AQ74" s="251"/>
      <c r="AR74" s="251"/>
      <c r="AS74" s="251"/>
      <c r="AT74" s="251"/>
      <c r="AU74" s="251"/>
      <c r="AV74" s="251"/>
      <c r="AW74" s="251"/>
      <c r="AX74" s="251"/>
      <c r="AY74" s="251"/>
      <c r="AZ74" s="251"/>
      <c r="BA74" s="252"/>
      <c r="BB74" s="250"/>
      <c r="BC74" s="251"/>
      <c r="BD74" s="251"/>
      <c r="BE74" s="251"/>
      <c r="BF74" s="251"/>
      <c r="BG74" s="251"/>
      <c r="BH74" s="251"/>
      <c r="BI74" s="251"/>
      <c r="BJ74" s="251"/>
      <c r="BK74" s="251"/>
      <c r="BL74" s="251"/>
      <c r="BM74" s="251"/>
      <c r="BN74" s="58"/>
      <c r="BO74" s="250"/>
      <c r="BP74" s="251"/>
      <c r="BQ74" s="251"/>
      <c r="BR74" s="251"/>
      <c r="BS74" s="251"/>
      <c r="BT74" s="251"/>
      <c r="BU74" s="251"/>
      <c r="BV74" s="251"/>
      <c r="BW74" s="251"/>
      <c r="BX74" s="251"/>
      <c r="BY74" s="251"/>
      <c r="BZ74" s="251"/>
      <c r="CA74" s="58"/>
      <c r="CB74" s="56"/>
      <c r="CC74" s="250"/>
      <c r="CD74" s="251"/>
      <c r="CE74" s="251"/>
      <c r="CF74" s="251"/>
      <c r="CG74" s="251"/>
      <c r="CH74" s="251"/>
      <c r="CI74" s="251"/>
      <c r="CJ74" s="251"/>
      <c r="CK74" s="251"/>
      <c r="CL74" s="251"/>
      <c r="CM74" s="251"/>
      <c r="CN74" s="251"/>
      <c r="CO74" s="252"/>
      <c r="CP74" s="250"/>
      <c r="CQ74" s="251"/>
      <c r="CR74" s="251"/>
      <c r="CS74" s="251"/>
      <c r="CT74" s="251"/>
      <c r="CU74" s="251"/>
      <c r="CV74" s="251"/>
      <c r="CW74" s="251"/>
      <c r="CX74" s="251"/>
      <c r="CY74" s="251"/>
      <c r="CZ74" s="251"/>
      <c r="DA74" s="251"/>
      <c r="DB74" s="252"/>
    </row>
    <row r="75" spans="1:106" s="31" customFormat="1" ht="22.5" customHeight="1">
      <c r="A75" s="247" t="s">
        <v>166</v>
      </c>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9"/>
      <c r="AE75" s="261"/>
      <c r="AF75" s="262"/>
      <c r="AG75" s="262"/>
      <c r="AH75" s="262"/>
      <c r="AI75" s="262"/>
      <c r="AJ75" s="262"/>
      <c r="AK75" s="262"/>
      <c r="AL75" s="263"/>
      <c r="AM75" s="69" t="s">
        <v>165</v>
      </c>
      <c r="AN75" s="250">
        <f t="shared" si="2"/>
        <v>0</v>
      </c>
      <c r="AO75" s="251"/>
      <c r="AP75" s="251"/>
      <c r="AQ75" s="251"/>
      <c r="AR75" s="251"/>
      <c r="AS75" s="251"/>
      <c r="AT75" s="251"/>
      <c r="AU75" s="251"/>
      <c r="AV75" s="251"/>
      <c r="AW75" s="251"/>
      <c r="AX75" s="251"/>
      <c r="AY75" s="251"/>
      <c r="AZ75" s="251"/>
      <c r="BA75" s="252"/>
      <c r="BB75" s="250"/>
      <c r="BC75" s="251"/>
      <c r="BD75" s="251"/>
      <c r="BE75" s="251"/>
      <c r="BF75" s="251"/>
      <c r="BG75" s="251"/>
      <c r="BH75" s="251"/>
      <c r="BI75" s="251"/>
      <c r="BJ75" s="251"/>
      <c r="BK75" s="251"/>
      <c r="BL75" s="251"/>
      <c r="BM75" s="251"/>
      <c r="BN75" s="58"/>
      <c r="BO75" s="250"/>
      <c r="BP75" s="251"/>
      <c r="BQ75" s="251"/>
      <c r="BR75" s="251"/>
      <c r="BS75" s="251"/>
      <c r="BT75" s="251"/>
      <c r="BU75" s="251"/>
      <c r="BV75" s="251"/>
      <c r="BW75" s="251"/>
      <c r="BX75" s="251"/>
      <c r="BY75" s="251"/>
      <c r="BZ75" s="251"/>
      <c r="CA75" s="58"/>
      <c r="CB75" s="56"/>
      <c r="CC75" s="250"/>
      <c r="CD75" s="251"/>
      <c r="CE75" s="251"/>
      <c r="CF75" s="251"/>
      <c r="CG75" s="251"/>
      <c r="CH75" s="251"/>
      <c r="CI75" s="251"/>
      <c r="CJ75" s="251"/>
      <c r="CK75" s="251"/>
      <c r="CL75" s="251"/>
      <c r="CM75" s="251"/>
      <c r="CN75" s="251"/>
      <c r="CO75" s="252"/>
      <c r="CP75" s="250"/>
      <c r="CQ75" s="251"/>
      <c r="CR75" s="251"/>
      <c r="CS75" s="251"/>
      <c r="CT75" s="251"/>
      <c r="CU75" s="251"/>
      <c r="CV75" s="251"/>
      <c r="CW75" s="251"/>
      <c r="CX75" s="251"/>
      <c r="CY75" s="251"/>
      <c r="CZ75" s="251"/>
      <c r="DA75" s="251"/>
      <c r="DB75" s="252"/>
    </row>
    <row r="76" spans="1:106" s="31" customFormat="1" ht="25.5" customHeight="1">
      <c r="A76" s="247" t="s">
        <v>149</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9"/>
      <c r="AE76" s="261"/>
      <c r="AF76" s="262"/>
      <c r="AG76" s="262"/>
      <c r="AH76" s="262"/>
      <c r="AI76" s="262"/>
      <c r="AJ76" s="262"/>
      <c r="AK76" s="262"/>
      <c r="AL76" s="263"/>
      <c r="AM76" s="59" t="s">
        <v>27</v>
      </c>
      <c r="AN76" s="250">
        <f t="shared" si="2"/>
        <v>0</v>
      </c>
      <c r="AO76" s="251"/>
      <c r="AP76" s="251"/>
      <c r="AQ76" s="251"/>
      <c r="AR76" s="251"/>
      <c r="AS76" s="251"/>
      <c r="AT76" s="251"/>
      <c r="AU76" s="251"/>
      <c r="AV76" s="251"/>
      <c r="AW76" s="251"/>
      <c r="AX76" s="251"/>
      <c r="AY76" s="251"/>
      <c r="AZ76" s="251"/>
      <c r="BA76" s="252"/>
      <c r="BB76" s="250"/>
      <c r="BC76" s="251"/>
      <c r="BD76" s="251"/>
      <c r="BE76" s="251"/>
      <c r="BF76" s="251"/>
      <c r="BG76" s="251"/>
      <c r="BH76" s="251"/>
      <c r="BI76" s="251"/>
      <c r="BJ76" s="251"/>
      <c r="BK76" s="251"/>
      <c r="BL76" s="251"/>
      <c r="BM76" s="251"/>
      <c r="BN76" s="58"/>
      <c r="BO76" s="250"/>
      <c r="BP76" s="251"/>
      <c r="BQ76" s="251"/>
      <c r="BR76" s="251"/>
      <c r="BS76" s="251"/>
      <c r="BT76" s="251"/>
      <c r="BU76" s="251"/>
      <c r="BV76" s="251"/>
      <c r="BW76" s="251"/>
      <c r="BX76" s="251"/>
      <c r="BY76" s="251"/>
      <c r="BZ76" s="251"/>
      <c r="CA76" s="58"/>
      <c r="CB76" s="56"/>
      <c r="CC76" s="250"/>
      <c r="CD76" s="251"/>
      <c r="CE76" s="251"/>
      <c r="CF76" s="251"/>
      <c r="CG76" s="251"/>
      <c r="CH76" s="251"/>
      <c r="CI76" s="251"/>
      <c r="CJ76" s="251"/>
      <c r="CK76" s="251"/>
      <c r="CL76" s="251"/>
      <c r="CM76" s="251"/>
      <c r="CN76" s="251"/>
      <c r="CO76" s="252"/>
      <c r="CP76" s="250"/>
      <c r="CQ76" s="251"/>
      <c r="CR76" s="251"/>
      <c r="CS76" s="251"/>
      <c r="CT76" s="251"/>
      <c r="CU76" s="251"/>
      <c r="CV76" s="251"/>
      <c r="CW76" s="251"/>
      <c r="CX76" s="251"/>
      <c r="CY76" s="251"/>
      <c r="CZ76" s="251"/>
      <c r="DA76" s="251"/>
      <c r="DB76" s="252"/>
    </row>
    <row r="77" spans="1:106" s="31" customFormat="1" ht="36" customHeight="1">
      <c r="A77" s="247" t="s">
        <v>151</v>
      </c>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9"/>
      <c r="AE77" s="261"/>
      <c r="AF77" s="262"/>
      <c r="AG77" s="262"/>
      <c r="AH77" s="262"/>
      <c r="AI77" s="262"/>
      <c r="AJ77" s="262"/>
      <c r="AK77" s="262"/>
      <c r="AL77" s="263"/>
      <c r="AM77" s="59" t="s">
        <v>150</v>
      </c>
      <c r="AN77" s="250">
        <f t="shared" si="2"/>
        <v>0</v>
      </c>
      <c r="AO77" s="251"/>
      <c r="AP77" s="251"/>
      <c r="AQ77" s="251"/>
      <c r="AR77" s="251"/>
      <c r="AS77" s="251"/>
      <c r="AT77" s="251"/>
      <c r="AU77" s="251"/>
      <c r="AV77" s="251"/>
      <c r="AW77" s="251"/>
      <c r="AX77" s="251"/>
      <c r="AY77" s="251"/>
      <c r="AZ77" s="251"/>
      <c r="BA77" s="252"/>
      <c r="BB77" s="250"/>
      <c r="BC77" s="251"/>
      <c r="BD77" s="251"/>
      <c r="BE77" s="251"/>
      <c r="BF77" s="251"/>
      <c r="BG77" s="251"/>
      <c r="BH77" s="251"/>
      <c r="BI77" s="251"/>
      <c r="BJ77" s="251"/>
      <c r="BK77" s="251"/>
      <c r="BL77" s="251"/>
      <c r="BM77" s="251"/>
      <c r="BN77" s="58"/>
      <c r="BO77" s="250"/>
      <c r="BP77" s="251"/>
      <c r="BQ77" s="251"/>
      <c r="BR77" s="251"/>
      <c r="BS77" s="251"/>
      <c r="BT77" s="251"/>
      <c r="BU77" s="251"/>
      <c r="BV77" s="251"/>
      <c r="BW77" s="251"/>
      <c r="BX77" s="251"/>
      <c r="BY77" s="251"/>
      <c r="BZ77" s="251"/>
      <c r="CA77" s="58"/>
      <c r="CB77" s="56"/>
      <c r="CC77" s="250"/>
      <c r="CD77" s="251"/>
      <c r="CE77" s="251"/>
      <c r="CF77" s="251"/>
      <c r="CG77" s="251"/>
      <c r="CH77" s="251"/>
      <c r="CI77" s="251"/>
      <c r="CJ77" s="251"/>
      <c r="CK77" s="251"/>
      <c r="CL77" s="251"/>
      <c r="CM77" s="251"/>
      <c r="CN77" s="251"/>
      <c r="CO77" s="252"/>
      <c r="CP77" s="250"/>
      <c r="CQ77" s="251"/>
      <c r="CR77" s="251"/>
      <c r="CS77" s="251"/>
      <c r="CT77" s="251"/>
      <c r="CU77" s="251"/>
      <c r="CV77" s="251"/>
      <c r="CW77" s="251"/>
      <c r="CX77" s="251"/>
      <c r="CY77" s="251"/>
      <c r="CZ77" s="251"/>
      <c r="DA77" s="251"/>
      <c r="DB77" s="252"/>
    </row>
    <row r="78" spans="1:106" s="31" customFormat="1" ht="26.45" customHeight="1">
      <c r="A78" s="247" t="s">
        <v>121</v>
      </c>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9"/>
      <c r="AE78" s="261"/>
      <c r="AF78" s="262"/>
      <c r="AG78" s="262"/>
      <c r="AH78" s="262"/>
      <c r="AI78" s="262"/>
      <c r="AJ78" s="262"/>
      <c r="AK78" s="262"/>
      <c r="AL78" s="263"/>
      <c r="AM78" s="59" t="s">
        <v>86</v>
      </c>
      <c r="AN78" s="250">
        <f t="shared" si="2"/>
        <v>0</v>
      </c>
      <c r="AO78" s="251"/>
      <c r="AP78" s="251"/>
      <c r="AQ78" s="251"/>
      <c r="AR78" s="251"/>
      <c r="AS78" s="251"/>
      <c r="AT78" s="251"/>
      <c r="AU78" s="251"/>
      <c r="AV78" s="251"/>
      <c r="AW78" s="251"/>
      <c r="AX78" s="251"/>
      <c r="AY78" s="251"/>
      <c r="AZ78" s="251"/>
      <c r="BA78" s="252"/>
      <c r="BB78" s="250"/>
      <c r="BC78" s="251"/>
      <c r="BD78" s="251"/>
      <c r="BE78" s="251"/>
      <c r="BF78" s="251"/>
      <c r="BG78" s="251"/>
      <c r="BH78" s="251"/>
      <c r="BI78" s="251"/>
      <c r="BJ78" s="251"/>
      <c r="BK78" s="251"/>
      <c r="BL78" s="251"/>
      <c r="BM78" s="251"/>
      <c r="BN78" s="58"/>
      <c r="BO78" s="250"/>
      <c r="BP78" s="251"/>
      <c r="BQ78" s="251"/>
      <c r="BR78" s="251"/>
      <c r="BS78" s="251"/>
      <c r="BT78" s="251"/>
      <c r="BU78" s="251"/>
      <c r="BV78" s="251"/>
      <c r="BW78" s="251"/>
      <c r="BX78" s="251"/>
      <c r="BY78" s="251"/>
      <c r="BZ78" s="251"/>
      <c r="CA78" s="58"/>
      <c r="CB78" s="56"/>
      <c r="CC78" s="250"/>
      <c r="CD78" s="251"/>
      <c r="CE78" s="251"/>
      <c r="CF78" s="251"/>
      <c r="CG78" s="251"/>
      <c r="CH78" s="251"/>
      <c r="CI78" s="251"/>
      <c r="CJ78" s="251"/>
      <c r="CK78" s="251"/>
      <c r="CL78" s="251"/>
      <c r="CM78" s="251"/>
      <c r="CN78" s="251"/>
      <c r="CO78" s="252"/>
      <c r="CP78" s="250"/>
      <c r="CQ78" s="251"/>
      <c r="CR78" s="251"/>
      <c r="CS78" s="251"/>
      <c r="CT78" s="251"/>
      <c r="CU78" s="251"/>
      <c r="CV78" s="251"/>
      <c r="CW78" s="251"/>
      <c r="CX78" s="251"/>
      <c r="CY78" s="251"/>
      <c r="CZ78" s="251"/>
      <c r="DA78" s="251"/>
      <c r="DB78" s="252"/>
    </row>
    <row r="79" spans="1:106" s="31" customFormat="1" ht="25.9" customHeight="1">
      <c r="A79" s="247" t="s">
        <v>135</v>
      </c>
      <c r="B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9"/>
      <c r="AE79" s="261"/>
      <c r="AF79" s="262"/>
      <c r="AG79" s="262"/>
      <c r="AH79" s="262"/>
      <c r="AI79" s="262"/>
      <c r="AJ79" s="262"/>
      <c r="AK79" s="262"/>
      <c r="AL79" s="263"/>
      <c r="AM79" s="69" t="s">
        <v>81</v>
      </c>
      <c r="AN79" s="250">
        <f t="shared" si="2"/>
        <v>10000</v>
      </c>
      <c r="AO79" s="251"/>
      <c r="AP79" s="251"/>
      <c r="AQ79" s="251"/>
      <c r="AR79" s="251"/>
      <c r="AS79" s="251"/>
      <c r="AT79" s="251"/>
      <c r="AU79" s="251"/>
      <c r="AV79" s="251"/>
      <c r="AW79" s="251"/>
      <c r="AX79" s="251"/>
      <c r="AY79" s="251"/>
      <c r="AZ79" s="251"/>
      <c r="BA79" s="252"/>
      <c r="BB79" s="250"/>
      <c r="BC79" s="251"/>
      <c r="BD79" s="251"/>
      <c r="BE79" s="251"/>
      <c r="BF79" s="251"/>
      <c r="BG79" s="251"/>
      <c r="BH79" s="251"/>
      <c r="BI79" s="251"/>
      <c r="BJ79" s="251"/>
      <c r="BK79" s="251"/>
      <c r="BL79" s="251"/>
      <c r="BM79" s="251"/>
      <c r="BN79" s="58"/>
      <c r="BO79" s="250"/>
      <c r="BP79" s="251"/>
      <c r="BQ79" s="251"/>
      <c r="BR79" s="251"/>
      <c r="BS79" s="251"/>
      <c r="BT79" s="251"/>
      <c r="BU79" s="251"/>
      <c r="BV79" s="251"/>
      <c r="BW79" s="251"/>
      <c r="BX79" s="251"/>
      <c r="BY79" s="251"/>
      <c r="BZ79" s="251"/>
      <c r="CA79" s="58"/>
      <c r="CB79" s="56"/>
      <c r="CC79" s="250">
        <v>10000</v>
      </c>
      <c r="CD79" s="251"/>
      <c r="CE79" s="251"/>
      <c r="CF79" s="251"/>
      <c r="CG79" s="251"/>
      <c r="CH79" s="251"/>
      <c r="CI79" s="251"/>
      <c r="CJ79" s="251"/>
      <c r="CK79" s="251"/>
      <c r="CL79" s="251"/>
      <c r="CM79" s="251"/>
      <c r="CN79" s="251"/>
      <c r="CO79" s="252"/>
      <c r="CP79" s="250"/>
      <c r="CQ79" s="251"/>
      <c r="CR79" s="251"/>
      <c r="CS79" s="251"/>
      <c r="CT79" s="251"/>
      <c r="CU79" s="251"/>
      <c r="CV79" s="251"/>
      <c r="CW79" s="251"/>
      <c r="CX79" s="251"/>
      <c r="CY79" s="251"/>
      <c r="CZ79" s="251"/>
      <c r="DA79" s="251"/>
      <c r="DB79" s="252"/>
    </row>
    <row r="80" spans="1:106" s="31" customFormat="1" ht="22.5" customHeight="1">
      <c r="A80" s="247" t="s">
        <v>152</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9"/>
      <c r="AE80" s="261"/>
      <c r="AF80" s="262"/>
      <c r="AG80" s="262"/>
      <c r="AH80" s="262"/>
      <c r="AI80" s="262"/>
      <c r="AJ80" s="262"/>
      <c r="AK80" s="262"/>
      <c r="AL80" s="263"/>
      <c r="AM80" s="69" t="s">
        <v>39</v>
      </c>
      <c r="AN80" s="250">
        <f t="shared" si="2"/>
        <v>2750000</v>
      </c>
      <c r="AO80" s="251"/>
      <c r="AP80" s="251"/>
      <c r="AQ80" s="251"/>
      <c r="AR80" s="251"/>
      <c r="AS80" s="251"/>
      <c r="AT80" s="251"/>
      <c r="AU80" s="251"/>
      <c r="AV80" s="251"/>
      <c r="AW80" s="251"/>
      <c r="AX80" s="251"/>
      <c r="AY80" s="251"/>
      <c r="AZ80" s="251"/>
      <c r="BA80" s="252"/>
      <c r="BB80" s="250">
        <v>825000</v>
      </c>
      <c r="BC80" s="251"/>
      <c r="BD80" s="251"/>
      <c r="BE80" s="251"/>
      <c r="BF80" s="251"/>
      <c r="BG80" s="251"/>
      <c r="BH80" s="251"/>
      <c r="BI80" s="251"/>
      <c r="BJ80" s="251"/>
      <c r="BK80" s="251"/>
      <c r="BL80" s="251"/>
      <c r="BM80" s="251"/>
      <c r="BN80" s="58"/>
      <c r="BO80" s="250">
        <v>150000</v>
      </c>
      <c r="BP80" s="251"/>
      <c r="BQ80" s="251"/>
      <c r="BR80" s="251"/>
      <c r="BS80" s="251"/>
      <c r="BT80" s="251"/>
      <c r="BU80" s="251"/>
      <c r="BV80" s="251"/>
      <c r="BW80" s="251"/>
      <c r="BX80" s="251"/>
      <c r="BY80" s="251"/>
      <c r="BZ80" s="251"/>
      <c r="CA80" s="58"/>
      <c r="CB80" s="56"/>
      <c r="CC80" s="250">
        <v>1775000</v>
      </c>
      <c r="CD80" s="251"/>
      <c r="CE80" s="251"/>
      <c r="CF80" s="251"/>
      <c r="CG80" s="251"/>
      <c r="CH80" s="251"/>
      <c r="CI80" s="251"/>
      <c r="CJ80" s="251"/>
      <c r="CK80" s="251"/>
      <c r="CL80" s="251"/>
      <c r="CM80" s="251"/>
      <c r="CN80" s="251"/>
      <c r="CO80" s="252"/>
      <c r="CP80" s="250"/>
      <c r="CQ80" s="251"/>
      <c r="CR80" s="251"/>
      <c r="CS80" s="251"/>
      <c r="CT80" s="251"/>
      <c r="CU80" s="251"/>
      <c r="CV80" s="251"/>
      <c r="CW80" s="251"/>
      <c r="CX80" s="251"/>
      <c r="CY80" s="251"/>
      <c r="CZ80" s="251"/>
      <c r="DA80" s="251"/>
      <c r="DB80" s="252"/>
    </row>
    <row r="81" spans="1:106" s="31" customFormat="1" ht="26.25" customHeight="1">
      <c r="A81" s="247" t="s">
        <v>153</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9"/>
      <c r="AE81" s="261"/>
      <c r="AF81" s="262"/>
      <c r="AG81" s="262"/>
      <c r="AH81" s="262"/>
      <c r="AI81" s="262"/>
      <c r="AJ81" s="262"/>
      <c r="AK81" s="262"/>
      <c r="AL81" s="263"/>
      <c r="AM81" s="69" t="s">
        <v>40</v>
      </c>
      <c r="AN81" s="250">
        <f t="shared" si="2"/>
        <v>0</v>
      </c>
      <c r="AO81" s="251"/>
      <c r="AP81" s="251"/>
      <c r="AQ81" s="251"/>
      <c r="AR81" s="251"/>
      <c r="AS81" s="251"/>
      <c r="AT81" s="251"/>
      <c r="AU81" s="251"/>
      <c r="AV81" s="251"/>
      <c r="AW81" s="251"/>
      <c r="AX81" s="251"/>
      <c r="AY81" s="251"/>
      <c r="AZ81" s="251"/>
      <c r="BA81" s="252"/>
      <c r="BB81" s="250"/>
      <c r="BC81" s="251"/>
      <c r="BD81" s="251"/>
      <c r="BE81" s="251"/>
      <c r="BF81" s="251"/>
      <c r="BG81" s="251"/>
      <c r="BH81" s="251"/>
      <c r="BI81" s="251"/>
      <c r="BJ81" s="251"/>
      <c r="BK81" s="251"/>
      <c r="BL81" s="251"/>
      <c r="BM81" s="251"/>
      <c r="BN81" s="58"/>
      <c r="BO81" s="250"/>
      <c r="BP81" s="251"/>
      <c r="BQ81" s="251"/>
      <c r="BR81" s="251"/>
      <c r="BS81" s="251"/>
      <c r="BT81" s="251"/>
      <c r="BU81" s="251"/>
      <c r="BV81" s="251"/>
      <c r="BW81" s="251"/>
      <c r="BX81" s="251"/>
      <c r="BY81" s="251"/>
      <c r="BZ81" s="251"/>
      <c r="CA81" s="58"/>
      <c r="CB81" s="56"/>
      <c r="CC81" s="250"/>
      <c r="CD81" s="251"/>
      <c r="CE81" s="251"/>
      <c r="CF81" s="251"/>
      <c r="CG81" s="251"/>
      <c r="CH81" s="251"/>
      <c r="CI81" s="251"/>
      <c r="CJ81" s="251"/>
      <c r="CK81" s="251"/>
      <c r="CL81" s="251"/>
      <c r="CM81" s="251"/>
      <c r="CN81" s="251"/>
      <c r="CO81" s="252"/>
      <c r="CP81" s="250"/>
      <c r="CQ81" s="251"/>
      <c r="CR81" s="251"/>
      <c r="CS81" s="251"/>
      <c r="CT81" s="251"/>
      <c r="CU81" s="251"/>
      <c r="CV81" s="251"/>
      <c r="CW81" s="251"/>
      <c r="CX81" s="251"/>
      <c r="CY81" s="251"/>
      <c r="CZ81" s="251"/>
      <c r="DA81" s="251"/>
      <c r="DB81" s="252"/>
    </row>
    <row r="82" spans="1:106" s="31" customFormat="1" ht="26.25" customHeight="1">
      <c r="A82" s="247" t="s">
        <v>154</v>
      </c>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9"/>
      <c r="AE82" s="261"/>
      <c r="AF82" s="262"/>
      <c r="AG82" s="262"/>
      <c r="AH82" s="262"/>
      <c r="AI82" s="262"/>
      <c r="AJ82" s="262"/>
      <c r="AK82" s="262"/>
      <c r="AL82" s="263"/>
      <c r="AM82" s="69" t="s">
        <v>41</v>
      </c>
      <c r="AN82" s="250">
        <f t="shared" si="2"/>
        <v>8308202</v>
      </c>
      <c r="AO82" s="251"/>
      <c r="AP82" s="251"/>
      <c r="AQ82" s="251"/>
      <c r="AR82" s="251"/>
      <c r="AS82" s="251"/>
      <c r="AT82" s="251"/>
      <c r="AU82" s="251"/>
      <c r="AV82" s="251"/>
      <c r="AW82" s="251"/>
      <c r="AX82" s="251"/>
      <c r="AY82" s="251"/>
      <c r="AZ82" s="251"/>
      <c r="BA82" s="252"/>
      <c r="BB82" s="250">
        <f>BB83+BB84+BB85+BB86+BB87+BB88+BB89</f>
        <v>3122100</v>
      </c>
      <c r="BC82" s="251"/>
      <c r="BD82" s="251"/>
      <c r="BE82" s="251"/>
      <c r="BF82" s="251"/>
      <c r="BG82" s="251"/>
      <c r="BH82" s="251"/>
      <c r="BI82" s="251"/>
      <c r="BJ82" s="251"/>
      <c r="BK82" s="251"/>
      <c r="BL82" s="251"/>
      <c r="BM82" s="251"/>
      <c r="BN82" s="58">
        <f>BN83+BN84+BN85+BN86+BN87+BN88+BN89</f>
        <v>0</v>
      </c>
      <c r="BO82" s="250">
        <f>BO83+BO84+BO85+BO86+BO87+BO88+BO89</f>
        <v>887000</v>
      </c>
      <c r="BP82" s="251"/>
      <c r="BQ82" s="251"/>
      <c r="BR82" s="251"/>
      <c r="BS82" s="251"/>
      <c r="BT82" s="251"/>
      <c r="BU82" s="251"/>
      <c r="BV82" s="251"/>
      <c r="BW82" s="251"/>
      <c r="BX82" s="251"/>
      <c r="BY82" s="251"/>
      <c r="BZ82" s="251"/>
      <c r="CA82" s="58">
        <f>CA83+CA84+CA85+CA86+CA87+CA88+CA89</f>
        <v>0</v>
      </c>
      <c r="CB82" s="56">
        <f>CB83+CB84+CB85+CB86+CB87+CB88+CB89</f>
        <v>0</v>
      </c>
      <c r="CC82" s="250">
        <f>CC83+CC84+CC85+CC86+CC87+CC88+CC89</f>
        <v>4299102</v>
      </c>
      <c r="CD82" s="251"/>
      <c r="CE82" s="251"/>
      <c r="CF82" s="251"/>
      <c r="CG82" s="251"/>
      <c r="CH82" s="251"/>
      <c r="CI82" s="251"/>
      <c r="CJ82" s="251"/>
      <c r="CK82" s="251"/>
      <c r="CL82" s="251"/>
      <c r="CM82" s="251"/>
      <c r="CN82" s="251"/>
      <c r="CO82" s="252"/>
      <c r="CP82" s="250">
        <f>CP83+CP84+CP85+CP86+CP87+CP88+CP89</f>
        <v>0</v>
      </c>
      <c r="CQ82" s="251"/>
      <c r="CR82" s="251"/>
      <c r="CS82" s="251"/>
      <c r="CT82" s="251"/>
      <c r="CU82" s="251"/>
      <c r="CV82" s="251"/>
      <c r="CW82" s="251"/>
      <c r="CX82" s="251"/>
      <c r="CY82" s="251"/>
      <c r="CZ82" s="251"/>
      <c r="DA82" s="251"/>
      <c r="DB82" s="252"/>
    </row>
    <row r="83" spans="1:106" s="31" customFormat="1" ht="39" customHeight="1">
      <c r="A83" s="247" t="s">
        <v>155</v>
      </c>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9"/>
      <c r="AE83" s="261"/>
      <c r="AF83" s="262"/>
      <c r="AG83" s="262"/>
      <c r="AH83" s="262"/>
      <c r="AI83" s="262"/>
      <c r="AJ83" s="262"/>
      <c r="AK83" s="262"/>
      <c r="AL83" s="263"/>
      <c r="AM83" s="69" t="s">
        <v>87</v>
      </c>
      <c r="AN83" s="250">
        <f t="shared" si="2"/>
        <v>70000</v>
      </c>
      <c r="AO83" s="251"/>
      <c r="AP83" s="251"/>
      <c r="AQ83" s="251"/>
      <c r="AR83" s="251"/>
      <c r="AS83" s="251"/>
      <c r="AT83" s="251"/>
      <c r="AU83" s="251"/>
      <c r="AV83" s="251"/>
      <c r="AW83" s="251"/>
      <c r="AX83" s="251"/>
      <c r="AY83" s="251"/>
      <c r="AZ83" s="251"/>
      <c r="BA83" s="252"/>
      <c r="BB83" s="250"/>
      <c r="BC83" s="251"/>
      <c r="BD83" s="251"/>
      <c r="BE83" s="251"/>
      <c r="BF83" s="251"/>
      <c r="BG83" s="251"/>
      <c r="BH83" s="251"/>
      <c r="BI83" s="251"/>
      <c r="BJ83" s="251"/>
      <c r="BK83" s="251"/>
      <c r="BL83" s="251"/>
      <c r="BM83" s="251"/>
      <c r="BN83" s="58"/>
      <c r="BO83" s="250"/>
      <c r="BP83" s="251"/>
      <c r="BQ83" s="251"/>
      <c r="BR83" s="251"/>
      <c r="BS83" s="251"/>
      <c r="BT83" s="251"/>
      <c r="BU83" s="251"/>
      <c r="BV83" s="251"/>
      <c r="BW83" s="251"/>
      <c r="BX83" s="251"/>
      <c r="BY83" s="251"/>
      <c r="BZ83" s="251"/>
      <c r="CA83" s="58"/>
      <c r="CB83" s="56"/>
      <c r="CC83" s="250">
        <v>70000</v>
      </c>
      <c r="CD83" s="251"/>
      <c r="CE83" s="251"/>
      <c r="CF83" s="251"/>
      <c r="CG83" s="251"/>
      <c r="CH83" s="251"/>
      <c r="CI83" s="251"/>
      <c r="CJ83" s="251"/>
      <c r="CK83" s="251"/>
      <c r="CL83" s="251"/>
      <c r="CM83" s="251"/>
      <c r="CN83" s="251"/>
      <c r="CO83" s="252"/>
      <c r="CP83" s="250"/>
      <c r="CQ83" s="251"/>
      <c r="CR83" s="251"/>
      <c r="CS83" s="251"/>
      <c r="CT83" s="251"/>
      <c r="CU83" s="251"/>
      <c r="CV83" s="251"/>
      <c r="CW83" s="251"/>
      <c r="CX83" s="251"/>
      <c r="CY83" s="251"/>
      <c r="CZ83" s="251"/>
      <c r="DA83" s="251"/>
      <c r="DB83" s="252"/>
    </row>
    <row r="84" spans="1:106" s="31" customFormat="1" ht="26.25" customHeight="1">
      <c r="A84" s="247" t="s">
        <v>156</v>
      </c>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9"/>
      <c r="AE84" s="261"/>
      <c r="AF84" s="262"/>
      <c r="AG84" s="262"/>
      <c r="AH84" s="262"/>
      <c r="AI84" s="262"/>
      <c r="AJ84" s="262"/>
      <c r="AK84" s="262"/>
      <c r="AL84" s="263"/>
      <c r="AM84" s="69" t="s">
        <v>88</v>
      </c>
      <c r="AN84" s="250">
        <f t="shared" si="2"/>
        <v>3022100</v>
      </c>
      <c r="AO84" s="251"/>
      <c r="AP84" s="251"/>
      <c r="AQ84" s="251"/>
      <c r="AR84" s="251"/>
      <c r="AS84" s="251"/>
      <c r="AT84" s="251"/>
      <c r="AU84" s="251"/>
      <c r="AV84" s="251"/>
      <c r="AW84" s="251"/>
      <c r="AX84" s="251"/>
      <c r="AY84" s="251"/>
      <c r="AZ84" s="251"/>
      <c r="BA84" s="252"/>
      <c r="BB84" s="250">
        <v>2772100</v>
      </c>
      <c r="BC84" s="251"/>
      <c r="BD84" s="251"/>
      <c r="BE84" s="251"/>
      <c r="BF84" s="251"/>
      <c r="BG84" s="251"/>
      <c r="BH84" s="251"/>
      <c r="BI84" s="251"/>
      <c r="BJ84" s="251"/>
      <c r="BK84" s="251"/>
      <c r="BL84" s="251"/>
      <c r="BM84" s="251"/>
      <c r="BN84" s="58"/>
      <c r="BO84" s="250"/>
      <c r="BP84" s="251"/>
      <c r="BQ84" s="251"/>
      <c r="BR84" s="251"/>
      <c r="BS84" s="251"/>
      <c r="BT84" s="251"/>
      <c r="BU84" s="251"/>
      <c r="BV84" s="251"/>
      <c r="BW84" s="251"/>
      <c r="BX84" s="251"/>
      <c r="BY84" s="251"/>
      <c r="BZ84" s="251"/>
      <c r="CA84" s="58"/>
      <c r="CB84" s="56"/>
      <c r="CC84" s="250">
        <v>250000</v>
      </c>
      <c r="CD84" s="251"/>
      <c r="CE84" s="251"/>
      <c r="CF84" s="251"/>
      <c r="CG84" s="251"/>
      <c r="CH84" s="251"/>
      <c r="CI84" s="251"/>
      <c r="CJ84" s="251"/>
      <c r="CK84" s="251"/>
      <c r="CL84" s="251"/>
      <c r="CM84" s="251"/>
      <c r="CN84" s="251"/>
      <c r="CO84" s="252"/>
      <c r="CP84" s="250"/>
      <c r="CQ84" s="251"/>
      <c r="CR84" s="251"/>
      <c r="CS84" s="251"/>
      <c r="CT84" s="251"/>
      <c r="CU84" s="251"/>
      <c r="CV84" s="251"/>
      <c r="CW84" s="251"/>
      <c r="CX84" s="251"/>
      <c r="CY84" s="251"/>
      <c r="CZ84" s="251"/>
      <c r="DA84" s="251"/>
      <c r="DB84" s="252"/>
    </row>
    <row r="85" spans="1:106" s="31" customFormat="1" ht="26.25" customHeight="1">
      <c r="A85" s="247" t="s">
        <v>157</v>
      </c>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9"/>
      <c r="AE85" s="261"/>
      <c r="AF85" s="262"/>
      <c r="AG85" s="262"/>
      <c r="AH85" s="262"/>
      <c r="AI85" s="262"/>
      <c r="AJ85" s="262"/>
      <c r="AK85" s="262"/>
      <c r="AL85" s="263"/>
      <c r="AM85" s="69" t="s">
        <v>89</v>
      </c>
      <c r="AN85" s="250">
        <f t="shared" si="2"/>
        <v>2150000</v>
      </c>
      <c r="AO85" s="251"/>
      <c r="AP85" s="251"/>
      <c r="AQ85" s="251"/>
      <c r="AR85" s="251"/>
      <c r="AS85" s="251"/>
      <c r="AT85" s="251"/>
      <c r="AU85" s="251"/>
      <c r="AV85" s="251"/>
      <c r="AW85" s="251"/>
      <c r="AX85" s="251"/>
      <c r="AY85" s="251"/>
      <c r="AZ85" s="251"/>
      <c r="BA85" s="252"/>
      <c r="BB85" s="250">
        <v>350000</v>
      </c>
      <c r="BC85" s="251"/>
      <c r="BD85" s="251"/>
      <c r="BE85" s="251"/>
      <c r="BF85" s="251"/>
      <c r="BG85" s="251"/>
      <c r="BH85" s="251"/>
      <c r="BI85" s="251"/>
      <c r="BJ85" s="251"/>
      <c r="BK85" s="251"/>
      <c r="BL85" s="251"/>
      <c r="BM85" s="251"/>
      <c r="BN85" s="58"/>
      <c r="BO85" s="250"/>
      <c r="BP85" s="251"/>
      <c r="BQ85" s="251"/>
      <c r="BR85" s="251"/>
      <c r="BS85" s="251"/>
      <c r="BT85" s="251"/>
      <c r="BU85" s="251"/>
      <c r="BV85" s="251"/>
      <c r="BW85" s="251"/>
      <c r="BX85" s="251"/>
      <c r="BY85" s="251"/>
      <c r="BZ85" s="251"/>
      <c r="CA85" s="58"/>
      <c r="CB85" s="56"/>
      <c r="CC85" s="250">
        <v>1800000</v>
      </c>
      <c r="CD85" s="251"/>
      <c r="CE85" s="251"/>
      <c r="CF85" s="251"/>
      <c r="CG85" s="251"/>
      <c r="CH85" s="251"/>
      <c r="CI85" s="251"/>
      <c r="CJ85" s="251"/>
      <c r="CK85" s="251"/>
      <c r="CL85" s="251"/>
      <c r="CM85" s="251"/>
      <c r="CN85" s="251"/>
      <c r="CO85" s="252"/>
      <c r="CP85" s="250"/>
      <c r="CQ85" s="251"/>
      <c r="CR85" s="251"/>
      <c r="CS85" s="251"/>
      <c r="CT85" s="251"/>
      <c r="CU85" s="251"/>
      <c r="CV85" s="251"/>
      <c r="CW85" s="251"/>
      <c r="CX85" s="251"/>
      <c r="CY85" s="251"/>
      <c r="CZ85" s="251"/>
      <c r="DA85" s="251"/>
      <c r="DB85" s="252"/>
    </row>
    <row r="86" spans="1:106" s="31" customFormat="1" ht="26.25" customHeight="1">
      <c r="A86" s="247" t="s">
        <v>158</v>
      </c>
      <c r="B86" s="248"/>
      <c r="C86" s="248"/>
      <c r="D86" s="248"/>
      <c r="E86" s="248"/>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9"/>
      <c r="AE86" s="261"/>
      <c r="AF86" s="262"/>
      <c r="AG86" s="262"/>
      <c r="AH86" s="262"/>
      <c r="AI86" s="262"/>
      <c r="AJ86" s="262"/>
      <c r="AK86" s="262"/>
      <c r="AL86" s="263"/>
      <c r="AM86" s="69" t="s">
        <v>90</v>
      </c>
      <c r="AN86" s="250">
        <f t="shared" si="2"/>
        <v>100000</v>
      </c>
      <c r="AO86" s="251"/>
      <c r="AP86" s="251"/>
      <c r="AQ86" s="251"/>
      <c r="AR86" s="251"/>
      <c r="AS86" s="251"/>
      <c r="AT86" s="251"/>
      <c r="AU86" s="251"/>
      <c r="AV86" s="251"/>
      <c r="AW86" s="251"/>
      <c r="AX86" s="251"/>
      <c r="AY86" s="251"/>
      <c r="AZ86" s="251"/>
      <c r="BA86" s="252"/>
      <c r="BB86" s="250"/>
      <c r="BC86" s="251"/>
      <c r="BD86" s="251"/>
      <c r="BE86" s="251"/>
      <c r="BF86" s="251"/>
      <c r="BG86" s="251"/>
      <c r="BH86" s="251"/>
      <c r="BI86" s="251"/>
      <c r="BJ86" s="251"/>
      <c r="BK86" s="251"/>
      <c r="BL86" s="251"/>
      <c r="BM86" s="251"/>
      <c r="BN86" s="58"/>
      <c r="BO86" s="250"/>
      <c r="BP86" s="251"/>
      <c r="BQ86" s="251"/>
      <c r="BR86" s="251"/>
      <c r="BS86" s="251"/>
      <c r="BT86" s="251"/>
      <c r="BU86" s="251"/>
      <c r="BV86" s="251"/>
      <c r="BW86" s="251"/>
      <c r="BX86" s="251"/>
      <c r="BY86" s="251"/>
      <c r="BZ86" s="251"/>
      <c r="CA86" s="58"/>
      <c r="CB86" s="56"/>
      <c r="CC86" s="250">
        <v>100000</v>
      </c>
      <c r="CD86" s="251"/>
      <c r="CE86" s="251"/>
      <c r="CF86" s="251"/>
      <c r="CG86" s="251"/>
      <c r="CH86" s="251"/>
      <c r="CI86" s="251"/>
      <c r="CJ86" s="251"/>
      <c r="CK86" s="251"/>
      <c r="CL86" s="251"/>
      <c r="CM86" s="251"/>
      <c r="CN86" s="251"/>
      <c r="CO86" s="252"/>
      <c r="CP86" s="250"/>
      <c r="CQ86" s="251"/>
      <c r="CR86" s="251"/>
      <c r="CS86" s="251"/>
      <c r="CT86" s="251"/>
      <c r="CU86" s="251"/>
      <c r="CV86" s="251"/>
      <c r="CW86" s="251"/>
      <c r="CX86" s="251"/>
      <c r="CY86" s="251"/>
      <c r="CZ86" s="251"/>
      <c r="DA86" s="251"/>
      <c r="DB86" s="252"/>
    </row>
    <row r="87" spans="1:106" s="31" customFormat="1" ht="26.25" customHeight="1">
      <c r="A87" s="247" t="s">
        <v>159</v>
      </c>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9"/>
      <c r="AE87" s="261"/>
      <c r="AF87" s="262"/>
      <c r="AG87" s="262"/>
      <c r="AH87" s="262"/>
      <c r="AI87" s="262"/>
      <c r="AJ87" s="262"/>
      <c r="AK87" s="262"/>
      <c r="AL87" s="263"/>
      <c r="AM87" s="69" t="s">
        <v>91</v>
      </c>
      <c r="AN87" s="250">
        <f t="shared" si="2"/>
        <v>473529.1</v>
      </c>
      <c r="AO87" s="251"/>
      <c r="AP87" s="251"/>
      <c r="AQ87" s="251"/>
      <c r="AR87" s="251"/>
      <c r="AS87" s="251"/>
      <c r="AT87" s="251"/>
      <c r="AU87" s="251"/>
      <c r="AV87" s="251"/>
      <c r="AW87" s="251"/>
      <c r="AX87" s="251"/>
      <c r="AY87" s="251"/>
      <c r="AZ87" s="251"/>
      <c r="BA87" s="252"/>
      <c r="BB87" s="250"/>
      <c r="BC87" s="251"/>
      <c r="BD87" s="251"/>
      <c r="BE87" s="251"/>
      <c r="BF87" s="251"/>
      <c r="BG87" s="251"/>
      <c r="BH87" s="251"/>
      <c r="BI87" s="251"/>
      <c r="BJ87" s="251"/>
      <c r="BK87" s="251"/>
      <c r="BL87" s="251"/>
      <c r="BM87" s="251"/>
      <c r="BN87" s="58"/>
      <c r="BO87" s="250"/>
      <c r="BP87" s="251"/>
      <c r="BQ87" s="251"/>
      <c r="BR87" s="251"/>
      <c r="BS87" s="251"/>
      <c r="BT87" s="251"/>
      <c r="BU87" s="251"/>
      <c r="BV87" s="251"/>
      <c r="BW87" s="251"/>
      <c r="BX87" s="251"/>
      <c r="BY87" s="251"/>
      <c r="BZ87" s="251"/>
      <c r="CA87" s="58"/>
      <c r="CB87" s="56"/>
      <c r="CC87" s="250">
        <v>473529.1</v>
      </c>
      <c r="CD87" s="251"/>
      <c r="CE87" s="251"/>
      <c r="CF87" s="251"/>
      <c r="CG87" s="251"/>
      <c r="CH87" s="251"/>
      <c r="CI87" s="251"/>
      <c r="CJ87" s="251"/>
      <c r="CK87" s="251"/>
      <c r="CL87" s="251"/>
      <c r="CM87" s="251"/>
      <c r="CN87" s="251"/>
      <c r="CO87" s="252"/>
      <c r="CP87" s="250"/>
      <c r="CQ87" s="251"/>
      <c r="CR87" s="251"/>
      <c r="CS87" s="251"/>
      <c r="CT87" s="251"/>
      <c r="CU87" s="251"/>
      <c r="CV87" s="251"/>
      <c r="CW87" s="251"/>
      <c r="CX87" s="251"/>
      <c r="CY87" s="251"/>
      <c r="CZ87" s="251"/>
      <c r="DA87" s="251"/>
      <c r="DB87" s="252"/>
    </row>
    <row r="88" spans="1:106" s="31" customFormat="1" ht="26.25" customHeight="1">
      <c r="A88" s="247" t="s">
        <v>160</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9"/>
      <c r="AE88" s="261"/>
      <c r="AF88" s="262"/>
      <c r="AG88" s="262"/>
      <c r="AH88" s="262"/>
      <c r="AI88" s="262"/>
      <c r="AJ88" s="262"/>
      <c r="AK88" s="262"/>
      <c r="AL88" s="263"/>
      <c r="AM88" s="69" t="s">
        <v>92</v>
      </c>
      <c r="AN88" s="250">
        <f t="shared" si="2"/>
        <v>2342572.9</v>
      </c>
      <c r="AO88" s="251"/>
      <c r="AP88" s="251"/>
      <c r="AQ88" s="251"/>
      <c r="AR88" s="251"/>
      <c r="AS88" s="251"/>
      <c r="AT88" s="251"/>
      <c r="AU88" s="251"/>
      <c r="AV88" s="251"/>
      <c r="AW88" s="251"/>
      <c r="AX88" s="251"/>
      <c r="AY88" s="251"/>
      <c r="AZ88" s="251"/>
      <c r="BA88" s="252"/>
      <c r="BB88" s="250"/>
      <c r="BC88" s="251"/>
      <c r="BD88" s="251"/>
      <c r="BE88" s="251"/>
      <c r="BF88" s="251"/>
      <c r="BG88" s="251"/>
      <c r="BH88" s="251"/>
      <c r="BI88" s="251"/>
      <c r="BJ88" s="251"/>
      <c r="BK88" s="251"/>
      <c r="BL88" s="251"/>
      <c r="BM88" s="251"/>
      <c r="BN88" s="58"/>
      <c r="BO88" s="250">
        <v>887000</v>
      </c>
      <c r="BP88" s="251"/>
      <c r="BQ88" s="251"/>
      <c r="BR88" s="251"/>
      <c r="BS88" s="251"/>
      <c r="BT88" s="251"/>
      <c r="BU88" s="251"/>
      <c r="BV88" s="251"/>
      <c r="BW88" s="251"/>
      <c r="BX88" s="251"/>
      <c r="BY88" s="251"/>
      <c r="BZ88" s="251"/>
      <c r="CA88" s="58"/>
      <c r="CB88" s="56"/>
      <c r="CC88" s="250">
        <v>1455572.9</v>
      </c>
      <c r="CD88" s="251"/>
      <c r="CE88" s="251"/>
      <c r="CF88" s="251"/>
      <c r="CG88" s="251"/>
      <c r="CH88" s="251"/>
      <c r="CI88" s="251"/>
      <c r="CJ88" s="251"/>
      <c r="CK88" s="251"/>
      <c r="CL88" s="251"/>
      <c r="CM88" s="251"/>
      <c r="CN88" s="251"/>
      <c r="CO88" s="252"/>
      <c r="CP88" s="250"/>
      <c r="CQ88" s="251"/>
      <c r="CR88" s="251"/>
      <c r="CS88" s="251"/>
      <c r="CT88" s="251"/>
      <c r="CU88" s="251"/>
      <c r="CV88" s="251"/>
      <c r="CW88" s="251"/>
      <c r="CX88" s="251"/>
      <c r="CY88" s="251"/>
      <c r="CZ88" s="251"/>
      <c r="DA88" s="251"/>
      <c r="DB88" s="252"/>
    </row>
    <row r="89" spans="1:106" s="31" customFormat="1" ht="26.25" customHeight="1">
      <c r="A89" s="247" t="s">
        <v>161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9"/>
      <c r="AE89" s="261"/>
      <c r="AF89" s="262"/>
      <c r="AG89" s="262"/>
      <c r="AH89" s="262"/>
      <c r="AI89" s="262"/>
      <c r="AJ89" s="262"/>
      <c r="AK89" s="262"/>
      <c r="AL89" s="263"/>
      <c r="AM89" s="69" t="s">
        <v>93</v>
      </c>
      <c r="AN89" s="250">
        <f t="shared" si="2"/>
        <v>150000</v>
      </c>
      <c r="AO89" s="251"/>
      <c r="AP89" s="251"/>
      <c r="AQ89" s="251"/>
      <c r="AR89" s="251"/>
      <c r="AS89" s="251"/>
      <c r="AT89" s="251"/>
      <c r="AU89" s="251"/>
      <c r="AV89" s="251"/>
      <c r="AW89" s="251"/>
      <c r="AX89" s="251"/>
      <c r="AY89" s="251"/>
      <c r="AZ89" s="251"/>
      <c r="BA89" s="252"/>
      <c r="BB89" s="250"/>
      <c r="BC89" s="251"/>
      <c r="BD89" s="251"/>
      <c r="BE89" s="251"/>
      <c r="BF89" s="251"/>
      <c r="BG89" s="251"/>
      <c r="BH89" s="251"/>
      <c r="BI89" s="251"/>
      <c r="BJ89" s="251"/>
      <c r="BK89" s="251"/>
      <c r="BL89" s="251"/>
      <c r="BM89" s="251"/>
      <c r="BN89" s="58"/>
      <c r="BO89" s="250"/>
      <c r="BP89" s="251"/>
      <c r="BQ89" s="251"/>
      <c r="BR89" s="251"/>
      <c r="BS89" s="251"/>
      <c r="BT89" s="251"/>
      <c r="BU89" s="251"/>
      <c r="BV89" s="251"/>
      <c r="BW89" s="251"/>
      <c r="BX89" s="251"/>
      <c r="BY89" s="251"/>
      <c r="BZ89" s="251"/>
      <c r="CA89" s="58"/>
      <c r="CB89" s="56"/>
      <c r="CC89" s="250">
        <v>150000</v>
      </c>
      <c r="CD89" s="251"/>
      <c r="CE89" s="251"/>
      <c r="CF89" s="251"/>
      <c r="CG89" s="251"/>
      <c r="CH89" s="251"/>
      <c r="CI89" s="251"/>
      <c r="CJ89" s="251"/>
      <c r="CK89" s="251"/>
      <c r="CL89" s="251"/>
      <c r="CM89" s="251"/>
      <c r="CN89" s="251"/>
      <c r="CO89" s="252"/>
      <c r="CP89" s="250"/>
      <c r="CQ89" s="251"/>
      <c r="CR89" s="251"/>
      <c r="CS89" s="251"/>
      <c r="CT89" s="251"/>
      <c r="CU89" s="251"/>
      <c r="CV89" s="251"/>
      <c r="CW89" s="251"/>
      <c r="CX89" s="251"/>
      <c r="CY89" s="251"/>
      <c r="CZ89" s="251"/>
      <c r="DA89" s="251"/>
      <c r="DB89" s="252"/>
    </row>
    <row r="90" spans="1:106" s="31" customFormat="1" ht="58.15" customHeight="1">
      <c r="A90" s="247" t="s">
        <v>162</v>
      </c>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9"/>
      <c r="AE90" s="261"/>
      <c r="AF90" s="262"/>
      <c r="AG90" s="262"/>
      <c r="AH90" s="262"/>
      <c r="AI90" s="262"/>
      <c r="AJ90" s="262"/>
      <c r="AK90" s="262"/>
      <c r="AL90" s="263"/>
      <c r="AM90" s="69" t="s">
        <v>102</v>
      </c>
      <c r="AN90" s="250">
        <f t="shared" si="2"/>
        <v>0</v>
      </c>
      <c r="AO90" s="251"/>
      <c r="AP90" s="251"/>
      <c r="AQ90" s="251"/>
      <c r="AR90" s="251"/>
      <c r="AS90" s="251"/>
      <c r="AT90" s="251"/>
      <c r="AU90" s="251"/>
      <c r="AV90" s="251"/>
      <c r="AW90" s="251"/>
      <c r="AX90" s="251"/>
      <c r="AY90" s="251"/>
      <c r="AZ90" s="251"/>
      <c r="BA90" s="252"/>
      <c r="BB90" s="250"/>
      <c r="BC90" s="251"/>
      <c r="BD90" s="251"/>
      <c r="BE90" s="251"/>
      <c r="BF90" s="251"/>
      <c r="BG90" s="251"/>
      <c r="BH90" s="251"/>
      <c r="BI90" s="251"/>
      <c r="BJ90" s="251"/>
      <c r="BK90" s="251"/>
      <c r="BL90" s="251"/>
      <c r="BM90" s="251"/>
      <c r="BN90" s="58"/>
      <c r="BO90" s="250"/>
      <c r="BP90" s="251"/>
      <c r="BQ90" s="251"/>
      <c r="BR90" s="251"/>
      <c r="BS90" s="251"/>
      <c r="BT90" s="251"/>
      <c r="BU90" s="251"/>
      <c r="BV90" s="251"/>
      <c r="BW90" s="251"/>
      <c r="BX90" s="251"/>
      <c r="BY90" s="251"/>
      <c r="BZ90" s="251"/>
      <c r="CA90" s="58"/>
      <c r="CB90" s="56"/>
      <c r="CC90" s="250"/>
      <c r="CD90" s="251"/>
      <c r="CE90" s="251"/>
      <c r="CF90" s="251"/>
      <c r="CG90" s="251"/>
      <c r="CH90" s="251"/>
      <c r="CI90" s="251"/>
      <c r="CJ90" s="251"/>
      <c r="CK90" s="251"/>
      <c r="CL90" s="251"/>
      <c r="CM90" s="251"/>
      <c r="CN90" s="251"/>
      <c r="CO90" s="252"/>
      <c r="CP90" s="250"/>
      <c r="CQ90" s="251"/>
      <c r="CR90" s="251"/>
      <c r="CS90" s="251"/>
      <c r="CT90" s="251"/>
      <c r="CU90" s="251"/>
      <c r="CV90" s="251"/>
      <c r="CW90" s="251"/>
      <c r="CX90" s="251"/>
      <c r="CY90" s="251"/>
      <c r="CZ90" s="251"/>
      <c r="DA90" s="251"/>
      <c r="DB90" s="252"/>
    </row>
    <row r="91" spans="1:106" s="31" customFormat="1" ht="64.900000000000006" customHeight="1">
      <c r="A91" s="247" t="s">
        <v>163</v>
      </c>
      <c r="B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9"/>
      <c r="AE91" s="255"/>
      <c r="AF91" s="256"/>
      <c r="AG91" s="256"/>
      <c r="AH91" s="256"/>
      <c r="AI91" s="256"/>
      <c r="AJ91" s="256"/>
      <c r="AK91" s="256"/>
      <c r="AL91" s="264"/>
      <c r="AM91" s="69" t="s">
        <v>103</v>
      </c>
      <c r="AN91" s="250">
        <f t="shared" si="2"/>
        <v>0</v>
      </c>
      <c r="AO91" s="251"/>
      <c r="AP91" s="251"/>
      <c r="AQ91" s="251"/>
      <c r="AR91" s="251"/>
      <c r="AS91" s="251"/>
      <c r="AT91" s="251"/>
      <c r="AU91" s="251"/>
      <c r="AV91" s="251"/>
      <c r="AW91" s="251"/>
      <c r="AX91" s="251"/>
      <c r="AY91" s="251"/>
      <c r="AZ91" s="251"/>
      <c r="BA91" s="252"/>
      <c r="BB91" s="250"/>
      <c r="BC91" s="251"/>
      <c r="BD91" s="251"/>
      <c r="BE91" s="251"/>
      <c r="BF91" s="251"/>
      <c r="BG91" s="251"/>
      <c r="BH91" s="251"/>
      <c r="BI91" s="251"/>
      <c r="BJ91" s="251"/>
      <c r="BK91" s="251"/>
      <c r="BL91" s="251"/>
      <c r="BM91" s="251"/>
      <c r="BN91" s="58"/>
      <c r="BO91" s="250"/>
      <c r="BP91" s="251"/>
      <c r="BQ91" s="251"/>
      <c r="BR91" s="251"/>
      <c r="BS91" s="251"/>
      <c r="BT91" s="251"/>
      <c r="BU91" s="251"/>
      <c r="BV91" s="251"/>
      <c r="BW91" s="251"/>
      <c r="BX91" s="251"/>
      <c r="BY91" s="251"/>
      <c r="BZ91" s="251"/>
      <c r="CA91" s="58"/>
      <c r="CB91" s="56"/>
      <c r="CC91" s="250"/>
      <c r="CD91" s="251"/>
      <c r="CE91" s="251"/>
      <c r="CF91" s="251"/>
      <c r="CG91" s="251"/>
      <c r="CH91" s="251"/>
      <c r="CI91" s="251"/>
      <c r="CJ91" s="251"/>
      <c r="CK91" s="251"/>
      <c r="CL91" s="251"/>
      <c r="CM91" s="251"/>
      <c r="CN91" s="251"/>
      <c r="CO91" s="252"/>
      <c r="CP91" s="250"/>
      <c r="CQ91" s="251"/>
      <c r="CR91" s="251"/>
      <c r="CS91" s="251"/>
      <c r="CT91" s="251"/>
      <c r="CU91" s="251"/>
      <c r="CV91" s="251"/>
      <c r="CW91" s="251"/>
      <c r="CX91" s="251"/>
      <c r="CY91" s="251"/>
      <c r="CZ91" s="251"/>
      <c r="DA91" s="251"/>
      <c r="DB91" s="252"/>
    </row>
    <row r="92" spans="1:106" s="30" customFormat="1" ht="27.6" customHeight="1">
      <c r="A92" s="257" t="s">
        <v>256</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9"/>
      <c r="AE92" s="253" t="s">
        <v>255</v>
      </c>
      <c r="AF92" s="254"/>
      <c r="AG92" s="254"/>
      <c r="AH92" s="254"/>
      <c r="AI92" s="254"/>
      <c r="AJ92" s="254"/>
      <c r="AK92" s="254"/>
      <c r="AL92" s="63"/>
      <c r="AM92" s="32" t="s">
        <v>29</v>
      </c>
      <c r="AN92" s="244">
        <f t="shared" si="2"/>
        <v>7674200</v>
      </c>
      <c r="AO92" s="245"/>
      <c r="AP92" s="245"/>
      <c r="AQ92" s="245"/>
      <c r="AR92" s="245"/>
      <c r="AS92" s="245"/>
      <c r="AT92" s="245"/>
      <c r="AU92" s="245"/>
      <c r="AV92" s="245"/>
      <c r="AW92" s="245"/>
      <c r="AX92" s="245"/>
      <c r="AY92" s="245"/>
      <c r="AZ92" s="245"/>
      <c r="BA92" s="246"/>
      <c r="BB92" s="244">
        <f>BB93</f>
        <v>7554200</v>
      </c>
      <c r="BC92" s="245"/>
      <c r="BD92" s="245"/>
      <c r="BE92" s="245"/>
      <c r="BF92" s="245"/>
      <c r="BG92" s="245"/>
      <c r="BH92" s="245"/>
      <c r="BI92" s="245"/>
      <c r="BJ92" s="245"/>
      <c r="BK92" s="245"/>
      <c r="BL92" s="245"/>
      <c r="BM92" s="245"/>
      <c r="BN92" s="44">
        <f>BN93</f>
        <v>0</v>
      </c>
      <c r="BO92" s="244">
        <f>BO93</f>
        <v>0</v>
      </c>
      <c r="BP92" s="245"/>
      <c r="BQ92" s="245"/>
      <c r="BR92" s="245"/>
      <c r="BS92" s="245"/>
      <c r="BT92" s="245"/>
      <c r="BU92" s="245"/>
      <c r="BV92" s="245"/>
      <c r="BW92" s="245"/>
      <c r="BX92" s="245"/>
      <c r="BY92" s="245"/>
      <c r="BZ92" s="245"/>
      <c r="CA92" s="44">
        <f>CA93</f>
        <v>0</v>
      </c>
      <c r="CB92" s="60">
        <f>CB93</f>
        <v>0</v>
      </c>
      <c r="CC92" s="244">
        <f>CC93</f>
        <v>120000</v>
      </c>
      <c r="CD92" s="245"/>
      <c r="CE92" s="245"/>
      <c r="CF92" s="245"/>
      <c r="CG92" s="245"/>
      <c r="CH92" s="245"/>
      <c r="CI92" s="245"/>
      <c r="CJ92" s="245"/>
      <c r="CK92" s="245"/>
      <c r="CL92" s="245"/>
      <c r="CM92" s="245"/>
      <c r="CN92" s="245"/>
      <c r="CO92" s="246"/>
      <c r="CP92" s="244">
        <f>CP93</f>
        <v>0</v>
      </c>
      <c r="CQ92" s="245"/>
      <c r="CR92" s="245"/>
      <c r="CS92" s="245"/>
      <c r="CT92" s="245"/>
      <c r="CU92" s="245"/>
      <c r="CV92" s="245"/>
      <c r="CW92" s="245"/>
      <c r="CX92" s="245"/>
      <c r="CY92" s="245"/>
      <c r="CZ92" s="245"/>
      <c r="DA92" s="245"/>
      <c r="DB92" s="246"/>
    </row>
    <row r="93" spans="1:106" s="31" customFormat="1" ht="27.6" customHeight="1">
      <c r="A93" s="247" t="s">
        <v>142</v>
      </c>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9"/>
      <c r="AE93" s="255"/>
      <c r="AF93" s="256"/>
      <c r="AG93" s="256"/>
      <c r="AH93" s="256"/>
      <c r="AI93" s="256"/>
      <c r="AJ93" s="256"/>
      <c r="AK93" s="256"/>
      <c r="AL93" s="63"/>
      <c r="AM93" s="69" t="s">
        <v>35</v>
      </c>
      <c r="AN93" s="250">
        <f t="shared" si="2"/>
        <v>7674200</v>
      </c>
      <c r="AO93" s="251"/>
      <c r="AP93" s="251"/>
      <c r="AQ93" s="251"/>
      <c r="AR93" s="251"/>
      <c r="AS93" s="251"/>
      <c r="AT93" s="251"/>
      <c r="AU93" s="251"/>
      <c r="AV93" s="251"/>
      <c r="AW93" s="251"/>
      <c r="AX93" s="251"/>
      <c r="AY93" s="251"/>
      <c r="AZ93" s="251"/>
      <c r="BA93" s="252"/>
      <c r="BB93" s="250">
        <v>7554200</v>
      </c>
      <c r="BC93" s="251"/>
      <c r="BD93" s="251"/>
      <c r="BE93" s="251"/>
      <c r="BF93" s="251"/>
      <c r="BG93" s="251"/>
      <c r="BH93" s="251"/>
      <c r="BI93" s="251"/>
      <c r="BJ93" s="251"/>
      <c r="BK93" s="251"/>
      <c r="BL93" s="251"/>
      <c r="BM93" s="251"/>
      <c r="BN93" s="58"/>
      <c r="BO93" s="250"/>
      <c r="BP93" s="251"/>
      <c r="BQ93" s="251"/>
      <c r="BR93" s="251"/>
      <c r="BS93" s="251"/>
      <c r="BT93" s="251"/>
      <c r="BU93" s="251"/>
      <c r="BV93" s="251"/>
      <c r="BW93" s="251"/>
      <c r="BX93" s="251"/>
      <c r="BY93" s="251"/>
      <c r="BZ93" s="251"/>
      <c r="CA93" s="58"/>
      <c r="CB93" s="56"/>
      <c r="CC93" s="250">
        <v>120000</v>
      </c>
      <c r="CD93" s="251"/>
      <c r="CE93" s="251"/>
      <c r="CF93" s="251"/>
      <c r="CG93" s="251"/>
      <c r="CH93" s="251"/>
      <c r="CI93" s="251"/>
      <c r="CJ93" s="251"/>
      <c r="CK93" s="251"/>
      <c r="CL93" s="251"/>
      <c r="CM93" s="251"/>
      <c r="CN93" s="251"/>
      <c r="CO93" s="252"/>
      <c r="CP93" s="250"/>
      <c r="CQ93" s="251"/>
      <c r="CR93" s="251"/>
      <c r="CS93" s="251"/>
      <c r="CT93" s="251"/>
      <c r="CU93" s="251"/>
      <c r="CV93" s="251"/>
      <c r="CW93" s="251"/>
      <c r="CX93" s="251"/>
      <c r="CY93" s="251"/>
      <c r="CZ93" s="251"/>
      <c r="DA93" s="251"/>
      <c r="DB93" s="252"/>
    </row>
    <row r="94" spans="1:106" s="30" customFormat="1" ht="58.9" customHeight="1">
      <c r="A94" s="257" t="s">
        <v>167</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9"/>
      <c r="AE94" s="253" t="s">
        <v>26</v>
      </c>
      <c r="AF94" s="254"/>
      <c r="AG94" s="254"/>
      <c r="AH94" s="254"/>
      <c r="AI94" s="254"/>
      <c r="AJ94" s="254"/>
      <c r="AK94" s="254"/>
      <c r="AL94" s="260"/>
      <c r="AM94" s="32" t="s">
        <v>29</v>
      </c>
      <c r="AN94" s="244">
        <f t="shared" si="2"/>
        <v>4502500</v>
      </c>
      <c r="AO94" s="245"/>
      <c r="AP94" s="245"/>
      <c r="AQ94" s="245"/>
      <c r="AR94" s="245"/>
      <c r="AS94" s="245"/>
      <c r="AT94" s="245"/>
      <c r="AU94" s="245"/>
      <c r="AV94" s="245"/>
      <c r="AW94" s="245"/>
      <c r="AX94" s="245"/>
      <c r="AY94" s="245"/>
      <c r="AZ94" s="245"/>
      <c r="BA94" s="246"/>
      <c r="BB94" s="244">
        <f>BB95+BB96+BB97+BB98+BB99</f>
        <v>0</v>
      </c>
      <c r="BC94" s="245"/>
      <c r="BD94" s="245"/>
      <c r="BE94" s="245"/>
      <c r="BF94" s="245"/>
      <c r="BG94" s="245"/>
      <c r="BH94" s="245"/>
      <c r="BI94" s="245"/>
      <c r="BJ94" s="245"/>
      <c r="BK94" s="245"/>
      <c r="BL94" s="245"/>
      <c r="BM94" s="245"/>
      <c r="BN94" s="44">
        <f>BN95+BN96+BN97+BN98+BN99</f>
        <v>0</v>
      </c>
      <c r="BO94" s="244">
        <f>BO95+BO96+BO97+BO98+BO99</f>
        <v>0</v>
      </c>
      <c r="BP94" s="245"/>
      <c r="BQ94" s="245"/>
      <c r="BR94" s="245"/>
      <c r="BS94" s="245"/>
      <c r="BT94" s="245"/>
      <c r="BU94" s="245"/>
      <c r="BV94" s="245"/>
      <c r="BW94" s="245"/>
      <c r="BX94" s="245"/>
      <c r="BY94" s="245"/>
      <c r="BZ94" s="245"/>
      <c r="CA94" s="44">
        <f>CA95+CA96+CA97+CA98+CA99</f>
        <v>0</v>
      </c>
      <c r="CB94" s="60">
        <f>CB95+CB96+CB97+CB98+CB99</f>
        <v>4502500</v>
      </c>
      <c r="CC94" s="244">
        <f>CC95+CC96+CC97+CC98+CC99</f>
        <v>0</v>
      </c>
      <c r="CD94" s="245"/>
      <c r="CE94" s="245"/>
      <c r="CF94" s="245"/>
      <c r="CG94" s="245"/>
      <c r="CH94" s="245"/>
      <c r="CI94" s="245"/>
      <c r="CJ94" s="245"/>
      <c r="CK94" s="245"/>
      <c r="CL94" s="245"/>
      <c r="CM94" s="245"/>
      <c r="CN94" s="245"/>
      <c r="CO94" s="246"/>
      <c r="CP94" s="244">
        <f>CP95+CP96+CP97+CP98+CP99</f>
        <v>0</v>
      </c>
      <c r="CQ94" s="245"/>
      <c r="CR94" s="245"/>
      <c r="CS94" s="245"/>
      <c r="CT94" s="245"/>
      <c r="CU94" s="245"/>
      <c r="CV94" s="245"/>
      <c r="CW94" s="245"/>
      <c r="CX94" s="245"/>
      <c r="CY94" s="245"/>
      <c r="CZ94" s="245"/>
      <c r="DA94" s="245"/>
      <c r="DB94" s="246"/>
    </row>
    <row r="95" spans="1:106" s="31" customFormat="1" ht="25.5" customHeight="1">
      <c r="A95" s="247" t="s">
        <v>149</v>
      </c>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9"/>
      <c r="AE95" s="261"/>
      <c r="AF95" s="262"/>
      <c r="AG95" s="262"/>
      <c r="AH95" s="262"/>
      <c r="AI95" s="262"/>
      <c r="AJ95" s="262"/>
      <c r="AK95" s="262"/>
      <c r="AL95" s="263"/>
      <c r="AM95" s="59" t="s">
        <v>27</v>
      </c>
      <c r="AN95" s="250">
        <f t="shared" si="2"/>
        <v>7000</v>
      </c>
      <c r="AO95" s="251"/>
      <c r="AP95" s="251"/>
      <c r="AQ95" s="251"/>
      <c r="AR95" s="251"/>
      <c r="AS95" s="251"/>
      <c r="AT95" s="251"/>
      <c r="AU95" s="251"/>
      <c r="AV95" s="251"/>
      <c r="AW95" s="251"/>
      <c r="AX95" s="251"/>
      <c r="AY95" s="251"/>
      <c r="AZ95" s="251"/>
      <c r="BA95" s="252"/>
      <c r="BB95" s="250"/>
      <c r="BC95" s="251"/>
      <c r="BD95" s="251"/>
      <c r="BE95" s="251"/>
      <c r="BF95" s="251"/>
      <c r="BG95" s="251"/>
      <c r="BH95" s="251"/>
      <c r="BI95" s="251"/>
      <c r="BJ95" s="251"/>
      <c r="BK95" s="251"/>
      <c r="BL95" s="251"/>
      <c r="BM95" s="251"/>
      <c r="BN95" s="58"/>
      <c r="BO95" s="250"/>
      <c r="BP95" s="251"/>
      <c r="BQ95" s="251"/>
      <c r="BR95" s="251"/>
      <c r="BS95" s="251"/>
      <c r="BT95" s="251"/>
      <c r="BU95" s="251"/>
      <c r="BV95" s="251"/>
      <c r="BW95" s="251"/>
      <c r="BX95" s="251"/>
      <c r="BY95" s="251"/>
      <c r="BZ95" s="251"/>
      <c r="CA95" s="58"/>
      <c r="CB95" s="56">
        <v>7000</v>
      </c>
      <c r="CC95" s="250"/>
      <c r="CD95" s="251"/>
      <c r="CE95" s="251"/>
      <c r="CF95" s="251"/>
      <c r="CG95" s="251"/>
      <c r="CH95" s="251"/>
      <c r="CI95" s="251"/>
      <c r="CJ95" s="251"/>
      <c r="CK95" s="251"/>
      <c r="CL95" s="251"/>
      <c r="CM95" s="251"/>
      <c r="CN95" s="251"/>
      <c r="CO95" s="252"/>
      <c r="CP95" s="250"/>
      <c r="CQ95" s="251"/>
      <c r="CR95" s="251"/>
      <c r="CS95" s="251"/>
      <c r="CT95" s="251"/>
      <c r="CU95" s="251"/>
      <c r="CV95" s="251"/>
      <c r="CW95" s="251"/>
      <c r="CX95" s="251"/>
      <c r="CY95" s="251"/>
      <c r="CZ95" s="251"/>
      <c r="DA95" s="251"/>
      <c r="DB95" s="252"/>
    </row>
    <row r="96" spans="1:106" s="31" customFormat="1" ht="25.5" customHeight="1">
      <c r="A96" s="247" t="s">
        <v>169</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9"/>
      <c r="AE96" s="261"/>
      <c r="AF96" s="262"/>
      <c r="AG96" s="262"/>
      <c r="AH96" s="262"/>
      <c r="AI96" s="262"/>
      <c r="AJ96" s="262"/>
      <c r="AK96" s="262"/>
      <c r="AL96" s="263"/>
      <c r="AM96" s="59" t="s">
        <v>168</v>
      </c>
      <c r="AN96" s="250">
        <f t="shared" ref="AN96:AN129" si="3">BB96+BO96+CB96+CC96</f>
        <v>4495500</v>
      </c>
      <c r="AO96" s="251"/>
      <c r="AP96" s="251"/>
      <c r="AQ96" s="251"/>
      <c r="AR96" s="251"/>
      <c r="AS96" s="251"/>
      <c r="AT96" s="251"/>
      <c r="AU96" s="251"/>
      <c r="AV96" s="251"/>
      <c r="AW96" s="251"/>
      <c r="AX96" s="251"/>
      <c r="AY96" s="251"/>
      <c r="AZ96" s="251"/>
      <c r="BA96" s="252"/>
      <c r="BB96" s="250"/>
      <c r="BC96" s="251"/>
      <c r="BD96" s="251"/>
      <c r="BE96" s="251"/>
      <c r="BF96" s="251"/>
      <c r="BG96" s="251"/>
      <c r="BH96" s="251"/>
      <c r="BI96" s="251"/>
      <c r="BJ96" s="251"/>
      <c r="BK96" s="251"/>
      <c r="BL96" s="251"/>
      <c r="BM96" s="251"/>
      <c r="BN96" s="58"/>
      <c r="BO96" s="250"/>
      <c r="BP96" s="251"/>
      <c r="BQ96" s="251"/>
      <c r="BR96" s="251"/>
      <c r="BS96" s="251"/>
      <c r="BT96" s="251"/>
      <c r="BU96" s="251"/>
      <c r="BV96" s="251"/>
      <c r="BW96" s="251"/>
      <c r="BX96" s="251"/>
      <c r="BY96" s="251"/>
      <c r="BZ96" s="251"/>
      <c r="CA96" s="58"/>
      <c r="CB96" s="56">
        <v>4495500</v>
      </c>
      <c r="CC96" s="250"/>
      <c r="CD96" s="251"/>
      <c r="CE96" s="251"/>
      <c r="CF96" s="251"/>
      <c r="CG96" s="251"/>
      <c r="CH96" s="251"/>
      <c r="CI96" s="251"/>
      <c r="CJ96" s="251"/>
      <c r="CK96" s="251"/>
      <c r="CL96" s="251"/>
      <c r="CM96" s="251"/>
      <c r="CN96" s="251"/>
      <c r="CO96" s="252"/>
      <c r="CP96" s="250"/>
      <c r="CQ96" s="251"/>
      <c r="CR96" s="251"/>
      <c r="CS96" s="251"/>
      <c r="CT96" s="251"/>
      <c r="CU96" s="251"/>
      <c r="CV96" s="251"/>
      <c r="CW96" s="251"/>
      <c r="CX96" s="251"/>
      <c r="CY96" s="251"/>
      <c r="CZ96" s="251"/>
      <c r="DA96" s="251"/>
      <c r="DB96" s="252"/>
    </row>
    <row r="97" spans="1:106" s="31" customFormat="1" ht="36" customHeight="1">
      <c r="A97" s="247" t="s">
        <v>151</v>
      </c>
      <c r="B97" s="248"/>
      <c r="C97" s="248"/>
      <c r="D97" s="248"/>
      <c r="E97" s="248"/>
      <c r="F97" s="248"/>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9"/>
      <c r="AE97" s="261"/>
      <c r="AF97" s="262"/>
      <c r="AG97" s="262"/>
      <c r="AH97" s="262"/>
      <c r="AI97" s="262"/>
      <c r="AJ97" s="262"/>
      <c r="AK97" s="262"/>
      <c r="AL97" s="263"/>
      <c r="AM97" s="59" t="s">
        <v>150</v>
      </c>
      <c r="AN97" s="250">
        <f t="shared" si="3"/>
        <v>0</v>
      </c>
      <c r="AO97" s="251"/>
      <c r="AP97" s="251"/>
      <c r="AQ97" s="251"/>
      <c r="AR97" s="251"/>
      <c r="AS97" s="251"/>
      <c r="AT97" s="251"/>
      <c r="AU97" s="251"/>
      <c r="AV97" s="251"/>
      <c r="AW97" s="251"/>
      <c r="AX97" s="251"/>
      <c r="AY97" s="251"/>
      <c r="AZ97" s="251"/>
      <c r="BA97" s="252"/>
      <c r="BB97" s="250"/>
      <c r="BC97" s="251"/>
      <c r="BD97" s="251"/>
      <c r="BE97" s="251"/>
      <c r="BF97" s="251"/>
      <c r="BG97" s="251"/>
      <c r="BH97" s="251"/>
      <c r="BI97" s="251"/>
      <c r="BJ97" s="251"/>
      <c r="BK97" s="251"/>
      <c r="BL97" s="251"/>
      <c r="BM97" s="251"/>
      <c r="BN97" s="58"/>
      <c r="BO97" s="250"/>
      <c r="BP97" s="251"/>
      <c r="BQ97" s="251"/>
      <c r="BR97" s="251"/>
      <c r="BS97" s="251"/>
      <c r="BT97" s="251"/>
      <c r="BU97" s="251"/>
      <c r="BV97" s="251"/>
      <c r="BW97" s="251"/>
      <c r="BX97" s="251"/>
      <c r="BY97" s="251"/>
      <c r="BZ97" s="251"/>
      <c r="CA97" s="58"/>
      <c r="CB97" s="56"/>
      <c r="CC97" s="250"/>
      <c r="CD97" s="251"/>
      <c r="CE97" s="251"/>
      <c r="CF97" s="251"/>
      <c r="CG97" s="251"/>
      <c r="CH97" s="251"/>
      <c r="CI97" s="251"/>
      <c r="CJ97" s="251"/>
      <c r="CK97" s="251"/>
      <c r="CL97" s="251"/>
      <c r="CM97" s="251"/>
      <c r="CN97" s="251"/>
      <c r="CO97" s="252"/>
      <c r="CP97" s="250"/>
      <c r="CQ97" s="251"/>
      <c r="CR97" s="251"/>
      <c r="CS97" s="251"/>
      <c r="CT97" s="251"/>
      <c r="CU97" s="251"/>
      <c r="CV97" s="251"/>
      <c r="CW97" s="251"/>
      <c r="CX97" s="251"/>
      <c r="CY97" s="251"/>
      <c r="CZ97" s="251"/>
      <c r="DA97" s="251"/>
      <c r="DB97" s="252"/>
    </row>
    <row r="98" spans="1:106" s="31" customFormat="1" ht="26.45" customHeight="1">
      <c r="A98" s="247" t="s">
        <v>121</v>
      </c>
      <c r="B98" s="248"/>
      <c r="C98" s="248"/>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9"/>
      <c r="AE98" s="261"/>
      <c r="AF98" s="262"/>
      <c r="AG98" s="262"/>
      <c r="AH98" s="262"/>
      <c r="AI98" s="262"/>
      <c r="AJ98" s="262"/>
      <c r="AK98" s="262"/>
      <c r="AL98" s="263"/>
      <c r="AM98" s="59" t="s">
        <v>86</v>
      </c>
      <c r="AN98" s="250">
        <f t="shared" si="3"/>
        <v>0</v>
      </c>
      <c r="AO98" s="251"/>
      <c r="AP98" s="251"/>
      <c r="AQ98" s="251"/>
      <c r="AR98" s="251"/>
      <c r="AS98" s="251"/>
      <c r="AT98" s="251"/>
      <c r="AU98" s="251"/>
      <c r="AV98" s="251"/>
      <c r="AW98" s="251"/>
      <c r="AX98" s="251"/>
      <c r="AY98" s="251"/>
      <c r="AZ98" s="251"/>
      <c r="BA98" s="252"/>
      <c r="BB98" s="250"/>
      <c r="BC98" s="251"/>
      <c r="BD98" s="251"/>
      <c r="BE98" s="251"/>
      <c r="BF98" s="251"/>
      <c r="BG98" s="251"/>
      <c r="BH98" s="251"/>
      <c r="BI98" s="251"/>
      <c r="BJ98" s="251"/>
      <c r="BK98" s="251"/>
      <c r="BL98" s="251"/>
      <c r="BM98" s="251"/>
      <c r="BN98" s="58"/>
      <c r="BO98" s="250"/>
      <c r="BP98" s="251"/>
      <c r="BQ98" s="251"/>
      <c r="BR98" s="251"/>
      <c r="BS98" s="251"/>
      <c r="BT98" s="251"/>
      <c r="BU98" s="251"/>
      <c r="BV98" s="251"/>
      <c r="BW98" s="251"/>
      <c r="BX98" s="251"/>
      <c r="BY98" s="251"/>
      <c r="BZ98" s="251"/>
      <c r="CA98" s="58"/>
      <c r="CB98" s="56"/>
      <c r="CC98" s="250"/>
      <c r="CD98" s="251"/>
      <c r="CE98" s="251"/>
      <c r="CF98" s="251"/>
      <c r="CG98" s="251"/>
      <c r="CH98" s="251"/>
      <c r="CI98" s="251"/>
      <c r="CJ98" s="251"/>
      <c r="CK98" s="251"/>
      <c r="CL98" s="251"/>
      <c r="CM98" s="251"/>
      <c r="CN98" s="251"/>
      <c r="CO98" s="252"/>
      <c r="CP98" s="250"/>
      <c r="CQ98" s="251"/>
      <c r="CR98" s="251"/>
      <c r="CS98" s="251"/>
      <c r="CT98" s="251"/>
      <c r="CU98" s="251"/>
      <c r="CV98" s="251"/>
      <c r="CW98" s="251"/>
      <c r="CX98" s="251"/>
      <c r="CY98" s="251"/>
      <c r="CZ98" s="251"/>
      <c r="DA98" s="251"/>
      <c r="DB98" s="252"/>
    </row>
    <row r="99" spans="1:106" s="31" customFormat="1" ht="25.9" customHeight="1">
      <c r="A99" s="247" t="s">
        <v>135</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9"/>
      <c r="AE99" s="255"/>
      <c r="AF99" s="256"/>
      <c r="AG99" s="256"/>
      <c r="AH99" s="256"/>
      <c r="AI99" s="256"/>
      <c r="AJ99" s="256"/>
      <c r="AK99" s="256"/>
      <c r="AL99" s="264"/>
      <c r="AM99" s="69" t="s">
        <v>81</v>
      </c>
      <c r="AN99" s="250">
        <f t="shared" si="3"/>
        <v>0</v>
      </c>
      <c r="AO99" s="251"/>
      <c r="AP99" s="251"/>
      <c r="AQ99" s="251"/>
      <c r="AR99" s="251"/>
      <c r="AS99" s="251"/>
      <c r="AT99" s="251"/>
      <c r="AU99" s="251"/>
      <c r="AV99" s="251"/>
      <c r="AW99" s="251"/>
      <c r="AX99" s="251"/>
      <c r="AY99" s="251"/>
      <c r="AZ99" s="251"/>
      <c r="BA99" s="252"/>
      <c r="BB99" s="250"/>
      <c r="BC99" s="251"/>
      <c r="BD99" s="251"/>
      <c r="BE99" s="251"/>
      <c r="BF99" s="251"/>
      <c r="BG99" s="251"/>
      <c r="BH99" s="251"/>
      <c r="BI99" s="251"/>
      <c r="BJ99" s="251"/>
      <c r="BK99" s="251"/>
      <c r="BL99" s="251"/>
      <c r="BM99" s="251"/>
      <c r="BN99" s="58"/>
      <c r="BO99" s="250"/>
      <c r="BP99" s="251"/>
      <c r="BQ99" s="251"/>
      <c r="BR99" s="251"/>
      <c r="BS99" s="251"/>
      <c r="BT99" s="251"/>
      <c r="BU99" s="251"/>
      <c r="BV99" s="251"/>
      <c r="BW99" s="251"/>
      <c r="BX99" s="251"/>
      <c r="BY99" s="251"/>
      <c r="BZ99" s="251"/>
      <c r="CA99" s="58"/>
      <c r="CB99" s="56"/>
      <c r="CC99" s="250"/>
      <c r="CD99" s="251"/>
      <c r="CE99" s="251"/>
      <c r="CF99" s="251"/>
      <c r="CG99" s="251"/>
      <c r="CH99" s="251"/>
      <c r="CI99" s="251"/>
      <c r="CJ99" s="251"/>
      <c r="CK99" s="251"/>
      <c r="CL99" s="251"/>
      <c r="CM99" s="251"/>
      <c r="CN99" s="251"/>
      <c r="CO99" s="252"/>
      <c r="CP99" s="250"/>
      <c r="CQ99" s="251"/>
      <c r="CR99" s="251"/>
      <c r="CS99" s="251"/>
      <c r="CT99" s="251"/>
      <c r="CU99" s="251"/>
      <c r="CV99" s="251"/>
      <c r="CW99" s="251"/>
      <c r="CX99" s="251"/>
      <c r="CY99" s="251"/>
      <c r="CZ99" s="251"/>
      <c r="DA99" s="251"/>
      <c r="DB99" s="252"/>
    </row>
    <row r="100" spans="1:106" s="30" customFormat="1" ht="24" customHeight="1">
      <c r="A100" s="257" t="s">
        <v>170</v>
      </c>
      <c r="B100" s="258"/>
      <c r="C100" s="258"/>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9"/>
      <c r="AE100" s="253" t="s">
        <v>41</v>
      </c>
      <c r="AF100" s="254"/>
      <c r="AG100" s="254"/>
      <c r="AH100" s="254"/>
      <c r="AI100" s="254"/>
      <c r="AJ100" s="254"/>
      <c r="AK100" s="254"/>
      <c r="AL100" s="260"/>
      <c r="AM100" s="32" t="s">
        <v>29</v>
      </c>
      <c r="AN100" s="244">
        <f t="shared" si="3"/>
        <v>7552600</v>
      </c>
      <c r="AO100" s="245"/>
      <c r="AP100" s="245"/>
      <c r="AQ100" s="245"/>
      <c r="AR100" s="245"/>
      <c r="AS100" s="245"/>
      <c r="AT100" s="245"/>
      <c r="AU100" s="245"/>
      <c r="AV100" s="245"/>
      <c r="AW100" s="245"/>
      <c r="AX100" s="245"/>
      <c r="AY100" s="245"/>
      <c r="AZ100" s="245"/>
      <c r="BA100" s="246"/>
      <c r="BB100" s="244">
        <f>BB101+BB102</f>
        <v>0</v>
      </c>
      <c r="BC100" s="245"/>
      <c r="BD100" s="245"/>
      <c r="BE100" s="245"/>
      <c r="BF100" s="245"/>
      <c r="BG100" s="245"/>
      <c r="BH100" s="245"/>
      <c r="BI100" s="245"/>
      <c r="BJ100" s="245"/>
      <c r="BK100" s="245"/>
      <c r="BL100" s="245"/>
      <c r="BM100" s="245"/>
      <c r="BN100" s="44">
        <f>BN101+BN102</f>
        <v>0</v>
      </c>
      <c r="BO100" s="244">
        <f>BO101+BO102</f>
        <v>0</v>
      </c>
      <c r="BP100" s="245"/>
      <c r="BQ100" s="245"/>
      <c r="BR100" s="245"/>
      <c r="BS100" s="245"/>
      <c r="BT100" s="245"/>
      <c r="BU100" s="245"/>
      <c r="BV100" s="245"/>
      <c r="BW100" s="245"/>
      <c r="BX100" s="245"/>
      <c r="BY100" s="245"/>
      <c r="BZ100" s="245"/>
      <c r="CA100" s="44">
        <f>CA101+CA102</f>
        <v>0</v>
      </c>
      <c r="CB100" s="60">
        <f>CB101+CB102</f>
        <v>7500000</v>
      </c>
      <c r="CC100" s="244">
        <f>CC101+CC102</f>
        <v>52600</v>
      </c>
      <c r="CD100" s="245"/>
      <c r="CE100" s="245"/>
      <c r="CF100" s="245"/>
      <c r="CG100" s="245"/>
      <c r="CH100" s="245"/>
      <c r="CI100" s="245"/>
      <c r="CJ100" s="245"/>
      <c r="CK100" s="245"/>
      <c r="CL100" s="245"/>
      <c r="CM100" s="245"/>
      <c r="CN100" s="245"/>
      <c r="CO100" s="246"/>
      <c r="CP100" s="244">
        <f>CP101+CP102</f>
        <v>0</v>
      </c>
      <c r="CQ100" s="245"/>
      <c r="CR100" s="245"/>
      <c r="CS100" s="245"/>
      <c r="CT100" s="245"/>
      <c r="CU100" s="245"/>
      <c r="CV100" s="245"/>
      <c r="CW100" s="245"/>
      <c r="CX100" s="245"/>
      <c r="CY100" s="245"/>
      <c r="CZ100" s="245"/>
      <c r="DA100" s="245"/>
      <c r="DB100" s="246"/>
    </row>
    <row r="101" spans="1:106" s="31" customFormat="1" ht="25.5" customHeight="1">
      <c r="A101" s="247" t="s">
        <v>149</v>
      </c>
      <c r="B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9"/>
      <c r="AE101" s="261"/>
      <c r="AF101" s="262"/>
      <c r="AG101" s="262"/>
      <c r="AH101" s="262"/>
      <c r="AI101" s="262"/>
      <c r="AJ101" s="262"/>
      <c r="AK101" s="262"/>
      <c r="AL101" s="263"/>
      <c r="AM101" s="59" t="s">
        <v>27</v>
      </c>
      <c r="AN101" s="250">
        <f t="shared" si="3"/>
        <v>2726100</v>
      </c>
      <c r="AO101" s="251"/>
      <c r="AP101" s="251"/>
      <c r="AQ101" s="251"/>
      <c r="AR101" s="251"/>
      <c r="AS101" s="251"/>
      <c r="AT101" s="251"/>
      <c r="AU101" s="251"/>
      <c r="AV101" s="251"/>
      <c r="AW101" s="251"/>
      <c r="AX101" s="251"/>
      <c r="AY101" s="251"/>
      <c r="AZ101" s="251"/>
      <c r="BA101" s="252"/>
      <c r="BB101" s="250"/>
      <c r="BC101" s="251"/>
      <c r="BD101" s="251"/>
      <c r="BE101" s="251"/>
      <c r="BF101" s="251"/>
      <c r="BG101" s="251"/>
      <c r="BH101" s="251"/>
      <c r="BI101" s="251"/>
      <c r="BJ101" s="251"/>
      <c r="BK101" s="251"/>
      <c r="BL101" s="251"/>
      <c r="BM101" s="251"/>
      <c r="BN101" s="58"/>
      <c r="BO101" s="250"/>
      <c r="BP101" s="251"/>
      <c r="BQ101" s="251"/>
      <c r="BR101" s="251"/>
      <c r="BS101" s="251"/>
      <c r="BT101" s="251"/>
      <c r="BU101" s="251"/>
      <c r="BV101" s="251"/>
      <c r="BW101" s="251"/>
      <c r="BX101" s="251"/>
      <c r="BY101" s="251"/>
      <c r="BZ101" s="251"/>
      <c r="CA101" s="58"/>
      <c r="CB101" s="56">
        <v>2673500</v>
      </c>
      <c r="CC101" s="250">
        <v>52600</v>
      </c>
      <c r="CD101" s="251"/>
      <c r="CE101" s="251"/>
      <c r="CF101" s="251"/>
      <c r="CG101" s="251"/>
      <c r="CH101" s="251"/>
      <c r="CI101" s="251"/>
      <c r="CJ101" s="251"/>
      <c r="CK101" s="251"/>
      <c r="CL101" s="251"/>
      <c r="CM101" s="251"/>
      <c r="CN101" s="251"/>
      <c r="CO101" s="252"/>
      <c r="CP101" s="250"/>
      <c r="CQ101" s="251"/>
      <c r="CR101" s="251"/>
      <c r="CS101" s="251"/>
      <c r="CT101" s="251"/>
      <c r="CU101" s="251"/>
      <c r="CV101" s="251"/>
      <c r="CW101" s="251"/>
      <c r="CX101" s="251"/>
      <c r="CY101" s="251"/>
      <c r="CZ101" s="251"/>
      <c r="DA101" s="251"/>
      <c r="DB101" s="252"/>
    </row>
    <row r="102" spans="1:106" s="31" customFormat="1" ht="25.9" customHeight="1">
      <c r="A102" s="247" t="s">
        <v>135</v>
      </c>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9"/>
      <c r="AE102" s="255"/>
      <c r="AF102" s="256"/>
      <c r="AG102" s="256"/>
      <c r="AH102" s="256"/>
      <c r="AI102" s="256"/>
      <c r="AJ102" s="256"/>
      <c r="AK102" s="256"/>
      <c r="AL102" s="264"/>
      <c r="AM102" s="69" t="s">
        <v>81</v>
      </c>
      <c r="AN102" s="250">
        <f t="shared" si="3"/>
        <v>4826500</v>
      </c>
      <c r="AO102" s="251"/>
      <c r="AP102" s="251"/>
      <c r="AQ102" s="251"/>
      <c r="AR102" s="251"/>
      <c r="AS102" s="251"/>
      <c r="AT102" s="251"/>
      <c r="AU102" s="251"/>
      <c r="AV102" s="251"/>
      <c r="AW102" s="251"/>
      <c r="AX102" s="251"/>
      <c r="AY102" s="251"/>
      <c r="AZ102" s="251"/>
      <c r="BA102" s="252"/>
      <c r="BB102" s="250"/>
      <c r="BC102" s="251"/>
      <c r="BD102" s="251"/>
      <c r="BE102" s="251"/>
      <c r="BF102" s="251"/>
      <c r="BG102" s="251"/>
      <c r="BH102" s="251"/>
      <c r="BI102" s="251"/>
      <c r="BJ102" s="251"/>
      <c r="BK102" s="251"/>
      <c r="BL102" s="251"/>
      <c r="BM102" s="251"/>
      <c r="BN102" s="58"/>
      <c r="BO102" s="250"/>
      <c r="BP102" s="251"/>
      <c r="BQ102" s="251"/>
      <c r="BR102" s="251"/>
      <c r="BS102" s="251"/>
      <c r="BT102" s="251"/>
      <c r="BU102" s="251"/>
      <c r="BV102" s="251"/>
      <c r="BW102" s="251"/>
      <c r="BX102" s="251"/>
      <c r="BY102" s="251"/>
      <c r="BZ102" s="251"/>
      <c r="CA102" s="58"/>
      <c r="CB102" s="56">
        <v>4826500</v>
      </c>
      <c r="CC102" s="250"/>
      <c r="CD102" s="251"/>
      <c r="CE102" s="251"/>
      <c r="CF102" s="251"/>
      <c r="CG102" s="251"/>
      <c r="CH102" s="251"/>
      <c r="CI102" s="251"/>
      <c r="CJ102" s="251"/>
      <c r="CK102" s="251"/>
      <c r="CL102" s="251"/>
      <c r="CM102" s="251"/>
      <c r="CN102" s="251"/>
      <c r="CO102" s="252"/>
      <c r="CP102" s="250"/>
      <c r="CQ102" s="251"/>
      <c r="CR102" s="251"/>
      <c r="CS102" s="251"/>
      <c r="CT102" s="251"/>
      <c r="CU102" s="251"/>
      <c r="CV102" s="251"/>
      <c r="CW102" s="251"/>
      <c r="CX102" s="251"/>
      <c r="CY102" s="251"/>
      <c r="CZ102" s="251"/>
      <c r="DA102" s="251"/>
      <c r="DB102" s="252"/>
    </row>
    <row r="103" spans="1:106" s="30" customFormat="1" ht="22.9" customHeight="1">
      <c r="A103" s="257" t="s">
        <v>172</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9"/>
      <c r="AE103" s="253" t="s">
        <v>171</v>
      </c>
      <c r="AF103" s="254"/>
      <c r="AG103" s="254"/>
      <c r="AH103" s="254"/>
      <c r="AI103" s="254"/>
      <c r="AJ103" s="254"/>
      <c r="AK103" s="254"/>
      <c r="AL103" s="260"/>
      <c r="AM103" s="32" t="s">
        <v>29</v>
      </c>
      <c r="AN103" s="244">
        <f t="shared" si="3"/>
        <v>0</v>
      </c>
      <c r="AO103" s="245"/>
      <c r="AP103" s="245"/>
      <c r="AQ103" s="245"/>
      <c r="AR103" s="245"/>
      <c r="AS103" s="245"/>
      <c r="AT103" s="245"/>
      <c r="AU103" s="245"/>
      <c r="AV103" s="245"/>
      <c r="AW103" s="245"/>
      <c r="AX103" s="245"/>
      <c r="AY103" s="245"/>
      <c r="AZ103" s="245"/>
      <c r="BA103" s="246"/>
      <c r="BB103" s="244">
        <f>BB104</f>
        <v>0</v>
      </c>
      <c r="BC103" s="245"/>
      <c r="BD103" s="245"/>
      <c r="BE103" s="245"/>
      <c r="BF103" s="245"/>
      <c r="BG103" s="245"/>
      <c r="BH103" s="245"/>
      <c r="BI103" s="245"/>
      <c r="BJ103" s="245"/>
      <c r="BK103" s="245"/>
      <c r="BL103" s="245"/>
      <c r="BM103" s="245"/>
      <c r="BN103" s="44">
        <f>BN104</f>
        <v>0</v>
      </c>
      <c r="BO103" s="244">
        <f>BO104</f>
        <v>0</v>
      </c>
      <c r="BP103" s="245"/>
      <c r="BQ103" s="245"/>
      <c r="BR103" s="245"/>
      <c r="BS103" s="245"/>
      <c r="BT103" s="245"/>
      <c r="BU103" s="245"/>
      <c r="BV103" s="245"/>
      <c r="BW103" s="245"/>
      <c r="BX103" s="245"/>
      <c r="BY103" s="245"/>
      <c r="BZ103" s="245"/>
      <c r="CA103" s="44">
        <f>CA104</f>
        <v>0</v>
      </c>
      <c r="CB103" s="60">
        <f>CB104</f>
        <v>0</v>
      </c>
      <c r="CC103" s="244">
        <f>CC104</f>
        <v>0</v>
      </c>
      <c r="CD103" s="245"/>
      <c r="CE103" s="245"/>
      <c r="CF103" s="245"/>
      <c r="CG103" s="245"/>
      <c r="CH103" s="245"/>
      <c r="CI103" s="245"/>
      <c r="CJ103" s="245"/>
      <c r="CK103" s="245"/>
      <c r="CL103" s="245"/>
      <c r="CM103" s="245"/>
      <c r="CN103" s="245"/>
      <c r="CO103" s="246"/>
      <c r="CP103" s="244">
        <f>CP104</f>
        <v>0</v>
      </c>
      <c r="CQ103" s="245"/>
      <c r="CR103" s="245"/>
      <c r="CS103" s="245"/>
      <c r="CT103" s="245"/>
      <c r="CU103" s="245"/>
      <c r="CV103" s="245"/>
      <c r="CW103" s="245"/>
      <c r="CX103" s="245"/>
      <c r="CY103" s="245"/>
      <c r="CZ103" s="245"/>
      <c r="DA103" s="245"/>
      <c r="DB103" s="246"/>
    </row>
    <row r="104" spans="1:106" s="31" customFormat="1" ht="25.9" customHeight="1">
      <c r="A104" s="247" t="s">
        <v>135</v>
      </c>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9"/>
      <c r="AE104" s="255"/>
      <c r="AF104" s="256"/>
      <c r="AG104" s="256"/>
      <c r="AH104" s="256"/>
      <c r="AI104" s="256"/>
      <c r="AJ104" s="256"/>
      <c r="AK104" s="256"/>
      <c r="AL104" s="264"/>
      <c r="AM104" s="69" t="s">
        <v>81</v>
      </c>
      <c r="AN104" s="250">
        <f t="shared" si="3"/>
        <v>0</v>
      </c>
      <c r="AO104" s="251"/>
      <c r="AP104" s="251"/>
      <c r="AQ104" s="251"/>
      <c r="AR104" s="251"/>
      <c r="AS104" s="251"/>
      <c r="AT104" s="251"/>
      <c r="AU104" s="251"/>
      <c r="AV104" s="251"/>
      <c r="AW104" s="251"/>
      <c r="AX104" s="251"/>
      <c r="AY104" s="251"/>
      <c r="AZ104" s="251"/>
      <c r="BA104" s="252"/>
      <c r="BB104" s="250"/>
      <c r="BC104" s="251"/>
      <c r="BD104" s="251"/>
      <c r="BE104" s="251"/>
      <c r="BF104" s="251"/>
      <c r="BG104" s="251"/>
      <c r="BH104" s="251"/>
      <c r="BI104" s="251"/>
      <c r="BJ104" s="251"/>
      <c r="BK104" s="251"/>
      <c r="BL104" s="251"/>
      <c r="BM104" s="251"/>
      <c r="BN104" s="58"/>
      <c r="BO104" s="250"/>
      <c r="BP104" s="251"/>
      <c r="BQ104" s="251"/>
      <c r="BR104" s="251"/>
      <c r="BS104" s="251"/>
      <c r="BT104" s="251"/>
      <c r="BU104" s="251"/>
      <c r="BV104" s="251"/>
      <c r="BW104" s="251"/>
      <c r="BX104" s="251"/>
      <c r="BY104" s="251"/>
      <c r="BZ104" s="251"/>
      <c r="CA104" s="58"/>
      <c r="CB104" s="56"/>
      <c r="CC104" s="250"/>
      <c r="CD104" s="251"/>
      <c r="CE104" s="251"/>
      <c r="CF104" s="251"/>
      <c r="CG104" s="251"/>
      <c r="CH104" s="251"/>
      <c r="CI104" s="251"/>
      <c r="CJ104" s="251"/>
      <c r="CK104" s="251"/>
      <c r="CL104" s="251"/>
      <c r="CM104" s="251"/>
      <c r="CN104" s="251"/>
      <c r="CO104" s="252"/>
      <c r="CP104" s="250"/>
      <c r="CQ104" s="251"/>
      <c r="CR104" s="251"/>
      <c r="CS104" s="251"/>
      <c r="CT104" s="251"/>
      <c r="CU104" s="251"/>
      <c r="CV104" s="251"/>
      <c r="CW104" s="251"/>
      <c r="CX104" s="251"/>
      <c r="CY104" s="251"/>
      <c r="CZ104" s="251"/>
      <c r="DA104" s="251"/>
      <c r="DB104" s="252"/>
    </row>
    <row r="105" spans="1:106" s="30" customFormat="1" ht="26.45" customHeight="1">
      <c r="A105" s="257" t="s">
        <v>173</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9"/>
      <c r="AE105" s="253" t="s">
        <v>42</v>
      </c>
      <c r="AF105" s="254"/>
      <c r="AG105" s="254"/>
      <c r="AH105" s="254"/>
      <c r="AI105" s="254"/>
      <c r="AJ105" s="254"/>
      <c r="AK105" s="254"/>
      <c r="AL105" s="260"/>
      <c r="AM105" s="32" t="s">
        <v>29</v>
      </c>
      <c r="AN105" s="244">
        <f t="shared" si="3"/>
        <v>0</v>
      </c>
      <c r="AO105" s="245"/>
      <c r="AP105" s="245"/>
      <c r="AQ105" s="245"/>
      <c r="AR105" s="245"/>
      <c r="AS105" s="245"/>
      <c r="AT105" s="245"/>
      <c r="AU105" s="245"/>
      <c r="AV105" s="245"/>
      <c r="AW105" s="245"/>
      <c r="AX105" s="245"/>
      <c r="AY105" s="245"/>
      <c r="AZ105" s="245"/>
      <c r="BA105" s="246"/>
      <c r="BB105" s="244">
        <f>BB106</f>
        <v>0</v>
      </c>
      <c r="BC105" s="245"/>
      <c r="BD105" s="245"/>
      <c r="BE105" s="245"/>
      <c r="BF105" s="245"/>
      <c r="BG105" s="245"/>
      <c r="BH105" s="245"/>
      <c r="BI105" s="245"/>
      <c r="BJ105" s="245"/>
      <c r="BK105" s="245"/>
      <c r="BL105" s="245"/>
      <c r="BM105" s="245"/>
      <c r="BN105" s="44">
        <f>BN106</f>
        <v>0</v>
      </c>
      <c r="BO105" s="244">
        <f>BO106</f>
        <v>0</v>
      </c>
      <c r="BP105" s="245"/>
      <c r="BQ105" s="245"/>
      <c r="BR105" s="245"/>
      <c r="BS105" s="245"/>
      <c r="BT105" s="245"/>
      <c r="BU105" s="245"/>
      <c r="BV105" s="245"/>
      <c r="BW105" s="245"/>
      <c r="BX105" s="245"/>
      <c r="BY105" s="245"/>
      <c r="BZ105" s="245"/>
      <c r="CA105" s="44">
        <f>CA106</f>
        <v>0</v>
      </c>
      <c r="CB105" s="60">
        <f>CB106</f>
        <v>0</v>
      </c>
      <c r="CC105" s="244">
        <f>CC106</f>
        <v>0</v>
      </c>
      <c r="CD105" s="245"/>
      <c r="CE105" s="245"/>
      <c r="CF105" s="245"/>
      <c r="CG105" s="245"/>
      <c r="CH105" s="245"/>
      <c r="CI105" s="245"/>
      <c r="CJ105" s="245"/>
      <c r="CK105" s="245"/>
      <c r="CL105" s="245"/>
      <c r="CM105" s="245"/>
      <c r="CN105" s="245"/>
      <c r="CO105" s="246"/>
      <c r="CP105" s="244">
        <f>CP106</f>
        <v>0</v>
      </c>
      <c r="CQ105" s="245"/>
      <c r="CR105" s="245"/>
      <c r="CS105" s="245"/>
      <c r="CT105" s="245"/>
      <c r="CU105" s="245"/>
      <c r="CV105" s="245"/>
      <c r="CW105" s="245"/>
      <c r="CX105" s="245"/>
      <c r="CY105" s="245"/>
      <c r="CZ105" s="245"/>
      <c r="DA105" s="245"/>
      <c r="DB105" s="246"/>
    </row>
    <row r="106" spans="1:106" s="31" customFormat="1" ht="25.9" customHeight="1">
      <c r="A106" s="247" t="s">
        <v>135</v>
      </c>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9"/>
      <c r="AE106" s="255"/>
      <c r="AF106" s="256"/>
      <c r="AG106" s="256"/>
      <c r="AH106" s="256"/>
      <c r="AI106" s="256"/>
      <c r="AJ106" s="256"/>
      <c r="AK106" s="256"/>
      <c r="AL106" s="264"/>
      <c r="AM106" s="69" t="s">
        <v>81</v>
      </c>
      <c r="AN106" s="250">
        <f t="shared" si="3"/>
        <v>0</v>
      </c>
      <c r="AO106" s="251"/>
      <c r="AP106" s="251"/>
      <c r="AQ106" s="251"/>
      <c r="AR106" s="251"/>
      <c r="AS106" s="251"/>
      <c r="AT106" s="251"/>
      <c r="AU106" s="251"/>
      <c r="AV106" s="251"/>
      <c r="AW106" s="251"/>
      <c r="AX106" s="251"/>
      <c r="AY106" s="251"/>
      <c r="AZ106" s="251"/>
      <c r="BA106" s="252"/>
      <c r="BB106" s="250"/>
      <c r="BC106" s="251"/>
      <c r="BD106" s="251"/>
      <c r="BE106" s="251"/>
      <c r="BF106" s="251"/>
      <c r="BG106" s="251"/>
      <c r="BH106" s="251"/>
      <c r="BI106" s="251"/>
      <c r="BJ106" s="251"/>
      <c r="BK106" s="251"/>
      <c r="BL106" s="251"/>
      <c r="BM106" s="251"/>
      <c r="BN106" s="58"/>
      <c r="BO106" s="250"/>
      <c r="BP106" s="251"/>
      <c r="BQ106" s="251"/>
      <c r="BR106" s="251"/>
      <c r="BS106" s="251"/>
      <c r="BT106" s="251"/>
      <c r="BU106" s="251"/>
      <c r="BV106" s="251"/>
      <c r="BW106" s="251"/>
      <c r="BX106" s="251"/>
      <c r="BY106" s="251"/>
      <c r="BZ106" s="251"/>
      <c r="CA106" s="58"/>
      <c r="CB106" s="56"/>
      <c r="CC106" s="250"/>
      <c r="CD106" s="251"/>
      <c r="CE106" s="251"/>
      <c r="CF106" s="251"/>
      <c r="CG106" s="251"/>
      <c r="CH106" s="251"/>
      <c r="CI106" s="251"/>
      <c r="CJ106" s="251"/>
      <c r="CK106" s="251"/>
      <c r="CL106" s="251"/>
      <c r="CM106" s="251"/>
      <c r="CN106" s="251"/>
      <c r="CO106" s="252"/>
      <c r="CP106" s="250"/>
      <c r="CQ106" s="251"/>
      <c r="CR106" s="251"/>
      <c r="CS106" s="251"/>
      <c r="CT106" s="251"/>
      <c r="CU106" s="251"/>
      <c r="CV106" s="251"/>
      <c r="CW106" s="251"/>
      <c r="CX106" s="251"/>
      <c r="CY106" s="251"/>
      <c r="CZ106" s="251"/>
      <c r="DA106" s="251"/>
      <c r="DB106" s="252"/>
    </row>
    <row r="107" spans="1:106" s="30" customFormat="1" ht="37.15" customHeight="1">
      <c r="A107" s="257" t="s">
        <v>174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9"/>
      <c r="AE107" s="253" t="s">
        <v>43</v>
      </c>
      <c r="AF107" s="254"/>
      <c r="AG107" s="254"/>
      <c r="AH107" s="254"/>
      <c r="AI107" s="254"/>
      <c r="AJ107" s="254"/>
      <c r="AK107" s="254"/>
      <c r="AL107" s="260"/>
      <c r="AM107" s="32" t="s">
        <v>29</v>
      </c>
      <c r="AN107" s="244">
        <f t="shared" si="3"/>
        <v>0</v>
      </c>
      <c r="AO107" s="245"/>
      <c r="AP107" s="245"/>
      <c r="AQ107" s="245"/>
      <c r="AR107" s="245"/>
      <c r="AS107" s="245"/>
      <c r="AT107" s="245"/>
      <c r="AU107" s="245"/>
      <c r="AV107" s="245"/>
      <c r="AW107" s="245"/>
      <c r="AX107" s="245"/>
      <c r="AY107" s="245"/>
      <c r="AZ107" s="245"/>
      <c r="BA107" s="246"/>
      <c r="BB107" s="244">
        <f>BB108+BB109+BB110+BB111</f>
        <v>0</v>
      </c>
      <c r="BC107" s="245"/>
      <c r="BD107" s="245"/>
      <c r="BE107" s="245"/>
      <c r="BF107" s="245"/>
      <c r="BG107" s="245"/>
      <c r="BH107" s="245"/>
      <c r="BI107" s="245"/>
      <c r="BJ107" s="245"/>
      <c r="BK107" s="245"/>
      <c r="BL107" s="245"/>
      <c r="BM107" s="245"/>
      <c r="BN107" s="44">
        <f>BN108+BN109+BN110+BN111</f>
        <v>0</v>
      </c>
      <c r="BO107" s="244">
        <f>BO108+BO109+BO110+BO111</f>
        <v>0</v>
      </c>
      <c r="BP107" s="245"/>
      <c r="BQ107" s="245"/>
      <c r="BR107" s="245"/>
      <c r="BS107" s="245"/>
      <c r="BT107" s="245"/>
      <c r="BU107" s="245"/>
      <c r="BV107" s="245"/>
      <c r="BW107" s="245"/>
      <c r="BX107" s="245"/>
      <c r="BY107" s="245"/>
      <c r="BZ107" s="245"/>
      <c r="CA107" s="44">
        <f>CA108+CA109+CA110+CA111</f>
        <v>0</v>
      </c>
      <c r="CB107" s="60">
        <f>CB108+CB109+CB110+CB111</f>
        <v>0</v>
      </c>
      <c r="CC107" s="244">
        <f>CC108+CC109+CC110+CC111</f>
        <v>0</v>
      </c>
      <c r="CD107" s="245"/>
      <c r="CE107" s="245"/>
      <c r="CF107" s="245"/>
      <c r="CG107" s="245"/>
      <c r="CH107" s="245"/>
      <c r="CI107" s="245"/>
      <c r="CJ107" s="245"/>
      <c r="CK107" s="245"/>
      <c r="CL107" s="245"/>
      <c r="CM107" s="245"/>
      <c r="CN107" s="245"/>
      <c r="CO107" s="246"/>
      <c r="CP107" s="244">
        <f>CP108+CP109+CP110+CP111</f>
        <v>0</v>
      </c>
      <c r="CQ107" s="245"/>
      <c r="CR107" s="245"/>
      <c r="CS107" s="245"/>
      <c r="CT107" s="245"/>
      <c r="CU107" s="245"/>
      <c r="CV107" s="245"/>
      <c r="CW107" s="245"/>
      <c r="CX107" s="245"/>
      <c r="CY107" s="245"/>
      <c r="CZ107" s="245"/>
      <c r="DA107" s="245"/>
      <c r="DB107" s="246"/>
    </row>
    <row r="108" spans="1:106" s="31" customFormat="1" ht="25.9" customHeight="1">
      <c r="A108" s="247" t="s">
        <v>175</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9"/>
      <c r="AE108" s="261"/>
      <c r="AF108" s="262"/>
      <c r="AG108" s="262"/>
      <c r="AH108" s="262"/>
      <c r="AI108" s="262"/>
      <c r="AJ108" s="262"/>
      <c r="AK108" s="262"/>
      <c r="AL108" s="263"/>
      <c r="AM108" s="69" t="s">
        <v>83</v>
      </c>
      <c r="AN108" s="250">
        <f t="shared" si="3"/>
        <v>0</v>
      </c>
      <c r="AO108" s="251"/>
      <c r="AP108" s="251"/>
      <c r="AQ108" s="251"/>
      <c r="AR108" s="251"/>
      <c r="AS108" s="251"/>
      <c r="AT108" s="251"/>
      <c r="AU108" s="251"/>
      <c r="AV108" s="251"/>
      <c r="AW108" s="251"/>
      <c r="AX108" s="251"/>
      <c r="AY108" s="251"/>
      <c r="AZ108" s="251"/>
      <c r="BA108" s="252"/>
      <c r="BB108" s="250"/>
      <c r="BC108" s="251"/>
      <c r="BD108" s="251"/>
      <c r="BE108" s="251"/>
      <c r="BF108" s="251"/>
      <c r="BG108" s="251"/>
      <c r="BH108" s="251"/>
      <c r="BI108" s="251"/>
      <c r="BJ108" s="251"/>
      <c r="BK108" s="251"/>
      <c r="BL108" s="251"/>
      <c r="BM108" s="251"/>
      <c r="BN108" s="58"/>
      <c r="BO108" s="250"/>
      <c r="BP108" s="251"/>
      <c r="BQ108" s="251"/>
      <c r="BR108" s="251"/>
      <c r="BS108" s="251"/>
      <c r="BT108" s="251"/>
      <c r="BU108" s="251"/>
      <c r="BV108" s="251"/>
      <c r="BW108" s="251"/>
      <c r="BX108" s="251"/>
      <c r="BY108" s="251"/>
      <c r="BZ108" s="251"/>
      <c r="CA108" s="58"/>
      <c r="CB108" s="56"/>
      <c r="CC108" s="250"/>
      <c r="CD108" s="251"/>
      <c r="CE108" s="251"/>
      <c r="CF108" s="251"/>
      <c r="CG108" s="251"/>
      <c r="CH108" s="251"/>
      <c r="CI108" s="251"/>
      <c r="CJ108" s="251"/>
      <c r="CK108" s="251"/>
      <c r="CL108" s="251"/>
      <c r="CM108" s="251"/>
      <c r="CN108" s="251"/>
      <c r="CO108" s="252"/>
      <c r="CP108" s="250"/>
      <c r="CQ108" s="251"/>
      <c r="CR108" s="251"/>
      <c r="CS108" s="251"/>
      <c r="CT108" s="251"/>
      <c r="CU108" s="251"/>
      <c r="CV108" s="251"/>
      <c r="CW108" s="251"/>
      <c r="CX108" s="251"/>
      <c r="CY108" s="251"/>
      <c r="CZ108" s="251"/>
      <c r="DA108" s="251"/>
      <c r="DB108" s="252"/>
    </row>
    <row r="109" spans="1:106" s="31" customFormat="1" ht="33.6" customHeight="1">
      <c r="A109" s="247" t="s">
        <v>176</v>
      </c>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9"/>
      <c r="AE109" s="261"/>
      <c r="AF109" s="262"/>
      <c r="AG109" s="262"/>
      <c r="AH109" s="262"/>
      <c r="AI109" s="262"/>
      <c r="AJ109" s="262"/>
      <c r="AK109" s="262"/>
      <c r="AL109" s="263"/>
      <c r="AM109" s="69" t="s">
        <v>82</v>
      </c>
      <c r="AN109" s="250">
        <f t="shared" si="3"/>
        <v>0</v>
      </c>
      <c r="AO109" s="251"/>
      <c r="AP109" s="251"/>
      <c r="AQ109" s="251"/>
      <c r="AR109" s="251"/>
      <c r="AS109" s="251"/>
      <c r="AT109" s="251"/>
      <c r="AU109" s="251"/>
      <c r="AV109" s="251"/>
      <c r="AW109" s="251"/>
      <c r="AX109" s="251"/>
      <c r="AY109" s="251"/>
      <c r="AZ109" s="251"/>
      <c r="BA109" s="252"/>
      <c r="BB109" s="250"/>
      <c r="BC109" s="251"/>
      <c r="BD109" s="251"/>
      <c r="BE109" s="251"/>
      <c r="BF109" s="251"/>
      <c r="BG109" s="251"/>
      <c r="BH109" s="251"/>
      <c r="BI109" s="251"/>
      <c r="BJ109" s="251"/>
      <c r="BK109" s="251"/>
      <c r="BL109" s="251"/>
      <c r="BM109" s="251"/>
      <c r="BN109" s="58"/>
      <c r="BO109" s="250"/>
      <c r="BP109" s="251"/>
      <c r="BQ109" s="251"/>
      <c r="BR109" s="251"/>
      <c r="BS109" s="251"/>
      <c r="BT109" s="251"/>
      <c r="BU109" s="251"/>
      <c r="BV109" s="251"/>
      <c r="BW109" s="251"/>
      <c r="BX109" s="251"/>
      <c r="BY109" s="251"/>
      <c r="BZ109" s="251"/>
      <c r="CA109" s="58"/>
      <c r="CB109" s="56"/>
      <c r="CC109" s="250"/>
      <c r="CD109" s="251"/>
      <c r="CE109" s="251"/>
      <c r="CF109" s="251"/>
      <c r="CG109" s="251"/>
      <c r="CH109" s="251"/>
      <c r="CI109" s="251"/>
      <c r="CJ109" s="251"/>
      <c r="CK109" s="251"/>
      <c r="CL109" s="251"/>
      <c r="CM109" s="251"/>
      <c r="CN109" s="251"/>
      <c r="CO109" s="252"/>
      <c r="CP109" s="250"/>
      <c r="CQ109" s="251"/>
      <c r="CR109" s="251"/>
      <c r="CS109" s="251"/>
      <c r="CT109" s="251"/>
      <c r="CU109" s="251"/>
      <c r="CV109" s="251"/>
      <c r="CW109" s="251"/>
      <c r="CX109" s="251"/>
      <c r="CY109" s="251"/>
      <c r="CZ109" s="251"/>
      <c r="DA109" s="251"/>
      <c r="DB109" s="252"/>
    </row>
    <row r="110" spans="1:106" s="31" customFormat="1" ht="25.9" customHeight="1">
      <c r="A110" s="247" t="s">
        <v>135</v>
      </c>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9"/>
      <c r="AE110" s="261"/>
      <c r="AF110" s="262"/>
      <c r="AG110" s="262"/>
      <c r="AH110" s="262"/>
      <c r="AI110" s="262"/>
      <c r="AJ110" s="262"/>
      <c r="AK110" s="262"/>
      <c r="AL110" s="263"/>
      <c r="AM110" s="69" t="s">
        <v>81</v>
      </c>
      <c r="AN110" s="250">
        <f t="shared" si="3"/>
        <v>0</v>
      </c>
      <c r="AO110" s="251"/>
      <c r="AP110" s="251"/>
      <c r="AQ110" s="251"/>
      <c r="AR110" s="251"/>
      <c r="AS110" s="251"/>
      <c r="AT110" s="251"/>
      <c r="AU110" s="251"/>
      <c r="AV110" s="251"/>
      <c r="AW110" s="251"/>
      <c r="AX110" s="251"/>
      <c r="AY110" s="251"/>
      <c r="AZ110" s="251"/>
      <c r="BA110" s="252"/>
      <c r="BB110" s="250"/>
      <c r="BC110" s="251"/>
      <c r="BD110" s="251"/>
      <c r="BE110" s="251"/>
      <c r="BF110" s="251"/>
      <c r="BG110" s="251"/>
      <c r="BH110" s="251"/>
      <c r="BI110" s="251"/>
      <c r="BJ110" s="251"/>
      <c r="BK110" s="251"/>
      <c r="BL110" s="251"/>
      <c r="BM110" s="251"/>
      <c r="BN110" s="58"/>
      <c r="BO110" s="250"/>
      <c r="BP110" s="251"/>
      <c r="BQ110" s="251"/>
      <c r="BR110" s="251"/>
      <c r="BS110" s="251"/>
      <c r="BT110" s="251"/>
      <c r="BU110" s="251"/>
      <c r="BV110" s="251"/>
      <c r="BW110" s="251"/>
      <c r="BX110" s="251"/>
      <c r="BY110" s="251"/>
      <c r="BZ110" s="251"/>
      <c r="CA110" s="58"/>
      <c r="CB110" s="56"/>
      <c r="CC110" s="250"/>
      <c r="CD110" s="251"/>
      <c r="CE110" s="251"/>
      <c r="CF110" s="251"/>
      <c r="CG110" s="251"/>
      <c r="CH110" s="251"/>
      <c r="CI110" s="251"/>
      <c r="CJ110" s="251"/>
      <c r="CK110" s="251"/>
      <c r="CL110" s="251"/>
      <c r="CM110" s="251"/>
      <c r="CN110" s="251"/>
      <c r="CO110" s="252"/>
      <c r="CP110" s="250"/>
      <c r="CQ110" s="251"/>
      <c r="CR110" s="251"/>
      <c r="CS110" s="251"/>
      <c r="CT110" s="251"/>
      <c r="CU110" s="251"/>
      <c r="CV110" s="251"/>
      <c r="CW110" s="251"/>
      <c r="CX110" s="251"/>
      <c r="CY110" s="251"/>
      <c r="CZ110" s="251"/>
      <c r="DA110" s="251"/>
      <c r="DB110" s="252"/>
    </row>
    <row r="111" spans="1:106" s="31" customFormat="1" ht="25.9" customHeight="1">
      <c r="A111" s="247" t="s">
        <v>178</v>
      </c>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9"/>
      <c r="AE111" s="255"/>
      <c r="AF111" s="256"/>
      <c r="AG111" s="256"/>
      <c r="AH111" s="256"/>
      <c r="AI111" s="256"/>
      <c r="AJ111" s="256"/>
      <c r="AK111" s="256"/>
      <c r="AL111" s="264"/>
      <c r="AM111" s="69" t="s">
        <v>177</v>
      </c>
      <c r="AN111" s="250">
        <f t="shared" si="3"/>
        <v>0</v>
      </c>
      <c r="AO111" s="251"/>
      <c r="AP111" s="251"/>
      <c r="AQ111" s="251"/>
      <c r="AR111" s="251"/>
      <c r="AS111" s="251"/>
      <c r="AT111" s="251"/>
      <c r="AU111" s="251"/>
      <c r="AV111" s="251"/>
      <c r="AW111" s="251"/>
      <c r="AX111" s="251"/>
      <c r="AY111" s="251"/>
      <c r="AZ111" s="251"/>
      <c r="BA111" s="252"/>
      <c r="BB111" s="250"/>
      <c r="BC111" s="251"/>
      <c r="BD111" s="251"/>
      <c r="BE111" s="251"/>
      <c r="BF111" s="251"/>
      <c r="BG111" s="251"/>
      <c r="BH111" s="251"/>
      <c r="BI111" s="251"/>
      <c r="BJ111" s="251"/>
      <c r="BK111" s="251"/>
      <c r="BL111" s="251"/>
      <c r="BM111" s="251"/>
      <c r="BN111" s="58"/>
      <c r="BO111" s="250"/>
      <c r="BP111" s="251"/>
      <c r="BQ111" s="251"/>
      <c r="BR111" s="251"/>
      <c r="BS111" s="251"/>
      <c r="BT111" s="251"/>
      <c r="BU111" s="251"/>
      <c r="BV111" s="251"/>
      <c r="BW111" s="251"/>
      <c r="BX111" s="251"/>
      <c r="BY111" s="251"/>
      <c r="BZ111" s="251"/>
      <c r="CA111" s="58"/>
      <c r="CB111" s="56"/>
      <c r="CC111" s="250"/>
      <c r="CD111" s="251"/>
      <c r="CE111" s="251"/>
      <c r="CF111" s="251"/>
      <c r="CG111" s="251"/>
      <c r="CH111" s="251"/>
      <c r="CI111" s="251"/>
      <c r="CJ111" s="251"/>
      <c r="CK111" s="251"/>
      <c r="CL111" s="251"/>
      <c r="CM111" s="251"/>
      <c r="CN111" s="251"/>
      <c r="CO111" s="252"/>
      <c r="CP111" s="250"/>
      <c r="CQ111" s="251"/>
      <c r="CR111" s="251"/>
      <c r="CS111" s="251"/>
      <c r="CT111" s="251"/>
      <c r="CU111" s="251"/>
      <c r="CV111" s="251"/>
      <c r="CW111" s="251"/>
      <c r="CX111" s="251"/>
      <c r="CY111" s="251"/>
      <c r="CZ111" s="251"/>
      <c r="DA111" s="251"/>
      <c r="DB111" s="252"/>
    </row>
    <row r="112" spans="1:106" s="30" customFormat="1" ht="39" customHeight="1">
      <c r="A112" s="257" t="s">
        <v>179</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9"/>
      <c r="AE112" s="253" t="s">
        <v>44</v>
      </c>
      <c r="AF112" s="254"/>
      <c r="AG112" s="254"/>
      <c r="AH112" s="254"/>
      <c r="AI112" s="254"/>
      <c r="AJ112" s="254"/>
      <c r="AK112" s="254"/>
      <c r="AL112" s="260"/>
      <c r="AM112" s="32" t="s">
        <v>29</v>
      </c>
      <c r="AN112" s="244">
        <f t="shared" si="3"/>
        <v>1332500</v>
      </c>
      <c r="AO112" s="245"/>
      <c r="AP112" s="245"/>
      <c r="AQ112" s="245"/>
      <c r="AR112" s="245"/>
      <c r="AS112" s="245"/>
      <c r="AT112" s="245"/>
      <c r="AU112" s="245"/>
      <c r="AV112" s="245"/>
      <c r="AW112" s="245"/>
      <c r="AX112" s="245"/>
      <c r="AY112" s="245"/>
      <c r="AZ112" s="245"/>
      <c r="BA112" s="246"/>
      <c r="BB112" s="244">
        <f>BB113+BB114</f>
        <v>1307500</v>
      </c>
      <c r="BC112" s="245"/>
      <c r="BD112" s="245"/>
      <c r="BE112" s="245"/>
      <c r="BF112" s="245"/>
      <c r="BG112" s="245"/>
      <c r="BH112" s="245"/>
      <c r="BI112" s="245"/>
      <c r="BJ112" s="245"/>
      <c r="BK112" s="245"/>
      <c r="BL112" s="245"/>
      <c r="BM112" s="245"/>
      <c r="BN112" s="44">
        <f>BN113+BN114</f>
        <v>0</v>
      </c>
      <c r="BO112" s="244">
        <f>BO113+BO114</f>
        <v>0</v>
      </c>
      <c r="BP112" s="245"/>
      <c r="BQ112" s="245"/>
      <c r="BR112" s="245"/>
      <c r="BS112" s="245"/>
      <c r="BT112" s="245"/>
      <c r="BU112" s="245"/>
      <c r="BV112" s="245"/>
      <c r="BW112" s="245"/>
      <c r="BX112" s="245"/>
      <c r="BY112" s="245"/>
      <c r="BZ112" s="245"/>
      <c r="CA112" s="44">
        <f>CA113+CA114</f>
        <v>0</v>
      </c>
      <c r="CB112" s="60">
        <f>CB113+CB114</f>
        <v>0</v>
      </c>
      <c r="CC112" s="244">
        <f>CC113+CC114</f>
        <v>25000</v>
      </c>
      <c r="CD112" s="245"/>
      <c r="CE112" s="245"/>
      <c r="CF112" s="245"/>
      <c r="CG112" s="245"/>
      <c r="CH112" s="245"/>
      <c r="CI112" s="245"/>
      <c r="CJ112" s="245"/>
      <c r="CK112" s="245"/>
      <c r="CL112" s="245"/>
      <c r="CM112" s="245"/>
      <c r="CN112" s="245"/>
      <c r="CO112" s="246"/>
      <c r="CP112" s="244">
        <f>CP113+CP114</f>
        <v>0</v>
      </c>
      <c r="CQ112" s="245"/>
      <c r="CR112" s="245"/>
      <c r="CS112" s="245"/>
      <c r="CT112" s="245"/>
      <c r="CU112" s="245"/>
      <c r="CV112" s="245"/>
      <c r="CW112" s="245"/>
      <c r="CX112" s="245"/>
      <c r="CY112" s="245"/>
      <c r="CZ112" s="245"/>
      <c r="DA112" s="245"/>
      <c r="DB112" s="246"/>
    </row>
    <row r="113" spans="1:106" s="31" customFormat="1" ht="26.25" customHeight="1">
      <c r="A113" s="247" t="s">
        <v>180</v>
      </c>
      <c r="B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9"/>
      <c r="AE113" s="261"/>
      <c r="AF113" s="262"/>
      <c r="AG113" s="262"/>
      <c r="AH113" s="262"/>
      <c r="AI113" s="262"/>
      <c r="AJ113" s="262"/>
      <c r="AK113" s="262"/>
      <c r="AL113" s="263"/>
      <c r="AM113" s="301" t="s">
        <v>83</v>
      </c>
      <c r="AN113" s="250">
        <f t="shared" si="3"/>
        <v>640500</v>
      </c>
      <c r="AO113" s="251"/>
      <c r="AP113" s="251"/>
      <c r="AQ113" s="251"/>
      <c r="AR113" s="251"/>
      <c r="AS113" s="251"/>
      <c r="AT113" s="251"/>
      <c r="AU113" s="251"/>
      <c r="AV113" s="251"/>
      <c r="AW113" s="251"/>
      <c r="AX113" s="251"/>
      <c r="AY113" s="251"/>
      <c r="AZ113" s="251"/>
      <c r="BA113" s="252"/>
      <c r="BB113" s="250">
        <v>615500</v>
      </c>
      <c r="BC113" s="251"/>
      <c r="BD113" s="251"/>
      <c r="BE113" s="251"/>
      <c r="BF113" s="251"/>
      <c r="BG113" s="251"/>
      <c r="BH113" s="251"/>
      <c r="BI113" s="251"/>
      <c r="BJ113" s="251"/>
      <c r="BK113" s="251"/>
      <c r="BL113" s="251"/>
      <c r="BM113" s="251"/>
      <c r="BN113" s="58"/>
      <c r="BO113" s="250"/>
      <c r="BP113" s="251"/>
      <c r="BQ113" s="251"/>
      <c r="BR113" s="251"/>
      <c r="BS113" s="251"/>
      <c r="BT113" s="251"/>
      <c r="BU113" s="251"/>
      <c r="BV113" s="251"/>
      <c r="BW113" s="251"/>
      <c r="BX113" s="251"/>
      <c r="BY113" s="251"/>
      <c r="BZ113" s="251"/>
      <c r="CA113" s="58"/>
      <c r="CB113" s="56"/>
      <c r="CC113" s="250">
        <v>25000</v>
      </c>
      <c r="CD113" s="251"/>
      <c r="CE113" s="251"/>
      <c r="CF113" s="251"/>
      <c r="CG113" s="251"/>
      <c r="CH113" s="251"/>
      <c r="CI113" s="251"/>
      <c r="CJ113" s="251"/>
      <c r="CK113" s="251"/>
      <c r="CL113" s="251"/>
      <c r="CM113" s="251"/>
      <c r="CN113" s="251"/>
      <c r="CO113" s="252"/>
      <c r="CP113" s="250"/>
      <c r="CQ113" s="251"/>
      <c r="CR113" s="251"/>
      <c r="CS113" s="251"/>
      <c r="CT113" s="251"/>
      <c r="CU113" s="251"/>
      <c r="CV113" s="251"/>
      <c r="CW113" s="251"/>
      <c r="CX113" s="251"/>
      <c r="CY113" s="251"/>
      <c r="CZ113" s="251"/>
      <c r="DA113" s="251"/>
      <c r="DB113" s="252"/>
    </row>
    <row r="114" spans="1:106" s="31" customFormat="1" ht="26.25" customHeight="1">
      <c r="A114" s="247" t="s">
        <v>181</v>
      </c>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9"/>
      <c r="AE114" s="255"/>
      <c r="AF114" s="256"/>
      <c r="AG114" s="256"/>
      <c r="AH114" s="256"/>
      <c r="AI114" s="256"/>
      <c r="AJ114" s="256"/>
      <c r="AK114" s="256"/>
      <c r="AL114" s="264"/>
      <c r="AM114" s="303"/>
      <c r="AN114" s="250">
        <f t="shared" si="3"/>
        <v>692000</v>
      </c>
      <c r="AO114" s="251"/>
      <c r="AP114" s="251"/>
      <c r="AQ114" s="251"/>
      <c r="AR114" s="251"/>
      <c r="AS114" s="251"/>
      <c r="AT114" s="251"/>
      <c r="AU114" s="251"/>
      <c r="AV114" s="251"/>
      <c r="AW114" s="251"/>
      <c r="AX114" s="251"/>
      <c r="AY114" s="251"/>
      <c r="AZ114" s="251"/>
      <c r="BA114" s="252"/>
      <c r="BB114" s="250">
        <v>692000</v>
      </c>
      <c r="BC114" s="251"/>
      <c r="BD114" s="251"/>
      <c r="BE114" s="251"/>
      <c r="BF114" s="251"/>
      <c r="BG114" s="251"/>
      <c r="BH114" s="251"/>
      <c r="BI114" s="251"/>
      <c r="BJ114" s="251"/>
      <c r="BK114" s="251"/>
      <c r="BL114" s="251"/>
      <c r="BM114" s="251"/>
      <c r="BN114" s="58"/>
      <c r="BO114" s="250"/>
      <c r="BP114" s="251"/>
      <c r="BQ114" s="251"/>
      <c r="BR114" s="251"/>
      <c r="BS114" s="251"/>
      <c r="BT114" s="251"/>
      <c r="BU114" s="251"/>
      <c r="BV114" s="251"/>
      <c r="BW114" s="251"/>
      <c r="BX114" s="251"/>
      <c r="BY114" s="251"/>
      <c r="BZ114" s="251"/>
      <c r="CA114" s="58"/>
      <c r="CB114" s="56"/>
      <c r="CC114" s="250"/>
      <c r="CD114" s="251"/>
      <c r="CE114" s="251"/>
      <c r="CF114" s="251"/>
      <c r="CG114" s="251"/>
      <c r="CH114" s="251"/>
      <c r="CI114" s="251"/>
      <c r="CJ114" s="251"/>
      <c r="CK114" s="251"/>
      <c r="CL114" s="251"/>
      <c r="CM114" s="251"/>
      <c r="CN114" s="251"/>
      <c r="CO114" s="252"/>
      <c r="CP114" s="250"/>
      <c r="CQ114" s="251"/>
      <c r="CR114" s="251"/>
      <c r="CS114" s="251"/>
      <c r="CT114" s="251"/>
      <c r="CU114" s="251"/>
      <c r="CV114" s="251"/>
      <c r="CW114" s="251"/>
      <c r="CX114" s="251"/>
      <c r="CY114" s="251"/>
      <c r="CZ114" s="251"/>
      <c r="DA114" s="251"/>
      <c r="DB114" s="252"/>
    </row>
    <row r="115" spans="1:106" s="30" customFormat="1" ht="22.9" customHeight="1">
      <c r="A115" s="257" t="s">
        <v>182</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9"/>
      <c r="AE115" s="253" t="s">
        <v>45</v>
      </c>
      <c r="AF115" s="254"/>
      <c r="AG115" s="254"/>
      <c r="AH115" s="254"/>
      <c r="AI115" s="254"/>
      <c r="AJ115" s="254"/>
      <c r="AK115" s="254"/>
      <c r="AL115" s="260"/>
      <c r="AM115" s="32" t="s">
        <v>29</v>
      </c>
      <c r="AN115" s="244">
        <f t="shared" si="3"/>
        <v>26000</v>
      </c>
      <c r="AO115" s="245"/>
      <c r="AP115" s="245"/>
      <c r="AQ115" s="245"/>
      <c r="AR115" s="245"/>
      <c r="AS115" s="245"/>
      <c r="AT115" s="245"/>
      <c r="AU115" s="245"/>
      <c r="AV115" s="245"/>
      <c r="AW115" s="245"/>
      <c r="AX115" s="245"/>
      <c r="AY115" s="245"/>
      <c r="AZ115" s="245"/>
      <c r="BA115" s="246"/>
      <c r="BB115" s="244">
        <f>BB116</f>
        <v>0</v>
      </c>
      <c r="BC115" s="245"/>
      <c r="BD115" s="245"/>
      <c r="BE115" s="245"/>
      <c r="BF115" s="245"/>
      <c r="BG115" s="245"/>
      <c r="BH115" s="245"/>
      <c r="BI115" s="245"/>
      <c r="BJ115" s="245"/>
      <c r="BK115" s="245"/>
      <c r="BL115" s="245"/>
      <c r="BM115" s="245"/>
      <c r="BN115" s="44">
        <f>BN116</f>
        <v>0</v>
      </c>
      <c r="BO115" s="244">
        <v>0</v>
      </c>
      <c r="BP115" s="245"/>
      <c r="BQ115" s="245"/>
      <c r="BR115" s="245"/>
      <c r="BS115" s="245"/>
      <c r="BT115" s="245"/>
      <c r="BU115" s="245"/>
      <c r="BV115" s="245"/>
      <c r="BW115" s="245"/>
      <c r="BX115" s="245"/>
      <c r="BY115" s="245"/>
      <c r="BZ115" s="245"/>
      <c r="CA115" s="44">
        <f>CA116</f>
        <v>0</v>
      </c>
      <c r="CB115" s="60">
        <f>CB116</f>
        <v>0</v>
      </c>
      <c r="CC115" s="244">
        <f>CC116</f>
        <v>26000</v>
      </c>
      <c r="CD115" s="245"/>
      <c r="CE115" s="245"/>
      <c r="CF115" s="245"/>
      <c r="CG115" s="245"/>
      <c r="CH115" s="245"/>
      <c r="CI115" s="245"/>
      <c r="CJ115" s="245"/>
      <c r="CK115" s="245"/>
      <c r="CL115" s="245"/>
      <c r="CM115" s="245"/>
      <c r="CN115" s="245"/>
      <c r="CO115" s="246"/>
      <c r="CP115" s="244">
        <f>CP116</f>
        <v>0</v>
      </c>
      <c r="CQ115" s="245"/>
      <c r="CR115" s="245"/>
      <c r="CS115" s="245"/>
      <c r="CT115" s="245"/>
      <c r="CU115" s="245"/>
      <c r="CV115" s="245"/>
      <c r="CW115" s="245"/>
      <c r="CX115" s="245"/>
      <c r="CY115" s="245"/>
      <c r="CZ115" s="245"/>
      <c r="DA115" s="245"/>
      <c r="DB115" s="246"/>
    </row>
    <row r="116" spans="1:106" s="31" customFormat="1" ht="25.9" customHeight="1">
      <c r="A116" s="247" t="s">
        <v>175</v>
      </c>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9"/>
      <c r="AE116" s="255"/>
      <c r="AF116" s="256"/>
      <c r="AG116" s="256"/>
      <c r="AH116" s="256"/>
      <c r="AI116" s="256"/>
      <c r="AJ116" s="256"/>
      <c r="AK116" s="256"/>
      <c r="AL116" s="264"/>
      <c r="AM116" s="69" t="s">
        <v>83</v>
      </c>
      <c r="AN116" s="250">
        <f t="shared" si="3"/>
        <v>26000</v>
      </c>
      <c r="AO116" s="251"/>
      <c r="AP116" s="251"/>
      <c r="AQ116" s="251"/>
      <c r="AR116" s="251"/>
      <c r="AS116" s="251"/>
      <c r="AT116" s="251"/>
      <c r="AU116" s="251"/>
      <c r="AV116" s="251"/>
      <c r="AW116" s="251"/>
      <c r="AX116" s="251"/>
      <c r="AY116" s="251"/>
      <c r="AZ116" s="251"/>
      <c r="BA116" s="252"/>
      <c r="BB116" s="250"/>
      <c r="BC116" s="251"/>
      <c r="BD116" s="251"/>
      <c r="BE116" s="251"/>
      <c r="BF116" s="251"/>
      <c r="BG116" s="251"/>
      <c r="BH116" s="251"/>
      <c r="BI116" s="251"/>
      <c r="BJ116" s="251"/>
      <c r="BK116" s="251"/>
      <c r="BL116" s="251"/>
      <c r="BM116" s="251"/>
      <c r="BN116" s="58"/>
      <c r="BO116" s="250"/>
      <c r="BP116" s="251"/>
      <c r="BQ116" s="251"/>
      <c r="BR116" s="251"/>
      <c r="BS116" s="251"/>
      <c r="BT116" s="251"/>
      <c r="BU116" s="251"/>
      <c r="BV116" s="251"/>
      <c r="BW116" s="251"/>
      <c r="BX116" s="251"/>
      <c r="BY116" s="251"/>
      <c r="BZ116" s="251"/>
      <c r="CA116" s="58"/>
      <c r="CB116" s="56"/>
      <c r="CC116" s="250">
        <v>26000</v>
      </c>
      <c r="CD116" s="251"/>
      <c r="CE116" s="251"/>
      <c r="CF116" s="251"/>
      <c r="CG116" s="251"/>
      <c r="CH116" s="251"/>
      <c r="CI116" s="251"/>
      <c r="CJ116" s="251"/>
      <c r="CK116" s="251"/>
      <c r="CL116" s="251"/>
      <c r="CM116" s="251"/>
      <c r="CN116" s="251"/>
      <c r="CO116" s="252"/>
      <c r="CP116" s="250"/>
      <c r="CQ116" s="251"/>
      <c r="CR116" s="251"/>
      <c r="CS116" s="251"/>
      <c r="CT116" s="251"/>
      <c r="CU116" s="251"/>
      <c r="CV116" s="251"/>
      <c r="CW116" s="251"/>
      <c r="CX116" s="251"/>
      <c r="CY116" s="251"/>
      <c r="CZ116" s="251"/>
      <c r="DA116" s="251"/>
      <c r="DB116" s="252"/>
    </row>
    <row r="117" spans="1:106" s="30" customFormat="1" ht="22.9" customHeight="1">
      <c r="A117" s="257" t="s">
        <v>183</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9"/>
      <c r="AE117" s="253" t="s">
        <v>46</v>
      </c>
      <c r="AF117" s="254"/>
      <c r="AG117" s="254"/>
      <c r="AH117" s="254"/>
      <c r="AI117" s="254"/>
      <c r="AJ117" s="254"/>
      <c r="AK117" s="254"/>
      <c r="AL117" s="260"/>
      <c r="AM117" s="32" t="s">
        <v>29</v>
      </c>
      <c r="AN117" s="244">
        <f t="shared" si="3"/>
        <v>90472</v>
      </c>
      <c r="AO117" s="245"/>
      <c r="AP117" s="245"/>
      <c r="AQ117" s="245"/>
      <c r="AR117" s="245"/>
      <c r="AS117" s="245"/>
      <c r="AT117" s="245"/>
      <c r="AU117" s="245"/>
      <c r="AV117" s="245"/>
      <c r="AW117" s="245"/>
      <c r="AX117" s="245"/>
      <c r="AY117" s="245"/>
      <c r="AZ117" s="245"/>
      <c r="BA117" s="246"/>
      <c r="BB117" s="244">
        <f>BB118+BB119+BB120+BB121+BB122</f>
        <v>0</v>
      </c>
      <c r="BC117" s="245"/>
      <c r="BD117" s="245"/>
      <c r="BE117" s="245"/>
      <c r="BF117" s="245"/>
      <c r="BG117" s="245"/>
      <c r="BH117" s="245"/>
      <c r="BI117" s="245"/>
      <c r="BJ117" s="245"/>
      <c r="BK117" s="245"/>
      <c r="BL117" s="245"/>
      <c r="BM117" s="245"/>
      <c r="BN117" s="44">
        <f>BN118+BN119+BN120+BN121+BN122</f>
        <v>0</v>
      </c>
      <c r="BO117" s="244">
        <f>BO118+BO119+BO120+BO121+BO122</f>
        <v>0</v>
      </c>
      <c r="BP117" s="245"/>
      <c r="BQ117" s="245"/>
      <c r="BR117" s="245"/>
      <c r="BS117" s="245"/>
      <c r="BT117" s="245"/>
      <c r="BU117" s="245"/>
      <c r="BV117" s="245"/>
      <c r="BW117" s="245"/>
      <c r="BX117" s="245"/>
      <c r="BY117" s="245"/>
      <c r="BZ117" s="245"/>
      <c r="CA117" s="44">
        <f>CA118+CA119+CA120+CA121+CA122</f>
        <v>0</v>
      </c>
      <c r="CB117" s="60">
        <f>CB118+CB119+CB120+CB121+CB122</f>
        <v>0</v>
      </c>
      <c r="CC117" s="244">
        <f>CC118+CC119+CC120+CC121+CC122</f>
        <v>90472</v>
      </c>
      <c r="CD117" s="245"/>
      <c r="CE117" s="245"/>
      <c r="CF117" s="245"/>
      <c r="CG117" s="245"/>
      <c r="CH117" s="245"/>
      <c r="CI117" s="245"/>
      <c r="CJ117" s="245"/>
      <c r="CK117" s="245"/>
      <c r="CL117" s="245"/>
      <c r="CM117" s="245"/>
      <c r="CN117" s="245"/>
      <c r="CO117" s="246"/>
      <c r="CP117" s="244">
        <f>CP118+CP119+CP120+CP121+CP122</f>
        <v>0</v>
      </c>
      <c r="CQ117" s="245"/>
      <c r="CR117" s="245"/>
      <c r="CS117" s="245"/>
      <c r="CT117" s="245"/>
      <c r="CU117" s="245"/>
      <c r="CV117" s="245"/>
      <c r="CW117" s="245"/>
      <c r="CX117" s="245"/>
      <c r="CY117" s="245"/>
      <c r="CZ117" s="245"/>
      <c r="DA117" s="245"/>
      <c r="DB117" s="246"/>
    </row>
    <row r="118" spans="1:106" s="31" customFormat="1" ht="28.9" customHeight="1">
      <c r="A118" s="247" t="s">
        <v>175</v>
      </c>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9"/>
      <c r="AE118" s="261"/>
      <c r="AF118" s="262"/>
      <c r="AG118" s="262"/>
      <c r="AH118" s="262"/>
      <c r="AI118" s="262"/>
      <c r="AJ118" s="262"/>
      <c r="AK118" s="262"/>
      <c r="AL118" s="263"/>
      <c r="AM118" s="69" t="s">
        <v>83</v>
      </c>
      <c r="AN118" s="250">
        <f t="shared" si="3"/>
        <v>59953.4</v>
      </c>
      <c r="AO118" s="251"/>
      <c r="AP118" s="251"/>
      <c r="AQ118" s="251"/>
      <c r="AR118" s="251"/>
      <c r="AS118" s="251"/>
      <c r="AT118" s="251"/>
      <c r="AU118" s="251"/>
      <c r="AV118" s="251"/>
      <c r="AW118" s="251"/>
      <c r="AX118" s="251"/>
      <c r="AY118" s="251"/>
      <c r="AZ118" s="251"/>
      <c r="BA118" s="252"/>
      <c r="BB118" s="250"/>
      <c r="BC118" s="251"/>
      <c r="BD118" s="251"/>
      <c r="BE118" s="251"/>
      <c r="BF118" s="251"/>
      <c r="BG118" s="251"/>
      <c r="BH118" s="251"/>
      <c r="BI118" s="251"/>
      <c r="BJ118" s="251"/>
      <c r="BK118" s="251"/>
      <c r="BL118" s="251"/>
      <c r="BM118" s="251"/>
      <c r="BN118" s="58"/>
      <c r="BO118" s="250"/>
      <c r="BP118" s="251"/>
      <c r="BQ118" s="251"/>
      <c r="BR118" s="251"/>
      <c r="BS118" s="251"/>
      <c r="BT118" s="251"/>
      <c r="BU118" s="251"/>
      <c r="BV118" s="251"/>
      <c r="BW118" s="251"/>
      <c r="BX118" s="251"/>
      <c r="BY118" s="251"/>
      <c r="BZ118" s="251"/>
      <c r="CA118" s="58"/>
      <c r="CB118" s="56"/>
      <c r="CC118" s="250">
        <v>59953.4</v>
      </c>
      <c r="CD118" s="251"/>
      <c r="CE118" s="251"/>
      <c r="CF118" s="251"/>
      <c r="CG118" s="251"/>
      <c r="CH118" s="251"/>
      <c r="CI118" s="251"/>
      <c r="CJ118" s="251"/>
      <c r="CK118" s="251"/>
      <c r="CL118" s="251"/>
      <c r="CM118" s="251"/>
      <c r="CN118" s="251"/>
      <c r="CO118" s="252"/>
      <c r="CP118" s="250"/>
      <c r="CQ118" s="251"/>
      <c r="CR118" s="251"/>
      <c r="CS118" s="251"/>
      <c r="CT118" s="251"/>
      <c r="CU118" s="251"/>
      <c r="CV118" s="251"/>
      <c r="CW118" s="251"/>
      <c r="CX118" s="251"/>
      <c r="CY118" s="251"/>
      <c r="CZ118" s="251"/>
      <c r="DA118" s="251"/>
      <c r="DB118" s="252"/>
    </row>
    <row r="119" spans="1:106" s="31" customFormat="1" ht="37.9" customHeight="1">
      <c r="A119" s="247" t="s">
        <v>184</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9"/>
      <c r="AE119" s="261"/>
      <c r="AF119" s="262"/>
      <c r="AG119" s="262"/>
      <c r="AH119" s="262"/>
      <c r="AI119" s="262"/>
      <c r="AJ119" s="262"/>
      <c r="AK119" s="262"/>
      <c r="AL119" s="263"/>
      <c r="AM119" s="61" t="s">
        <v>84</v>
      </c>
      <c r="AN119" s="250">
        <f t="shared" si="3"/>
        <v>15472</v>
      </c>
      <c r="AO119" s="251"/>
      <c r="AP119" s="251"/>
      <c r="AQ119" s="251"/>
      <c r="AR119" s="251"/>
      <c r="AS119" s="251"/>
      <c r="AT119" s="251"/>
      <c r="AU119" s="251"/>
      <c r="AV119" s="251"/>
      <c r="AW119" s="251"/>
      <c r="AX119" s="251"/>
      <c r="AY119" s="251"/>
      <c r="AZ119" s="251"/>
      <c r="BA119" s="252"/>
      <c r="BB119" s="250"/>
      <c r="BC119" s="251"/>
      <c r="BD119" s="251"/>
      <c r="BE119" s="251"/>
      <c r="BF119" s="251"/>
      <c r="BG119" s="251"/>
      <c r="BH119" s="251"/>
      <c r="BI119" s="251"/>
      <c r="BJ119" s="251"/>
      <c r="BK119" s="251"/>
      <c r="BL119" s="251"/>
      <c r="BM119" s="251"/>
      <c r="BN119" s="58"/>
      <c r="BO119" s="250"/>
      <c r="BP119" s="251"/>
      <c r="BQ119" s="251"/>
      <c r="BR119" s="251"/>
      <c r="BS119" s="251"/>
      <c r="BT119" s="251"/>
      <c r="BU119" s="251"/>
      <c r="BV119" s="251"/>
      <c r="BW119" s="251"/>
      <c r="BX119" s="251"/>
      <c r="BY119" s="251"/>
      <c r="BZ119" s="251"/>
      <c r="CA119" s="58"/>
      <c r="CB119" s="56"/>
      <c r="CC119" s="250">
        <v>15472</v>
      </c>
      <c r="CD119" s="251"/>
      <c r="CE119" s="251"/>
      <c r="CF119" s="251"/>
      <c r="CG119" s="251"/>
      <c r="CH119" s="251"/>
      <c r="CI119" s="251"/>
      <c r="CJ119" s="251"/>
      <c r="CK119" s="251"/>
      <c r="CL119" s="251"/>
      <c r="CM119" s="251"/>
      <c r="CN119" s="251"/>
      <c r="CO119" s="252"/>
      <c r="CP119" s="250"/>
      <c r="CQ119" s="251"/>
      <c r="CR119" s="251"/>
      <c r="CS119" s="251"/>
      <c r="CT119" s="251"/>
      <c r="CU119" s="251"/>
      <c r="CV119" s="251"/>
      <c r="CW119" s="251"/>
      <c r="CX119" s="251"/>
      <c r="CY119" s="251"/>
      <c r="CZ119" s="251"/>
      <c r="DA119" s="251"/>
      <c r="DB119" s="252"/>
    </row>
    <row r="120" spans="1:106" s="31" customFormat="1" ht="25.9" customHeight="1">
      <c r="A120" s="247" t="s">
        <v>185</v>
      </c>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9"/>
      <c r="AE120" s="261"/>
      <c r="AF120" s="262"/>
      <c r="AG120" s="262"/>
      <c r="AH120" s="262"/>
      <c r="AI120" s="262"/>
      <c r="AJ120" s="262"/>
      <c r="AK120" s="262"/>
      <c r="AL120" s="263"/>
      <c r="AM120" s="61" t="s">
        <v>186</v>
      </c>
      <c r="AN120" s="250">
        <f t="shared" si="3"/>
        <v>15000</v>
      </c>
      <c r="AO120" s="251"/>
      <c r="AP120" s="251"/>
      <c r="AQ120" s="251"/>
      <c r="AR120" s="251"/>
      <c r="AS120" s="251"/>
      <c r="AT120" s="251"/>
      <c r="AU120" s="251"/>
      <c r="AV120" s="251"/>
      <c r="AW120" s="251"/>
      <c r="AX120" s="251"/>
      <c r="AY120" s="251"/>
      <c r="AZ120" s="251"/>
      <c r="BA120" s="252"/>
      <c r="BB120" s="250"/>
      <c r="BC120" s="251"/>
      <c r="BD120" s="251"/>
      <c r="BE120" s="251"/>
      <c r="BF120" s="251"/>
      <c r="BG120" s="251"/>
      <c r="BH120" s="251"/>
      <c r="BI120" s="251"/>
      <c r="BJ120" s="251"/>
      <c r="BK120" s="251"/>
      <c r="BL120" s="251"/>
      <c r="BM120" s="251"/>
      <c r="BN120" s="58"/>
      <c r="BO120" s="250"/>
      <c r="BP120" s="251"/>
      <c r="BQ120" s="251"/>
      <c r="BR120" s="251"/>
      <c r="BS120" s="251"/>
      <c r="BT120" s="251"/>
      <c r="BU120" s="251"/>
      <c r="BV120" s="251"/>
      <c r="BW120" s="251"/>
      <c r="BX120" s="251"/>
      <c r="BY120" s="251"/>
      <c r="BZ120" s="251"/>
      <c r="CA120" s="58"/>
      <c r="CB120" s="56"/>
      <c r="CC120" s="250">
        <v>15000</v>
      </c>
      <c r="CD120" s="251"/>
      <c r="CE120" s="251"/>
      <c r="CF120" s="251"/>
      <c r="CG120" s="251"/>
      <c r="CH120" s="251"/>
      <c r="CI120" s="251"/>
      <c r="CJ120" s="251"/>
      <c r="CK120" s="251"/>
      <c r="CL120" s="251"/>
      <c r="CM120" s="251"/>
      <c r="CN120" s="251"/>
      <c r="CO120" s="252"/>
      <c r="CP120" s="250"/>
      <c r="CQ120" s="251"/>
      <c r="CR120" s="251"/>
      <c r="CS120" s="251"/>
      <c r="CT120" s="251"/>
      <c r="CU120" s="251"/>
      <c r="CV120" s="251"/>
      <c r="CW120" s="251"/>
      <c r="CX120" s="251"/>
      <c r="CY120" s="251"/>
      <c r="CZ120" s="251"/>
      <c r="DA120" s="251"/>
      <c r="DB120" s="252"/>
    </row>
    <row r="121" spans="1:106" s="31" customFormat="1" ht="25.9" customHeight="1">
      <c r="A121" s="247" t="s">
        <v>135</v>
      </c>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9"/>
      <c r="AE121" s="261"/>
      <c r="AF121" s="262"/>
      <c r="AG121" s="262"/>
      <c r="AH121" s="262"/>
      <c r="AI121" s="262"/>
      <c r="AJ121" s="262"/>
      <c r="AK121" s="262"/>
      <c r="AL121" s="263"/>
      <c r="AM121" s="61" t="s">
        <v>81</v>
      </c>
      <c r="AN121" s="250">
        <f t="shared" si="3"/>
        <v>46.6</v>
      </c>
      <c r="AO121" s="251"/>
      <c r="AP121" s="251"/>
      <c r="AQ121" s="251"/>
      <c r="AR121" s="251"/>
      <c r="AS121" s="251"/>
      <c r="AT121" s="251"/>
      <c r="AU121" s="251"/>
      <c r="AV121" s="251"/>
      <c r="AW121" s="251"/>
      <c r="AX121" s="251"/>
      <c r="AY121" s="251"/>
      <c r="AZ121" s="251"/>
      <c r="BA121" s="252"/>
      <c r="BB121" s="250"/>
      <c r="BC121" s="251"/>
      <c r="BD121" s="251"/>
      <c r="BE121" s="251"/>
      <c r="BF121" s="251"/>
      <c r="BG121" s="251"/>
      <c r="BH121" s="251"/>
      <c r="BI121" s="251"/>
      <c r="BJ121" s="251"/>
      <c r="BK121" s="251"/>
      <c r="BL121" s="251"/>
      <c r="BM121" s="251"/>
      <c r="BN121" s="58"/>
      <c r="BO121" s="250"/>
      <c r="BP121" s="251"/>
      <c r="BQ121" s="251"/>
      <c r="BR121" s="251"/>
      <c r="BS121" s="251"/>
      <c r="BT121" s="251"/>
      <c r="BU121" s="251"/>
      <c r="BV121" s="251"/>
      <c r="BW121" s="251"/>
      <c r="BX121" s="251"/>
      <c r="BY121" s="251"/>
      <c r="BZ121" s="251"/>
      <c r="CA121" s="58"/>
      <c r="CB121" s="56"/>
      <c r="CC121" s="250">
        <v>46.6</v>
      </c>
      <c r="CD121" s="251"/>
      <c r="CE121" s="251"/>
      <c r="CF121" s="251"/>
      <c r="CG121" s="251"/>
      <c r="CH121" s="251"/>
      <c r="CI121" s="251"/>
      <c r="CJ121" s="251"/>
      <c r="CK121" s="251"/>
      <c r="CL121" s="251"/>
      <c r="CM121" s="251"/>
      <c r="CN121" s="251"/>
      <c r="CO121" s="252"/>
      <c r="CP121" s="250"/>
      <c r="CQ121" s="251"/>
      <c r="CR121" s="251"/>
      <c r="CS121" s="251"/>
      <c r="CT121" s="251"/>
      <c r="CU121" s="251"/>
      <c r="CV121" s="251"/>
      <c r="CW121" s="251"/>
      <c r="CX121" s="251"/>
      <c r="CY121" s="251"/>
      <c r="CZ121" s="251"/>
      <c r="DA121" s="251"/>
      <c r="DB121" s="252"/>
    </row>
    <row r="122" spans="1:106" s="31" customFormat="1" ht="25.9" customHeight="1">
      <c r="A122" s="247" t="s">
        <v>178</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9"/>
      <c r="AE122" s="255"/>
      <c r="AF122" s="256"/>
      <c r="AG122" s="256"/>
      <c r="AH122" s="256"/>
      <c r="AI122" s="256"/>
      <c r="AJ122" s="256"/>
      <c r="AK122" s="256"/>
      <c r="AL122" s="264"/>
      <c r="AM122" s="61" t="s">
        <v>177</v>
      </c>
      <c r="AN122" s="250">
        <f t="shared" si="3"/>
        <v>0</v>
      </c>
      <c r="AO122" s="251"/>
      <c r="AP122" s="251"/>
      <c r="AQ122" s="251"/>
      <c r="AR122" s="251"/>
      <c r="AS122" s="251"/>
      <c r="AT122" s="251"/>
      <c r="AU122" s="251"/>
      <c r="AV122" s="251"/>
      <c r="AW122" s="251"/>
      <c r="AX122" s="251"/>
      <c r="AY122" s="251"/>
      <c r="AZ122" s="251"/>
      <c r="BA122" s="252"/>
      <c r="BB122" s="250"/>
      <c r="BC122" s="251"/>
      <c r="BD122" s="251"/>
      <c r="BE122" s="251"/>
      <c r="BF122" s="251"/>
      <c r="BG122" s="251"/>
      <c r="BH122" s="251"/>
      <c r="BI122" s="251"/>
      <c r="BJ122" s="251"/>
      <c r="BK122" s="251"/>
      <c r="BL122" s="251"/>
      <c r="BM122" s="251"/>
      <c r="BN122" s="58"/>
      <c r="BO122" s="250"/>
      <c r="BP122" s="251"/>
      <c r="BQ122" s="251"/>
      <c r="BR122" s="251"/>
      <c r="BS122" s="251"/>
      <c r="BT122" s="251"/>
      <c r="BU122" s="251"/>
      <c r="BV122" s="251"/>
      <c r="BW122" s="251"/>
      <c r="BX122" s="251"/>
      <c r="BY122" s="251"/>
      <c r="BZ122" s="251"/>
      <c r="CA122" s="58"/>
      <c r="CB122" s="56"/>
      <c r="CC122" s="250"/>
      <c r="CD122" s="251"/>
      <c r="CE122" s="251"/>
      <c r="CF122" s="251"/>
      <c r="CG122" s="251"/>
      <c r="CH122" s="251"/>
      <c r="CI122" s="251"/>
      <c r="CJ122" s="251"/>
      <c r="CK122" s="251"/>
      <c r="CL122" s="251"/>
      <c r="CM122" s="251"/>
      <c r="CN122" s="251"/>
      <c r="CO122" s="252"/>
      <c r="CP122" s="250"/>
      <c r="CQ122" s="251"/>
      <c r="CR122" s="251"/>
      <c r="CS122" s="251"/>
      <c r="CT122" s="251"/>
      <c r="CU122" s="251"/>
      <c r="CV122" s="251"/>
      <c r="CW122" s="251"/>
      <c r="CX122" s="251"/>
      <c r="CY122" s="251"/>
      <c r="CZ122" s="251"/>
      <c r="DA122" s="251"/>
      <c r="DB122" s="252"/>
    </row>
    <row r="123" spans="1:106" s="30" customFormat="1" ht="22.9" customHeight="1">
      <c r="A123" s="257" t="s">
        <v>188</v>
      </c>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9"/>
      <c r="AE123" s="253" t="s">
        <v>191</v>
      </c>
      <c r="AF123" s="254"/>
      <c r="AG123" s="254"/>
      <c r="AH123" s="254"/>
      <c r="AI123" s="254"/>
      <c r="AJ123" s="254"/>
      <c r="AK123" s="254"/>
      <c r="AL123" s="260"/>
      <c r="AM123" s="32" t="s">
        <v>29</v>
      </c>
      <c r="AN123" s="244">
        <f t="shared" si="3"/>
        <v>0</v>
      </c>
      <c r="AO123" s="245"/>
      <c r="AP123" s="245"/>
      <c r="AQ123" s="245"/>
      <c r="AR123" s="245"/>
      <c r="AS123" s="245"/>
      <c r="AT123" s="245"/>
      <c r="AU123" s="245"/>
      <c r="AV123" s="245"/>
      <c r="AW123" s="245"/>
      <c r="AX123" s="245"/>
      <c r="AY123" s="245"/>
      <c r="AZ123" s="245"/>
      <c r="BA123" s="246"/>
      <c r="BB123" s="244">
        <f>BB124+BB125+BB126</f>
        <v>0</v>
      </c>
      <c r="BC123" s="245"/>
      <c r="BD123" s="245"/>
      <c r="BE123" s="245"/>
      <c r="BF123" s="245"/>
      <c r="BG123" s="245"/>
      <c r="BH123" s="245"/>
      <c r="BI123" s="245"/>
      <c r="BJ123" s="245"/>
      <c r="BK123" s="245"/>
      <c r="BL123" s="245"/>
      <c r="BM123" s="245"/>
      <c r="BN123" s="44">
        <f>BN124+BN125+BN126</f>
        <v>0</v>
      </c>
      <c r="BO123" s="244">
        <f>BO124+BO125+BO128</f>
        <v>0</v>
      </c>
      <c r="BP123" s="245"/>
      <c r="BQ123" s="245"/>
      <c r="BR123" s="245"/>
      <c r="BS123" s="245"/>
      <c r="BT123" s="245"/>
      <c r="BU123" s="245"/>
      <c r="BV123" s="245"/>
      <c r="BW123" s="245"/>
      <c r="BX123" s="245"/>
      <c r="BY123" s="245"/>
      <c r="BZ123" s="245"/>
      <c r="CA123" s="44">
        <f>CA124+CA125+CA126</f>
        <v>0</v>
      </c>
      <c r="CB123" s="60">
        <f>CB124+CB125+CB126</f>
        <v>0</v>
      </c>
      <c r="CC123" s="244">
        <f>CC124+CC125+CC128</f>
        <v>0</v>
      </c>
      <c r="CD123" s="245"/>
      <c r="CE123" s="245"/>
      <c r="CF123" s="245"/>
      <c r="CG123" s="245"/>
      <c r="CH123" s="245"/>
      <c r="CI123" s="245"/>
      <c r="CJ123" s="245"/>
      <c r="CK123" s="245"/>
      <c r="CL123" s="245"/>
      <c r="CM123" s="245"/>
      <c r="CN123" s="245"/>
      <c r="CO123" s="246"/>
      <c r="CP123" s="244">
        <f>CP124+CP125+CP128</f>
        <v>0</v>
      </c>
      <c r="CQ123" s="245"/>
      <c r="CR123" s="245"/>
      <c r="CS123" s="245"/>
      <c r="CT123" s="245"/>
      <c r="CU123" s="245"/>
      <c r="CV123" s="245"/>
      <c r="CW123" s="245"/>
      <c r="CX123" s="245"/>
      <c r="CY123" s="245"/>
      <c r="CZ123" s="245"/>
      <c r="DA123" s="245"/>
      <c r="DB123" s="246"/>
    </row>
    <row r="124" spans="1:106" s="31" customFormat="1" ht="29.45" customHeight="1">
      <c r="A124" s="247" t="s">
        <v>189</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9"/>
      <c r="AE124" s="261"/>
      <c r="AF124" s="262"/>
      <c r="AG124" s="262"/>
      <c r="AH124" s="262"/>
      <c r="AI124" s="262"/>
      <c r="AJ124" s="262"/>
      <c r="AK124" s="262"/>
      <c r="AL124" s="263"/>
      <c r="AM124" s="69"/>
      <c r="AN124" s="250">
        <f t="shared" si="3"/>
        <v>0</v>
      </c>
      <c r="AO124" s="251"/>
      <c r="AP124" s="251"/>
      <c r="AQ124" s="251"/>
      <c r="AR124" s="251"/>
      <c r="AS124" s="251"/>
      <c r="AT124" s="251"/>
      <c r="AU124" s="251"/>
      <c r="AV124" s="251"/>
      <c r="AW124" s="251"/>
      <c r="AX124" s="251"/>
      <c r="AY124" s="251"/>
      <c r="AZ124" s="251"/>
      <c r="BA124" s="252"/>
      <c r="BB124" s="250"/>
      <c r="BC124" s="251"/>
      <c r="BD124" s="251"/>
      <c r="BE124" s="251"/>
      <c r="BF124" s="251"/>
      <c r="BG124" s="251"/>
      <c r="BH124" s="251"/>
      <c r="BI124" s="251"/>
      <c r="BJ124" s="251"/>
      <c r="BK124" s="251"/>
      <c r="BL124" s="251"/>
      <c r="BM124" s="251"/>
      <c r="BN124" s="58"/>
      <c r="BO124" s="250"/>
      <c r="BP124" s="251"/>
      <c r="BQ124" s="251"/>
      <c r="BR124" s="251"/>
      <c r="BS124" s="251"/>
      <c r="BT124" s="251"/>
      <c r="BU124" s="251"/>
      <c r="BV124" s="251"/>
      <c r="BW124" s="251"/>
      <c r="BX124" s="251"/>
      <c r="BY124" s="251"/>
      <c r="BZ124" s="251"/>
      <c r="CA124" s="58"/>
      <c r="CB124" s="56"/>
      <c r="CC124" s="250"/>
      <c r="CD124" s="251"/>
      <c r="CE124" s="251"/>
      <c r="CF124" s="251"/>
      <c r="CG124" s="251"/>
      <c r="CH124" s="251"/>
      <c r="CI124" s="251"/>
      <c r="CJ124" s="251"/>
      <c r="CK124" s="251"/>
      <c r="CL124" s="251"/>
      <c r="CM124" s="251"/>
      <c r="CN124" s="251"/>
      <c r="CO124" s="252"/>
      <c r="CP124" s="250"/>
      <c r="CQ124" s="251"/>
      <c r="CR124" s="251"/>
      <c r="CS124" s="251"/>
      <c r="CT124" s="251"/>
      <c r="CU124" s="251"/>
      <c r="CV124" s="251"/>
      <c r="CW124" s="251"/>
      <c r="CX124" s="251"/>
      <c r="CY124" s="251"/>
      <c r="CZ124" s="251"/>
      <c r="DA124" s="251"/>
      <c r="DB124" s="252"/>
    </row>
    <row r="125" spans="1:106" s="31" customFormat="1" ht="27" customHeight="1">
      <c r="A125" s="247" t="s">
        <v>190</v>
      </c>
      <c r="B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9"/>
      <c r="AE125" s="261"/>
      <c r="AF125" s="262"/>
      <c r="AG125" s="262"/>
      <c r="AH125" s="262"/>
      <c r="AI125" s="262"/>
      <c r="AJ125" s="262"/>
      <c r="AK125" s="262"/>
      <c r="AL125" s="263"/>
      <c r="AM125" s="61"/>
      <c r="AN125" s="250">
        <f t="shared" si="3"/>
        <v>0</v>
      </c>
      <c r="AO125" s="251"/>
      <c r="AP125" s="251"/>
      <c r="AQ125" s="251"/>
      <c r="AR125" s="251"/>
      <c r="AS125" s="251"/>
      <c r="AT125" s="251"/>
      <c r="AU125" s="251"/>
      <c r="AV125" s="251"/>
      <c r="AW125" s="251"/>
      <c r="AX125" s="251"/>
      <c r="AY125" s="251"/>
      <c r="AZ125" s="251"/>
      <c r="BA125" s="252"/>
      <c r="BB125" s="250"/>
      <c r="BC125" s="251"/>
      <c r="BD125" s="251"/>
      <c r="BE125" s="251"/>
      <c r="BF125" s="251"/>
      <c r="BG125" s="251"/>
      <c r="BH125" s="251"/>
      <c r="BI125" s="251"/>
      <c r="BJ125" s="251"/>
      <c r="BK125" s="251"/>
      <c r="BL125" s="251"/>
      <c r="BM125" s="251"/>
      <c r="BN125" s="58"/>
      <c r="BO125" s="250"/>
      <c r="BP125" s="251"/>
      <c r="BQ125" s="251"/>
      <c r="BR125" s="251"/>
      <c r="BS125" s="251"/>
      <c r="BT125" s="251"/>
      <c r="BU125" s="251"/>
      <c r="BV125" s="251"/>
      <c r="BW125" s="251"/>
      <c r="BX125" s="251"/>
      <c r="BY125" s="251"/>
      <c r="BZ125" s="251"/>
      <c r="CA125" s="58"/>
      <c r="CB125" s="56"/>
      <c r="CC125" s="250"/>
      <c r="CD125" s="251"/>
      <c r="CE125" s="251"/>
      <c r="CF125" s="251"/>
      <c r="CG125" s="251"/>
      <c r="CH125" s="251"/>
      <c r="CI125" s="251"/>
      <c r="CJ125" s="251"/>
      <c r="CK125" s="251"/>
      <c r="CL125" s="251"/>
      <c r="CM125" s="251"/>
      <c r="CN125" s="251"/>
      <c r="CO125" s="252"/>
      <c r="CP125" s="250"/>
      <c r="CQ125" s="251"/>
      <c r="CR125" s="251"/>
      <c r="CS125" s="251"/>
      <c r="CT125" s="251"/>
      <c r="CU125" s="251"/>
      <c r="CV125" s="251"/>
      <c r="CW125" s="251"/>
      <c r="CX125" s="251"/>
      <c r="CY125" s="251"/>
      <c r="CZ125" s="251"/>
      <c r="DA125" s="251"/>
      <c r="DB125" s="252"/>
    </row>
    <row r="126" spans="1:106" s="31" customFormat="1" ht="28.15" customHeight="1">
      <c r="A126" s="247" t="s">
        <v>192</v>
      </c>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9"/>
      <c r="AE126" s="255"/>
      <c r="AF126" s="256"/>
      <c r="AG126" s="256"/>
      <c r="AH126" s="256"/>
      <c r="AI126" s="256"/>
      <c r="AJ126" s="256"/>
      <c r="AK126" s="256"/>
      <c r="AL126" s="264"/>
      <c r="AM126" s="61"/>
      <c r="AN126" s="250">
        <f t="shared" si="3"/>
        <v>0</v>
      </c>
      <c r="AO126" s="251"/>
      <c r="AP126" s="251"/>
      <c r="AQ126" s="251"/>
      <c r="AR126" s="251"/>
      <c r="AS126" s="251"/>
      <c r="AT126" s="251"/>
      <c r="AU126" s="251"/>
      <c r="AV126" s="251"/>
      <c r="AW126" s="251"/>
      <c r="AX126" s="251"/>
      <c r="AY126" s="251"/>
      <c r="AZ126" s="251"/>
      <c r="BA126" s="252"/>
      <c r="BB126" s="250"/>
      <c r="BC126" s="251"/>
      <c r="BD126" s="251"/>
      <c r="BE126" s="251"/>
      <c r="BF126" s="251"/>
      <c r="BG126" s="251"/>
      <c r="BH126" s="251"/>
      <c r="BI126" s="251"/>
      <c r="BJ126" s="251"/>
      <c r="BK126" s="251"/>
      <c r="BL126" s="251"/>
      <c r="BM126" s="251"/>
      <c r="BN126" s="58"/>
      <c r="BO126" s="250"/>
      <c r="BP126" s="251"/>
      <c r="BQ126" s="251"/>
      <c r="BR126" s="251"/>
      <c r="BS126" s="251"/>
      <c r="BT126" s="251"/>
      <c r="BU126" s="251"/>
      <c r="BV126" s="251"/>
      <c r="BW126" s="251"/>
      <c r="BX126" s="251"/>
      <c r="BY126" s="251"/>
      <c r="BZ126" s="251"/>
      <c r="CA126" s="58"/>
      <c r="CB126" s="56"/>
      <c r="CC126" s="250"/>
      <c r="CD126" s="251"/>
      <c r="CE126" s="251"/>
      <c r="CF126" s="251"/>
      <c r="CG126" s="251"/>
      <c r="CH126" s="251"/>
      <c r="CI126" s="251"/>
      <c r="CJ126" s="251"/>
      <c r="CK126" s="251"/>
      <c r="CL126" s="251"/>
      <c r="CM126" s="251"/>
      <c r="CN126" s="251"/>
      <c r="CO126" s="252"/>
      <c r="CP126" s="250"/>
      <c r="CQ126" s="251"/>
      <c r="CR126" s="251"/>
      <c r="CS126" s="251"/>
      <c r="CT126" s="251"/>
      <c r="CU126" s="251"/>
      <c r="CV126" s="251"/>
      <c r="CW126" s="251"/>
      <c r="CX126" s="251"/>
      <c r="CY126" s="251"/>
      <c r="CZ126" s="251"/>
      <c r="DA126" s="251"/>
      <c r="DB126" s="252"/>
    </row>
    <row r="127" spans="1:106" s="30" customFormat="1" ht="22.9" customHeight="1">
      <c r="A127" s="257" t="s">
        <v>193</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9"/>
      <c r="AE127" s="253" t="s">
        <v>195</v>
      </c>
      <c r="AF127" s="254"/>
      <c r="AG127" s="254"/>
      <c r="AH127" s="254"/>
      <c r="AI127" s="254"/>
      <c r="AJ127" s="254"/>
      <c r="AK127" s="254"/>
      <c r="AL127" s="260"/>
      <c r="AM127" s="32" t="s">
        <v>29</v>
      </c>
      <c r="AN127" s="244">
        <f t="shared" si="3"/>
        <v>0</v>
      </c>
      <c r="AO127" s="245"/>
      <c r="AP127" s="245"/>
      <c r="AQ127" s="245"/>
      <c r="AR127" s="245"/>
      <c r="AS127" s="245"/>
      <c r="AT127" s="245"/>
      <c r="AU127" s="245"/>
      <c r="AV127" s="245"/>
      <c r="AW127" s="245"/>
      <c r="AX127" s="245"/>
      <c r="AY127" s="245"/>
      <c r="AZ127" s="245"/>
      <c r="BA127" s="246"/>
      <c r="BB127" s="244">
        <f>BB128</f>
        <v>0</v>
      </c>
      <c r="BC127" s="245"/>
      <c r="BD127" s="245"/>
      <c r="BE127" s="245"/>
      <c r="BF127" s="245"/>
      <c r="BG127" s="245"/>
      <c r="BH127" s="245"/>
      <c r="BI127" s="245"/>
      <c r="BJ127" s="245"/>
      <c r="BK127" s="245"/>
      <c r="BL127" s="245"/>
      <c r="BM127" s="245"/>
      <c r="BN127" s="44">
        <f>BN128</f>
        <v>0</v>
      </c>
      <c r="BO127" s="244">
        <f>BO128</f>
        <v>0</v>
      </c>
      <c r="BP127" s="245"/>
      <c r="BQ127" s="245"/>
      <c r="BR127" s="245"/>
      <c r="BS127" s="245"/>
      <c r="BT127" s="245"/>
      <c r="BU127" s="245"/>
      <c r="BV127" s="245"/>
      <c r="BW127" s="245"/>
      <c r="BX127" s="245"/>
      <c r="BY127" s="245"/>
      <c r="BZ127" s="245"/>
      <c r="CA127" s="44">
        <f>CA128</f>
        <v>0</v>
      </c>
      <c r="CB127" s="60">
        <f>CB128</f>
        <v>0</v>
      </c>
      <c r="CC127" s="244">
        <f>CC128</f>
        <v>0</v>
      </c>
      <c r="CD127" s="245"/>
      <c r="CE127" s="245"/>
      <c r="CF127" s="245"/>
      <c r="CG127" s="245"/>
      <c r="CH127" s="245"/>
      <c r="CI127" s="245"/>
      <c r="CJ127" s="245"/>
      <c r="CK127" s="245"/>
      <c r="CL127" s="245"/>
      <c r="CM127" s="245"/>
      <c r="CN127" s="245"/>
      <c r="CO127" s="246"/>
      <c r="CP127" s="244">
        <f>CP128</f>
        <v>0</v>
      </c>
      <c r="CQ127" s="245"/>
      <c r="CR127" s="245"/>
      <c r="CS127" s="245"/>
      <c r="CT127" s="245"/>
      <c r="CU127" s="245"/>
      <c r="CV127" s="245"/>
      <c r="CW127" s="245"/>
      <c r="CX127" s="245"/>
      <c r="CY127" s="245"/>
      <c r="CZ127" s="245"/>
      <c r="DA127" s="245"/>
      <c r="DB127" s="246"/>
    </row>
    <row r="128" spans="1:106" s="31" customFormat="1" ht="25.9" customHeight="1">
      <c r="A128" s="247" t="s">
        <v>194</v>
      </c>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9"/>
      <c r="AE128" s="255"/>
      <c r="AF128" s="256"/>
      <c r="AG128" s="256"/>
      <c r="AH128" s="256"/>
      <c r="AI128" s="256"/>
      <c r="AJ128" s="256"/>
      <c r="AK128" s="256"/>
      <c r="AL128" s="264"/>
      <c r="AM128" s="69"/>
      <c r="AN128" s="250">
        <f t="shared" si="3"/>
        <v>0</v>
      </c>
      <c r="AO128" s="251"/>
      <c r="AP128" s="251"/>
      <c r="AQ128" s="251"/>
      <c r="AR128" s="251"/>
      <c r="AS128" s="251"/>
      <c r="AT128" s="251"/>
      <c r="AU128" s="251"/>
      <c r="AV128" s="251"/>
      <c r="AW128" s="251"/>
      <c r="AX128" s="251"/>
      <c r="AY128" s="251"/>
      <c r="AZ128" s="251"/>
      <c r="BA128" s="252"/>
      <c r="BB128" s="250"/>
      <c r="BC128" s="251"/>
      <c r="BD128" s="251"/>
      <c r="BE128" s="251"/>
      <c r="BF128" s="251"/>
      <c r="BG128" s="251"/>
      <c r="BH128" s="251"/>
      <c r="BI128" s="251"/>
      <c r="BJ128" s="251"/>
      <c r="BK128" s="251"/>
      <c r="BL128" s="251"/>
      <c r="BM128" s="251"/>
      <c r="BN128" s="58"/>
      <c r="BO128" s="250"/>
      <c r="BP128" s="251"/>
      <c r="BQ128" s="251"/>
      <c r="BR128" s="251"/>
      <c r="BS128" s="251"/>
      <c r="BT128" s="251"/>
      <c r="BU128" s="251"/>
      <c r="BV128" s="251"/>
      <c r="BW128" s="251"/>
      <c r="BX128" s="251"/>
      <c r="BY128" s="251"/>
      <c r="BZ128" s="251"/>
      <c r="CA128" s="58"/>
      <c r="CB128" s="56"/>
      <c r="CC128" s="250"/>
      <c r="CD128" s="251"/>
      <c r="CE128" s="251"/>
      <c r="CF128" s="251"/>
      <c r="CG128" s="251"/>
      <c r="CH128" s="251"/>
      <c r="CI128" s="251"/>
      <c r="CJ128" s="251"/>
      <c r="CK128" s="251"/>
      <c r="CL128" s="251"/>
      <c r="CM128" s="251"/>
      <c r="CN128" s="251"/>
      <c r="CO128" s="252"/>
      <c r="CP128" s="250"/>
      <c r="CQ128" s="251"/>
      <c r="CR128" s="251"/>
      <c r="CS128" s="251"/>
      <c r="CT128" s="251"/>
      <c r="CU128" s="251"/>
      <c r="CV128" s="251"/>
      <c r="CW128" s="251"/>
      <c r="CX128" s="251"/>
      <c r="CY128" s="251"/>
      <c r="CZ128" s="251"/>
      <c r="DA128" s="251"/>
      <c r="DB128" s="252"/>
    </row>
    <row r="129" spans="1:106" s="33" customFormat="1" ht="37.15" customHeight="1">
      <c r="A129" s="272" t="s">
        <v>219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4"/>
      <c r="AE129" s="275" t="s">
        <v>29</v>
      </c>
      <c r="AF129" s="276"/>
      <c r="AG129" s="276"/>
      <c r="AH129" s="276"/>
      <c r="AI129" s="276"/>
      <c r="AJ129" s="276"/>
      <c r="AK129" s="276"/>
      <c r="AL129" s="277"/>
      <c r="AM129" s="67" t="s">
        <v>29</v>
      </c>
      <c r="AN129" s="265">
        <f t="shared" si="3"/>
        <v>0</v>
      </c>
      <c r="AO129" s="266"/>
      <c r="AP129" s="266"/>
      <c r="AQ129" s="266"/>
      <c r="AR129" s="266"/>
      <c r="AS129" s="266"/>
      <c r="AT129" s="266"/>
      <c r="AU129" s="266"/>
      <c r="AV129" s="266"/>
      <c r="AW129" s="266"/>
      <c r="AX129" s="266"/>
      <c r="AY129" s="266"/>
      <c r="AZ129" s="266"/>
      <c r="BA129" s="267"/>
      <c r="BB129" s="265">
        <f>BB13+BB14-BB30</f>
        <v>0</v>
      </c>
      <c r="BC129" s="266"/>
      <c r="BD129" s="266"/>
      <c r="BE129" s="266"/>
      <c r="BF129" s="266"/>
      <c r="BG129" s="266"/>
      <c r="BH129" s="266"/>
      <c r="BI129" s="266"/>
      <c r="BJ129" s="266"/>
      <c r="BK129" s="266"/>
      <c r="BL129" s="266"/>
      <c r="BM129" s="266"/>
      <c r="BN129" s="43">
        <f>BN13+BN14-BN30</f>
        <v>0</v>
      </c>
      <c r="BO129" s="265">
        <f>BO13+BO14-BO30</f>
        <v>0</v>
      </c>
      <c r="BP129" s="266"/>
      <c r="BQ129" s="266"/>
      <c r="BR129" s="266"/>
      <c r="BS129" s="266"/>
      <c r="BT129" s="266"/>
      <c r="BU129" s="266"/>
      <c r="BV129" s="266"/>
      <c r="BW129" s="266"/>
      <c r="BX129" s="266"/>
      <c r="BY129" s="266"/>
      <c r="BZ129" s="266"/>
      <c r="CA129" s="43">
        <f>CA13+CA14-CA30</f>
        <v>0</v>
      </c>
      <c r="CB129" s="66">
        <f>CB13+CB14-CB30</f>
        <v>0</v>
      </c>
      <c r="CC129" s="265">
        <f>CC13+CC14-CC30</f>
        <v>0</v>
      </c>
      <c r="CD129" s="266"/>
      <c r="CE129" s="266"/>
      <c r="CF129" s="266"/>
      <c r="CG129" s="266"/>
      <c r="CH129" s="266"/>
      <c r="CI129" s="266"/>
      <c r="CJ129" s="266"/>
      <c r="CK129" s="266"/>
      <c r="CL129" s="266"/>
      <c r="CM129" s="266"/>
      <c r="CN129" s="266"/>
      <c r="CO129" s="267"/>
      <c r="CP129" s="265">
        <f>CP13+CP14-CP30</f>
        <v>0</v>
      </c>
      <c r="CQ129" s="266"/>
      <c r="CR129" s="266"/>
      <c r="CS129" s="266"/>
      <c r="CT129" s="266"/>
      <c r="CU129" s="266"/>
      <c r="CV129" s="266"/>
      <c r="CW129" s="266"/>
      <c r="CX129" s="266"/>
      <c r="CY129" s="266"/>
      <c r="CZ129" s="266"/>
      <c r="DA129" s="266"/>
      <c r="DB129" s="267"/>
    </row>
    <row r="130" spans="1:106" ht="18.75" customHeight="1"/>
    <row r="131" spans="1:106">
      <c r="A131" s="1" t="s">
        <v>196</v>
      </c>
    </row>
    <row r="132" spans="1:106" s="36" customFormat="1" ht="12.75"/>
    <row r="133" spans="1:106" s="36" customFormat="1" ht="18" customHeight="1">
      <c r="C133" s="271" t="s">
        <v>218</v>
      </c>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row>
    <row r="134" spans="1:106" s="36" customFormat="1" ht="12.75"/>
    <row r="135" spans="1:106" s="36" customFormat="1" ht="33" customHeight="1">
      <c r="C135" s="271" t="s">
        <v>220</v>
      </c>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row>
    <row r="136" spans="1:106" s="36" customFormat="1" ht="12.75"/>
    <row r="137" spans="1:106" s="36" customFormat="1" ht="17.45" customHeight="1">
      <c r="C137" s="271" t="s">
        <v>197</v>
      </c>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c r="CW137" s="271"/>
      <c r="CX137" s="271"/>
      <c r="CY137" s="271"/>
      <c r="CZ137" s="271"/>
      <c r="DA137" s="271"/>
      <c r="DB137" s="271"/>
    </row>
    <row r="138" spans="1:106" s="36" customFormat="1" ht="12.75">
      <c r="C138" s="37"/>
    </row>
    <row r="139" spans="1:106" s="36" customFormat="1" ht="22.15" customHeight="1">
      <c r="C139" s="271" t="s">
        <v>198</v>
      </c>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c r="CW139" s="271"/>
      <c r="CX139" s="271"/>
      <c r="CY139" s="271"/>
      <c r="CZ139" s="271"/>
      <c r="DA139" s="271"/>
      <c r="DB139" s="271"/>
    </row>
    <row r="142" spans="1:106">
      <c r="X142" s="46"/>
      <c r="Y142" s="47"/>
      <c r="Z142" s="47"/>
      <c r="AA142" s="47"/>
      <c r="AB142" s="47"/>
      <c r="AC142" s="47"/>
      <c r="AD142" s="47"/>
      <c r="AE142" s="47"/>
      <c r="AF142" s="47"/>
      <c r="AG142" s="47"/>
      <c r="AH142" s="47"/>
      <c r="AI142" s="47"/>
      <c r="AJ142" s="47"/>
      <c r="AK142" s="47"/>
      <c r="AL142" s="47"/>
      <c r="AM142" s="48"/>
    </row>
    <row r="143" spans="1:106" ht="18.75">
      <c r="X143" s="49"/>
      <c r="Y143" s="50"/>
      <c r="Z143" s="50"/>
      <c r="AA143" s="50"/>
      <c r="AB143" s="50"/>
      <c r="AC143" s="50"/>
      <c r="AD143" s="51" t="s">
        <v>23</v>
      </c>
      <c r="AE143" s="50"/>
      <c r="AF143" s="50"/>
      <c r="AG143" s="50"/>
      <c r="AH143" s="50"/>
      <c r="AI143" s="50"/>
      <c r="AJ143" s="50"/>
      <c r="AK143" s="50"/>
      <c r="AL143" s="50"/>
      <c r="AM143" s="52"/>
    </row>
    <row r="144" spans="1:106" ht="18.75">
      <c r="X144" s="49"/>
      <c r="Y144" s="50"/>
      <c r="Z144" s="50"/>
      <c r="AA144" s="50"/>
      <c r="AB144" s="50"/>
      <c r="AC144" s="50"/>
      <c r="AD144" s="212" t="s">
        <v>656</v>
      </c>
      <c r="AE144" s="50"/>
      <c r="AF144" s="50"/>
      <c r="AG144" s="50"/>
      <c r="AH144" s="50"/>
      <c r="AI144" s="50"/>
      <c r="AJ144" s="50"/>
      <c r="AK144" s="50"/>
      <c r="AL144" s="50"/>
      <c r="AM144" s="52"/>
    </row>
    <row r="145" spans="24:39" ht="18.75">
      <c r="X145" s="49"/>
      <c r="Y145" s="50"/>
      <c r="Z145" s="50"/>
      <c r="AA145" s="50"/>
      <c r="AB145" s="50"/>
      <c r="AC145" s="50"/>
      <c r="AD145" s="51" t="s">
        <v>244</v>
      </c>
      <c r="AE145" s="50"/>
      <c r="AF145" s="50"/>
      <c r="AG145" s="50"/>
      <c r="AH145" s="50"/>
      <c r="AI145" s="50"/>
      <c r="AJ145" s="50"/>
      <c r="AK145" s="50"/>
      <c r="AL145" s="50"/>
      <c r="AM145" s="52"/>
    </row>
    <row r="146" spans="24:39" ht="18.75">
      <c r="X146" s="49"/>
      <c r="Y146" s="50"/>
      <c r="Z146" s="50"/>
      <c r="AA146" s="50"/>
      <c r="AB146" s="50"/>
      <c r="AC146" s="50"/>
      <c r="AD146" s="51"/>
      <c r="AE146" s="50"/>
      <c r="AF146" s="50"/>
      <c r="AG146" s="50"/>
      <c r="AH146" s="50"/>
      <c r="AI146" s="50"/>
      <c r="AJ146" s="50"/>
      <c r="AK146" s="50"/>
      <c r="AL146" s="50"/>
      <c r="AM146" s="52"/>
    </row>
    <row r="147" spans="24:39" ht="18.75">
      <c r="X147" s="49"/>
      <c r="Y147" s="50"/>
      <c r="Z147" s="50"/>
      <c r="AA147" s="50"/>
      <c r="AB147" s="50"/>
      <c r="AC147" s="50"/>
      <c r="AD147" s="51" t="s">
        <v>657</v>
      </c>
      <c r="AE147" s="50"/>
      <c r="AF147" s="50"/>
      <c r="AG147" s="50"/>
      <c r="AH147" s="50"/>
      <c r="AI147" s="50"/>
      <c r="AJ147" s="50"/>
      <c r="AK147" s="50"/>
      <c r="AL147" s="50"/>
      <c r="AM147" s="52"/>
    </row>
    <row r="148" spans="24:39">
      <c r="X148" s="49"/>
      <c r="Y148" s="50"/>
      <c r="Z148" s="50"/>
      <c r="AA148" s="50"/>
      <c r="AB148" s="50"/>
      <c r="AC148" s="50"/>
      <c r="AD148" s="50"/>
      <c r="AE148" s="50"/>
      <c r="AF148" s="50"/>
      <c r="AG148" s="50"/>
      <c r="AH148" s="50"/>
      <c r="AI148" s="50"/>
      <c r="AJ148" s="50"/>
      <c r="AK148" s="50"/>
      <c r="AL148" s="50"/>
      <c r="AM148" s="52"/>
    </row>
    <row r="149" spans="24:39">
      <c r="X149" s="53"/>
      <c r="Y149" s="54"/>
      <c r="Z149" s="54"/>
      <c r="AA149" s="54"/>
      <c r="AB149" s="54"/>
      <c r="AC149" s="54"/>
      <c r="AD149" s="54"/>
      <c r="AE149" s="54"/>
      <c r="AF149" s="54"/>
      <c r="AG149" s="54"/>
      <c r="AH149" s="54"/>
      <c r="AI149" s="54"/>
      <c r="AJ149" s="54"/>
      <c r="AK149" s="54"/>
      <c r="AL149" s="54"/>
      <c r="AM149" s="55"/>
    </row>
  </sheetData>
  <mergeCells count="763">
    <mergeCell ref="A95:AD95"/>
    <mergeCell ref="A89:AD89"/>
    <mergeCell ref="AN89:BA89"/>
    <mergeCell ref="A94:AD94"/>
    <mergeCell ref="CP78:DB78"/>
    <mergeCell ref="BO78:BZ78"/>
    <mergeCell ref="BO75:BZ75"/>
    <mergeCell ref="CP75:DB75"/>
    <mergeCell ref="CC89:CO89"/>
    <mergeCell ref="CP80:DB80"/>
    <mergeCell ref="BO80:BZ80"/>
    <mergeCell ref="CP79:DB79"/>
    <mergeCell ref="BO79:BZ79"/>
    <mergeCell ref="CP77:DB77"/>
    <mergeCell ref="BO86:BZ86"/>
    <mergeCell ref="CP86:DB86"/>
    <mergeCell ref="CC86:CO86"/>
    <mergeCell ref="CC87:CO87"/>
    <mergeCell ref="CC88:CO88"/>
    <mergeCell ref="AN87:BA87"/>
    <mergeCell ref="BB87:BM87"/>
    <mergeCell ref="CP76:DB76"/>
    <mergeCell ref="CP89:DB89"/>
    <mergeCell ref="CP88:DB88"/>
    <mergeCell ref="A97:AD97"/>
    <mergeCell ref="A90:AD90"/>
    <mergeCell ref="A88:AD88"/>
    <mergeCell ref="AN90:BA90"/>
    <mergeCell ref="BB90:BM90"/>
    <mergeCell ref="A91:AD91"/>
    <mergeCell ref="A87:AD87"/>
    <mergeCell ref="AN64:BA64"/>
    <mergeCell ref="BB64:BM64"/>
    <mergeCell ref="AN76:BA76"/>
    <mergeCell ref="BB76:BM76"/>
    <mergeCell ref="AN77:BA77"/>
    <mergeCell ref="A68:AD68"/>
    <mergeCell ref="BB67:BM67"/>
    <mergeCell ref="A65:AD65"/>
    <mergeCell ref="AN65:BA65"/>
    <mergeCell ref="AN75:BA75"/>
    <mergeCell ref="BB75:BM75"/>
    <mergeCell ref="A79:AD79"/>
    <mergeCell ref="AN79:BA79"/>
    <mergeCell ref="BB79:BM79"/>
    <mergeCell ref="BB78:BM78"/>
    <mergeCell ref="BB65:BM65"/>
    <mergeCell ref="BB95:BM95"/>
    <mergeCell ref="A62:AD62"/>
    <mergeCell ref="A42:AD42"/>
    <mergeCell ref="AN42:BA42"/>
    <mergeCell ref="A47:AD47"/>
    <mergeCell ref="AE42:AL45"/>
    <mergeCell ref="AN46:BA46"/>
    <mergeCell ref="AN47:BA47"/>
    <mergeCell ref="BB46:BM46"/>
    <mergeCell ref="AN49:BA49"/>
    <mergeCell ref="BB49:BM49"/>
    <mergeCell ref="AN44:BA44"/>
    <mergeCell ref="BB44:BM44"/>
    <mergeCell ref="AN48:BA48"/>
    <mergeCell ref="BB48:BM48"/>
    <mergeCell ref="BB47:BM47"/>
    <mergeCell ref="A50:AD50"/>
    <mergeCell ref="AN50:BA50"/>
    <mergeCell ref="BB50:BM50"/>
    <mergeCell ref="A46:AD46"/>
    <mergeCell ref="AE46:AL52"/>
    <mergeCell ref="AN56:BA56"/>
    <mergeCell ref="BB56:BM56"/>
    <mergeCell ref="AN58:BA58"/>
    <mergeCell ref="BB58:BM58"/>
    <mergeCell ref="A100:AD100"/>
    <mergeCell ref="BB108:BM108"/>
    <mergeCell ref="BB101:BM101"/>
    <mergeCell ref="AM113:AM114"/>
    <mergeCell ref="A29:AD29"/>
    <mergeCell ref="AE29:AL29"/>
    <mergeCell ref="AN29:BA29"/>
    <mergeCell ref="BB29:BM29"/>
    <mergeCell ref="BO29:BZ29"/>
    <mergeCell ref="AN114:BA114"/>
    <mergeCell ref="BB114:BM114"/>
    <mergeCell ref="AN88:BA88"/>
    <mergeCell ref="A113:AD113"/>
    <mergeCell ref="AN113:BA113"/>
    <mergeCell ref="BB113:BM113"/>
    <mergeCell ref="A63:AD63"/>
    <mergeCell ref="AN63:BA63"/>
    <mergeCell ref="BB63:BM63"/>
    <mergeCell ref="BO63:BZ63"/>
    <mergeCell ref="AN100:BA100"/>
    <mergeCell ref="BB100:BM100"/>
    <mergeCell ref="A110:AD110"/>
    <mergeCell ref="A114:AD114"/>
    <mergeCell ref="BO54:BZ54"/>
    <mergeCell ref="A125:AD125"/>
    <mergeCell ref="AN125:BA125"/>
    <mergeCell ref="BB125:BM125"/>
    <mergeCell ref="A73:AD73"/>
    <mergeCell ref="A81:AD81"/>
    <mergeCell ref="A80:AD80"/>
    <mergeCell ref="A61:AD61"/>
    <mergeCell ref="A66:AD66"/>
    <mergeCell ref="A67:AD67"/>
    <mergeCell ref="A86:AD86"/>
    <mergeCell ref="A71:AD71"/>
    <mergeCell ref="A69:AD69"/>
    <mergeCell ref="A75:AD75"/>
    <mergeCell ref="A70:AD70"/>
    <mergeCell ref="BB89:BM89"/>
    <mergeCell ref="BB88:BM88"/>
    <mergeCell ref="BB91:BM91"/>
    <mergeCell ref="AN99:BA99"/>
    <mergeCell ref="AN110:BA110"/>
    <mergeCell ref="BB110:BM110"/>
    <mergeCell ref="A111:AD111"/>
    <mergeCell ref="AN111:BA111"/>
    <mergeCell ref="BB111:BM111"/>
    <mergeCell ref="AE112:AL114"/>
    <mergeCell ref="BO125:BZ125"/>
    <mergeCell ref="CP125:DB125"/>
    <mergeCell ref="A126:AD126"/>
    <mergeCell ref="AN126:BA126"/>
    <mergeCell ref="BB126:BM126"/>
    <mergeCell ref="BB51:BM51"/>
    <mergeCell ref="A52:AD52"/>
    <mergeCell ref="AN52:BA52"/>
    <mergeCell ref="BB52:BM52"/>
    <mergeCell ref="AN53:BA53"/>
    <mergeCell ref="BB53:BM53"/>
    <mergeCell ref="AN82:BA82"/>
    <mergeCell ref="AN83:BA83"/>
    <mergeCell ref="BB83:BM83"/>
    <mergeCell ref="AN69:BA69"/>
    <mergeCell ref="BB69:BM69"/>
    <mergeCell ref="A82:AD82"/>
    <mergeCell ref="A83:AD83"/>
    <mergeCell ref="AN80:BA80"/>
    <mergeCell ref="BB80:BM80"/>
    <mergeCell ref="A74:AD74"/>
    <mergeCell ref="A123:AD123"/>
    <mergeCell ref="AN123:BA123"/>
    <mergeCell ref="BB123:BM123"/>
    <mergeCell ref="BO123:BZ123"/>
    <mergeCell ref="CP123:DB123"/>
    <mergeCell ref="A124:AD124"/>
    <mergeCell ref="AN124:BA124"/>
    <mergeCell ref="BB124:BM124"/>
    <mergeCell ref="BO124:BZ124"/>
    <mergeCell ref="CP124:DB124"/>
    <mergeCell ref="AN115:BA115"/>
    <mergeCell ref="BB115:BM115"/>
    <mergeCell ref="BO115:BZ115"/>
    <mergeCell ref="CP115:DB115"/>
    <mergeCell ref="A116:AD116"/>
    <mergeCell ref="AN116:BA116"/>
    <mergeCell ref="BB116:BM116"/>
    <mergeCell ref="BO116:BZ116"/>
    <mergeCell ref="CP116:DB116"/>
    <mergeCell ref="A115:AD115"/>
    <mergeCell ref="AE115:AL116"/>
    <mergeCell ref="A117:AD117"/>
    <mergeCell ref="AN117:BA117"/>
    <mergeCell ref="BB117:BM117"/>
    <mergeCell ref="BO117:BZ117"/>
    <mergeCell ref="CP117:DB117"/>
    <mergeCell ref="A118:AD118"/>
    <mergeCell ref="CP112:DB112"/>
    <mergeCell ref="AN112:BA112"/>
    <mergeCell ref="BB112:BM112"/>
    <mergeCell ref="BO112:BZ112"/>
    <mergeCell ref="CP102:DB102"/>
    <mergeCell ref="AN102:BA102"/>
    <mergeCell ref="BB102:BM102"/>
    <mergeCell ref="BO102:BZ102"/>
    <mergeCell ref="A112:AD112"/>
    <mergeCell ref="A103:AD103"/>
    <mergeCell ref="AN103:BA103"/>
    <mergeCell ref="BB103:BM103"/>
    <mergeCell ref="A104:AD104"/>
    <mergeCell ref="AN104:BA104"/>
    <mergeCell ref="BB104:BM104"/>
    <mergeCell ref="AE103:AL104"/>
    <mergeCell ref="A105:AD105"/>
    <mergeCell ref="AE105:AL106"/>
    <mergeCell ref="AN105:BA105"/>
    <mergeCell ref="BB105:BM105"/>
    <mergeCell ref="A106:AD106"/>
    <mergeCell ref="AN106:BA106"/>
    <mergeCell ref="BB106:BM106"/>
    <mergeCell ref="AE100:AL102"/>
    <mergeCell ref="A5:DB5"/>
    <mergeCell ref="A102:AD102"/>
    <mergeCell ref="A99:AD99"/>
    <mergeCell ref="A101:AD101"/>
    <mergeCell ref="A84:AD84"/>
    <mergeCell ref="A85:AD85"/>
    <mergeCell ref="AN84:BA84"/>
    <mergeCell ref="BB84:BM84"/>
    <mergeCell ref="BO84:BZ84"/>
    <mergeCell ref="BO85:BZ85"/>
    <mergeCell ref="CP95:DB95"/>
    <mergeCell ref="A98:AD98"/>
    <mergeCell ref="AN98:BA98"/>
    <mergeCell ref="BB98:BM98"/>
    <mergeCell ref="CP101:DB101"/>
    <mergeCell ref="BO101:BZ101"/>
    <mergeCell ref="AN101:BA101"/>
    <mergeCell ref="BB42:BM42"/>
    <mergeCell ref="A36:AD36"/>
    <mergeCell ref="BB36:BM36"/>
    <mergeCell ref="A39:AD39"/>
    <mergeCell ref="AN39:BA39"/>
    <mergeCell ref="AN34:BA34"/>
    <mergeCell ref="BB34:BM34"/>
    <mergeCell ref="A26:AD26"/>
    <mergeCell ref="A31:AD31"/>
    <mergeCell ref="AN30:BA30"/>
    <mergeCell ref="AE26:AL26"/>
    <mergeCell ref="AE30:AL30"/>
    <mergeCell ref="AE31:AL31"/>
    <mergeCell ref="AN25:BA25"/>
    <mergeCell ref="BB25:BM25"/>
    <mergeCell ref="BB23:BM23"/>
    <mergeCell ref="A24:AD24"/>
    <mergeCell ref="AN24:BA24"/>
    <mergeCell ref="AN31:BA31"/>
    <mergeCell ref="BB31:BM31"/>
    <mergeCell ref="AE28:AK28"/>
    <mergeCell ref="AE27:AK27"/>
    <mergeCell ref="A27:AD27"/>
    <mergeCell ref="BB26:BM26"/>
    <mergeCell ref="AE32:AL34"/>
    <mergeCell ref="A35:AD35"/>
    <mergeCell ref="A13:AD13"/>
    <mergeCell ref="AE12:AL12"/>
    <mergeCell ref="BO42:BZ42"/>
    <mergeCell ref="A22:AD22"/>
    <mergeCell ref="BB22:BM22"/>
    <mergeCell ref="AN22:BA22"/>
    <mergeCell ref="A17:AD17"/>
    <mergeCell ref="AN17:BA17"/>
    <mergeCell ref="BB17:BM17"/>
    <mergeCell ref="A18:AD18"/>
    <mergeCell ref="A19:AD19"/>
    <mergeCell ref="BB19:BM19"/>
    <mergeCell ref="AE17:AL17"/>
    <mergeCell ref="AE18:AL18"/>
    <mergeCell ref="AE22:AL22"/>
    <mergeCell ref="BB24:BM24"/>
    <mergeCell ref="A25:AD25"/>
    <mergeCell ref="A32:AD32"/>
    <mergeCell ref="A23:AD23"/>
    <mergeCell ref="AN26:BA26"/>
    <mergeCell ref="BB30:BM30"/>
    <mergeCell ref="A30:AD30"/>
    <mergeCell ref="CP12:DB12"/>
    <mergeCell ref="A16:AD16"/>
    <mergeCell ref="AN16:BA16"/>
    <mergeCell ref="BB16:BM16"/>
    <mergeCell ref="BB11:BM11"/>
    <mergeCell ref="BO11:BZ11"/>
    <mergeCell ref="CP11:DB11"/>
    <mergeCell ref="BB12:BM12"/>
    <mergeCell ref="BO12:BZ12"/>
    <mergeCell ref="CP15:DB15"/>
    <mergeCell ref="CC11:CO11"/>
    <mergeCell ref="CC12:CO12"/>
    <mergeCell ref="CC13:CO13"/>
    <mergeCell ref="CC14:CO14"/>
    <mergeCell ref="CC15:CO15"/>
    <mergeCell ref="BB14:BM14"/>
    <mergeCell ref="AE14:AL14"/>
    <mergeCell ref="AE15:AL15"/>
    <mergeCell ref="AE16:AL16"/>
    <mergeCell ref="AN15:BA15"/>
    <mergeCell ref="BB15:BM15"/>
    <mergeCell ref="A15:AD15"/>
    <mergeCell ref="AN12:BA12"/>
    <mergeCell ref="A12:AD12"/>
    <mergeCell ref="A20:AD20"/>
    <mergeCell ref="CP81:DB81"/>
    <mergeCell ref="CC83:CO83"/>
    <mergeCell ref="CC84:CO84"/>
    <mergeCell ref="CC85:CO85"/>
    <mergeCell ref="CP70:DB70"/>
    <mergeCell ref="BO71:BZ71"/>
    <mergeCell ref="AN55:BA55"/>
    <mergeCell ref="BB55:BM55"/>
    <mergeCell ref="CP34:DB34"/>
    <mergeCell ref="BO36:BZ36"/>
    <mergeCell ref="AN45:BA45"/>
    <mergeCell ref="BB45:BM45"/>
    <mergeCell ref="BO45:BZ45"/>
    <mergeCell ref="AN51:BA51"/>
    <mergeCell ref="AE62:AL91"/>
    <mergeCell ref="A64:AD64"/>
    <mergeCell ref="A76:AD76"/>
    <mergeCell ref="A77:AD77"/>
    <mergeCell ref="A78:AD78"/>
    <mergeCell ref="BO77:BZ77"/>
    <mergeCell ref="A21:AD21"/>
    <mergeCell ref="A34:AD34"/>
    <mergeCell ref="A33:AD33"/>
    <mergeCell ref="CC16:CO16"/>
    <mergeCell ref="CP66:DB66"/>
    <mergeCell ref="BO99:BZ99"/>
    <mergeCell ref="CP87:DB87"/>
    <mergeCell ref="CP29:DB29"/>
    <mergeCell ref="CP54:DB54"/>
    <mergeCell ref="BO50:BZ50"/>
    <mergeCell ref="CC63:CO63"/>
    <mergeCell ref="CP63:DB63"/>
    <mergeCell ref="CP69:DB69"/>
    <mergeCell ref="BO69:BZ69"/>
    <mergeCell ref="CP64:DB64"/>
    <mergeCell ref="BO64:BZ64"/>
    <mergeCell ref="CP62:DB62"/>
    <mergeCell ref="BO62:BZ62"/>
    <mergeCell ref="CP61:DB61"/>
    <mergeCell ref="CP68:DB68"/>
    <mergeCell ref="BO68:BZ68"/>
    <mergeCell ref="CP18:DB18"/>
    <mergeCell ref="CP17:DB17"/>
    <mergeCell ref="CP16:DB16"/>
    <mergeCell ref="CP55:DB55"/>
    <mergeCell ref="BO55:BZ55"/>
    <mergeCell ref="BO39:BZ39"/>
    <mergeCell ref="AN32:BA32"/>
    <mergeCell ref="BB32:BM32"/>
    <mergeCell ref="CP36:DB36"/>
    <mergeCell ref="BB41:BM41"/>
    <mergeCell ref="BB40:BM40"/>
    <mergeCell ref="AN36:BA36"/>
    <mergeCell ref="CP23:DB23"/>
    <mergeCell ref="BO23:BZ23"/>
    <mergeCell ref="BO25:BZ25"/>
    <mergeCell ref="CP25:DB25"/>
    <mergeCell ref="CP24:DB24"/>
    <mergeCell ref="BO24:BZ24"/>
    <mergeCell ref="CP26:DB26"/>
    <mergeCell ref="BO35:BZ35"/>
    <mergeCell ref="BO34:BZ34"/>
    <mergeCell ref="CP33:DB33"/>
    <mergeCell ref="CC28:CO28"/>
    <mergeCell ref="BB39:BM39"/>
    <mergeCell ref="AN33:BA33"/>
    <mergeCell ref="BO38:BZ38"/>
    <mergeCell ref="BO41:BZ41"/>
    <mergeCell ref="CC32:CO32"/>
    <mergeCell ref="CP39:DB39"/>
    <mergeCell ref="BO89:BZ89"/>
    <mergeCell ref="AN91:BA91"/>
    <mergeCell ref="BO88:BZ88"/>
    <mergeCell ref="CP83:DB83"/>
    <mergeCell ref="BO83:BZ83"/>
    <mergeCell ref="CP82:DB82"/>
    <mergeCell ref="BO82:BZ82"/>
    <mergeCell ref="BO70:BZ70"/>
    <mergeCell ref="CP73:DB73"/>
    <mergeCell ref="BO87:BZ87"/>
    <mergeCell ref="CC70:CO70"/>
    <mergeCell ref="CC71:CO71"/>
    <mergeCell ref="CC72:CO72"/>
    <mergeCell ref="CC73:CO73"/>
    <mergeCell ref="CC74:CO74"/>
    <mergeCell ref="CC75:CO75"/>
    <mergeCell ref="CC76:CO76"/>
    <mergeCell ref="CC77:CO77"/>
    <mergeCell ref="CC78:CO78"/>
    <mergeCell ref="CC79:CO79"/>
    <mergeCell ref="BB99:BM99"/>
    <mergeCell ref="AN66:BA66"/>
    <mergeCell ref="BB66:BM66"/>
    <mergeCell ref="AN67:BA67"/>
    <mergeCell ref="AN97:BA97"/>
    <mergeCell ref="BB97:BM97"/>
    <mergeCell ref="AN70:BA70"/>
    <mergeCell ref="BB70:BM70"/>
    <mergeCell ref="AN73:BA73"/>
    <mergeCell ref="BB73:BM73"/>
    <mergeCell ref="BB82:BM82"/>
    <mergeCell ref="BB81:BM81"/>
    <mergeCell ref="AN85:BA85"/>
    <mergeCell ref="BB85:BM85"/>
    <mergeCell ref="AN86:BA86"/>
    <mergeCell ref="BB86:BM86"/>
    <mergeCell ref="AN81:BA81"/>
    <mergeCell ref="BO67:BZ67"/>
    <mergeCell ref="A72:AD72"/>
    <mergeCell ref="AN72:BA72"/>
    <mergeCell ref="BB72:BM72"/>
    <mergeCell ref="BO72:BZ72"/>
    <mergeCell ref="CP85:DB85"/>
    <mergeCell ref="CP84:DB84"/>
    <mergeCell ref="BB71:BM71"/>
    <mergeCell ref="BO65:BZ65"/>
    <mergeCell ref="AN74:BA74"/>
    <mergeCell ref="BB74:BM74"/>
    <mergeCell ref="BB77:BM77"/>
    <mergeCell ref="BO74:BZ74"/>
    <mergeCell ref="BO76:BZ76"/>
    <mergeCell ref="CP65:DB65"/>
    <mergeCell ref="AE13:AL13"/>
    <mergeCell ref="BO18:BZ18"/>
    <mergeCell ref="AN10:BA11"/>
    <mergeCell ref="BB10:DB10"/>
    <mergeCell ref="AN13:BA13"/>
    <mergeCell ref="BB13:BM13"/>
    <mergeCell ref="AN54:BA54"/>
    <mergeCell ref="CP72:DB72"/>
    <mergeCell ref="AM70:AM73"/>
    <mergeCell ref="CP71:DB71"/>
    <mergeCell ref="BO73:BZ73"/>
    <mergeCell ref="BO33:BZ33"/>
    <mergeCell ref="CP32:DB32"/>
    <mergeCell ref="BO32:BZ32"/>
    <mergeCell ref="CP35:DB35"/>
    <mergeCell ref="BO30:BZ30"/>
    <mergeCell ref="CP50:DB50"/>
    <mergeCell ref="CP67:DB67"/>
    <mergeCell ref="BO66:BZ66"/>
    <mergeCell ref="CP60:DB60"/>
    <mergeCell ref="BB54:BM54"/>
    <mergeCell ref="CC56:CO56"/>
    <mergeCell ref="BO26:BZ26"/>
    <mergeCell ref="AN23:BA23"/>
    <mergeCell ref="CA4:DB4"/>
    <mergeCell ref="A7:DB7"/>
    <mergeCell ref="BO22:BZ22"/>
    <mergeCell ref="BO19:BZ19"/>
    <mergeCell ref="BO17:BZ17"/>
    <mergeCell ref="CP13:DB13"/>
    <mergeCell ref="BO13:BZ13"/>
    <mergeCell ref="BO16:BZ16"/>
    <mergeCell ref="CP14:DB14"/>
    <mergeCell ref="AE9:AL11"/>
    <mergeCell ref="BO15:BZ15"/>
    <mergeCell ref="AN18:BA18"/>
    <mergeCell ref="AN19:BA19"/>
    <mergeCell ref="BB18:BM18"/>
    <mergeCell ref="A6:DB6"/>
    <mergeCell ref="A8:DB8"/>
    <mergeCell ref="BO14:BZ14"/>
    <mergeCell ref="CP19:DB19"/>
    <mergeCell ref="CP22:DB22"/>
    <mergeCell ref="CP20:DB20"/>
    <mergeCell ref="AN21:BA21"/>
    <mergeCell ref="BB21:BM21"/>
    <mergeCell ref="BO21:BZ21"/>
    <mergeCell ref="CC21:CO21"/>
    <mergeCell ref="BO61:BZ61"/>
    <mergeCell ref="A41:AD41"/>
    <mergeCell ref="AN41:BA41"/>
    <mergeCell ref="BO58:BZ58"/>
    <mergeCell ref="A56:AD56"/>
    <mergeCell ref="A55:AD55"/>
    <mergeCell ref="A53:AD53"/>
    <mergeCell ref="A58:AD58"/>
    <mergeCell ref="A54:AD54"/>
    <mergeCell ref="A44:AD44"/>
    <mergeCell ref="A48:AD48"/>
    <mergeCell ref="A59:AD59"/>
    <mergeCell ref="AN61:BA61"/>
    <mergeCell ref="BB61:BM61"/>
    <mergeCell ref="AN43:BA43"/>
    <mergeCell ref="CP59:DB59"/>
    <mergeCell ref="BO56:BZ56"/>
    <mergeCell ref="CP53:DB53"/>
    <mergeCell ref="BO53:BZ53"/>
    <mergeCell ref="CP58:DB58"/>
    <mergeCell ref="CP56:DB56"/>
    <mergeCell ref="CP52:DB52"/>
    <mergeCell ref="BO52:BZ52"/>
    <mergeCell ref="CP51:DB51"/>
    <mergeCell ref="BO51:BZ51"/>
    <mergeCell ref="CC52:CO52"/>
    <mergeCell ref="CP48:DB48"/>
    <mergeCell ref="BO48:BZ48"/>
    <mergeCell ref="CP47:DB47"/>
    <mergeCell ref="BO47:BZ47"/>
    <mergeCell ref="BO40:BZ40"/>
    <mergeCell ref="CC41:CO41"/>
    <mergeCell ref="CC42:CO42"/>
    <mergeCell ref="CC49:CO49"/>
    <mergeCell ref="CC51:CO51"/>
    <mergeCell ref="CP41:DB41"/>
    <mergeCell ref="BB62:BM62"/>
    <mergeCell ref="BO108:BZ108"/>
    <mergeCell ref="CP108:DB108"/>
    <mergeCell ref="CP113:DB113"/>
    <mergeCell ref="BO91:BZ91"/>
    <mergeCell ref="CP99:DB99"/>
    <mergeCell ref="A9:AD11"/>
    <mergeCell ref="AM9:AM11"/>
    <mergeCell ref="AN9:DB9"/>
    <mergeCell ref="A14:AD14"/>
    <mergeCell ref="AN14:BA14"/>
    <mergeCell ref="AN35:BA35"/>
    <mergeCell ref="BB35:BM35"/>
    <mergeCell ref="AE35:AL41"/>
    <mergeCell ref="A37:AD37"/>
    <mergeCell ref="AN37:BA37"/>
    <mergeCell ref="BB37:BM37"/>
    <mergeCell ref="A38:AD38"/>
    <mergeCell ref="AN38:BA38"/>
    <mergeCell ref="BB38:BM38"/>
    <mergeCell ref="BB33:BM33"/>
    <mergeCell ref="A40:AD40"/>
    <mergeCell ref="AN40:BA40"/>
    <mergeCell ref="CP107:DB107"/>
    <mergeCell ref="CC122:CO122"/>
    <mergeCell ref="BO110:BZ110"/>
    <mergeCell ref="CP110:DB110"/>
    <mergeCell ref="A107:AD107"/>
    <mergeCell ref="AN107:BA107"/>
    <mergeCell ref="CP31:DB31"/>
    <mergeCell ref="AN94:BA94"/>
    <mergeCell ref="BB94:BM94"/>
    <mergeCell ref="BO94:BZ94"/>
    <mergeCell ref="CP94:DB94"/>
    <mergeCell ref="A96:AD96"/>
    <mergeCell ref="AN96:BA96"/>
    <mergeCell ref="BB96:BM96"/>
    <mergeCell ref="BO96:BZ96"/>
    <mergeCell ref="CP96:DB96"/>
    <mergeCell ref="CP46:DB46"/>
    <mergeCell ref="BO46:BZ46"/>
    <mergeCell ref="BO49:BZ49"/>
    <mergeCell ref="CP40:DB40"/>
    <mergeCell ref="BO103:BZ103"/>
    <mergeCell ref="CP103:DB103"/>
    <mergeCell ref="BO104:BZ104"/>
    <mergeCell ref="CP104:DB104"/>
    <mergeCell ref="BO105:BZ105"/>
    <mergeCell ref="BO97:BZ97"/>
    <mergeCell ref="CP97:DB97"/>
    <mergeCell ref="AE94:AL99"/>
    <mergeCell ref="BO81:BZ81"/>
    <mergeCell ref="BB109:BM109"/>
    <mergeCell ref="BO109:BZ109"/>
    <mergeCell ref="CP109:DB109"/>
    <mergeCell ref="CP37:DB37"/>
    <mergeCell ref="BO37:BZ37"/>
    <mergeCell ref="CP44:DB44"/>
    <mergeCell ref="BO44:BZ44"/>
    <mergeCell ref="BO43:BZ43"/>
    <mergeCell ref="CP105:DB105"/>
    <mergeCell ref="BO106:BZ106"/>
    <mergeCell ref="CP106:DB106"/>
    <mergeCell ref="BO95:BZ95"/>
    <mergeCell ref="CC98:CO98"/>
    <mergeCell ref="CC99:CO99"/>
    <mergeCell ref="CC100:CO100"/>
    <mergeCell ref="CC101:CO101"/>
    <mergeCell ref="CC102:CO102"/>
    <mergeCell ref="CC103:CO103"/>
    <mergeCell ref="CC104:CO104"/>
    <mergeCell ref="AN109:BA109"/>
    <mergeCell ref="A108:AD108"/>
    <mergeCell ref="AN108:BA108"/>
    <mergeCell ref="AE23:AL25"/>
    <mergeCell ref="BO119:BZ119"/>
    <mergeCell ref="BO120:BZ120"/>
    <mergeCell ref="BO121:BZ121"/>
    <mergeCell ref="BB107:BM107"/>
    <mergeCell ref="BO107:BZ107"/>
    <mergeCell ref="AN118:BA118"/>
    <mergeCell ref="BB118:BM118"/>
    <mergeCell ref="BO31:BZ31"/>
    <mergeCell ref="A43:AD43"/>
    <mergeCell ref="AE53:AL61"/>
    <mergeCell ref="A49:AD49"/>
    <mergeCell ref="A51:AD51"/>
    <mergeCell ref="A45:AD45"/>
    <mergeCell ref="BB43:BM43"/>
    <mergeCell ref="AN95:BA95"/>
    <mergeCell ref="BB92:BM92"/>
    <mergeCell ref="AN68:BA68"/>
    <mergeCell ref="BB68:BM68"/>
    <mergeCell ref="AN62:BA62"/>
    <mergeCell ref="AN71:BA71"/>
    <mergeCell ref="A109:AD109"/>
    <mergeCell ref="CP118:DB118"/>
    <mergeCell ref="AE117:AL122"/>
    <mergeCell ref="BO122:BZ122"/>
    <mergeCell ref="CC35:CO35"/>
    <mergeCell ref="CC36:CO36"/>
    <mergeCell ref="CC37:CO37"/>
    <mergeCell ref="BO111:BZ111"/>
    <mergeCell ref="CP111:DB111"/>
    <mergeCell ref="AE107:AL111"/>
    <mergeCell ref="CP43:DB43"/>
    <mergeCell ref="CP114:DB114"/>
    <mergeCell ref="CP100:DB100"/>
    <mergeCell ref="BO100:BZ100"/>
    <mergeCell ref="CP98:DB98"/>
    <mergeCell ref="BO98:BZ98"/>
    <mergeCell ref="CP91:DB91"/>
    <mergeCell ref="CC97:CO97"/>
    <mergeCell ref="CC92:CO92"/>
    <mergeCell ref="CC65:CO65"/>
    <mergeCell ref="CC66:CO66"/>
    <mergeCell ref="CC67:CO67"/>
    <mergeCell ref="CC68:CO68"/>
    <mergeCell ref="CC69:CO69"/>
    <mergeCell ref="CP38:DB38"/>
    <mergeCell ref="A120:AD120"/>
    <mergeCell ref="A121:AD121"/>
    <mergeCell ref="CC119:CO119"/>
    <mergeCell ref="CC120:CO120"/>
    <mergeCell ref="CC121:CO121"/>
    <mergeCell ref="BO114:BZ114"/>
    <mergeCell ref="BO113:BZ113"/>
    <mergeCell ref="CC116:CO116"/>
    <mergeCell ref="CC117:CO117"/>
    <mergeCell ref="CC118:CO118"/>
    <mergeCell ref="BO118:BZ118"/>
    <mergeCell ref="CC112:CO112"/>
    <mergeCell ref="CC113:CO113"/>
    <mergeCell ref="CC114:CO114"/>
    <mergeCell ref="CC115:CO115"/>
    <mergeCell ref="CP30:DB30"/>
    <mergeCell ref="A129:AD129"/>
    <mergeCell ref="AE129:AL129"/>
    <mergeCell ref="CP119:DB119"/>
    <mergeCell ref="CP120:DB120"/>
    <mergeCell ref="CP121:DB121"/>
    <mergeCell ref="CP122:DB122"/>
    <mergeCell ref="BB122:BM122"/>
    <mergeCell ref="AN119:BA119"/>
    <mergeCell ref="AN120:BA120"/>
    <mergeCell ref="AN121:BA121"/>
    <mergeCell ref="AN122:BA122"/>
    <mergeCell ref="A122:AD122"/>
    <mergeCell ref="BB119:BM119"/>
    <mergeCell ref="BB120:BM120"/>
    <mergeCell ref="BO126:BZ126"/>
    <mergeCell ref="CP126:DB126"/>
    <mergeCell ref="AE123:AL126"/>
    <mergeCell ref="BB121:BM121"/>
    <mergeCell ref="A119:AD119"/>
    <mergeCell ref="CC94:CO94"/>
    <mergeCell ref="CC95:CO95"/>
    <mergeCell ref="CC96:CO96"/>
    <mergeCell ref="C133:DB133"/>
    <mergeCell ref="C137:DB137"/>
    <mergeCell ref="C139:DB139"/>
    <mergeCell ref="A127:AD127"/>
    <mergeCell ref="AN127:BA127"/>
    <mergeCell ref="BB127:BM127"/>
    <mergeCell ref="BO127:BZ127"/>
    <mergeCell ref="CP127:DB127"/>
    <mergeCell ref="A128:AD128"/>
    <mergeCell ref="AN128:BA128"/>
    <mergeCell ref="BB128:BM128"/>
    <mergeCell ref="BO128:BZ128"/>
    <mergeCell ref="CP128:DB128"/>
    <mergeCell ref="AE127:AL128"/>
    <mergeCell ref="AN129:BA129"/>
    <mergeCell ref="BB129:BM129"/>
    <mergeCell ref="BO129:BZ129"/>
    <mergeCell ref="CP129:DB129"/>
    <mergeCell ref="C135:DB135"/>
    <mergeCell ref="CC110:CO110"/>
    <mergeCell ref="CC111:CO111"/>
    <mergeCell ref="CC128:CO128"/>
    <mergeCell ref="CC129:CO129"/>
    <mergeCell ref="CC17:CO17"/>
    <mergeCell ref="CC18:CO18"/>
    <mergeCell ref="CC19:CO19"/>
    <mergeCell ref="CC22:CO22"/>
    <mergeCell ref="CC23:CO23"/>
    <mergeCell ref="CC24:CO24"/>
    <mergeCell ref="CC25:CO25"/>
    <mergeCell ref="CC26:CO26"/>
    <mergeCell ref="CC27:CO27"/>
    <mergeCell ref="CC29:CO29"/>
    <mergeCell ref="CC30:CO30"/>
    <mergeCell ref="CC31:CO31"/>
    <mergeCell ref="CC105:CO105"/>
    <mergeCell ref="CC106:CO106"/>
    <mergeCell ref="CC62:CO62"/>
    <mergeCell ref="CC64:CO64"/>
    <mergeCell ref="CC53:CO53"/>
    <mergeCell ref="CC55:CO55"/>
    <mergeCell ref="CC58:CO58"/>
    <mergeCell ref="CC61:CO61"/>
    <mergeCell ref="CC50:CO50"/>
    <mergeCell ref="CC54:CO54"/>
    <mergeCell ref="CC123:CO123"/>
    <mergeCell ref="CC124:CO124"/>
    <mergeCell ref="CC125:CO125"/>
    <mergeCell ref="CC126:CO126"/>
    <mergeCell ref="CC127:CO127"/>
    <mergeCell ref="AE19:AL21"/>
    <mergeCell ref="AN20:BA20"/>
    <mergeCell ref="BB20:BM20"/>
    <mergeCell ref="BO20:BZ20"/>
    <mergeCell ref="CC20:CO20"/>
    <mergeCell ref="AN59:BA59"/>
    <mergeCell ref="BB59:BM59"/>
    <mergeCell ref="BO59:BZ59"/>
    <mergeCell ref="CC59:CO59"/>
    <mergeCell ref="CC45:CO45"/>
    <mergeCell ref="CC46:CO46"/>
    <mergeCell ref="CC47:CO47"/>
    <mergeCell ref="CC48:CO48"/>
    <mergeCell ref="AN27:BA27"/>
    <mergeCell ref="BB27:BM27"/>
    <mergeCell ref="BO92:BZ92"/>
    <mergeCell ref="CC107:CO107"/>
    <mergeCell ref="CC108:CO108"/>
    <mergeCell ref="CC109:CO109"/>
    <mergeCell ref="CP21:DB21"/>
    <mergeCell ref="A57:AD57"/>
    <mergeCell ref="AN57:BA57"/>
    <mergeCell ref="BB57:BM57"/>
    <mergeCell ref="BO57:BZ57"/>
    <mergeCell ref="CC57:CO57"/>
    <mergeCell ref="CP57:DB57"/>
    <mergeCell ref="CC38:CO38"/>
    <mergeCell ref="CC39:CO39"/>
    <mergeCell ref="CC40:CO40"/>
    <mergeCell ref="CC43:CO43"/>
    <mergeCell ref="CC44:CO44"/>
    <mergeCell ref="BO27:BZ27"/>
    <mergeCell ref="CP27:DB27"/>
    <mergeCell ref="A28:AD28"/>
    <mergeCell ref="AN28:BA28"/>
    <mergeCell ref="BB28:BM28"/>
    <mergeCell ref="BO28:BZ28"/>
    <mergeCell ref="CP28:DB28"/>
    <mergeCell ref="CC33:CO33"/>
    <mergeCell ref="CC34:CO34"/>
    <mergeCell ref="CP49:DB49"/>
    <mergeCell ref="CP42:DB42"/>
    <mergeCell ref="CP45:DB45"/>
    <mergeCell ref="CP92:DB92"/>
    <mergeCell ref="A93:AD93"/>
    <mergeCell ref="AN93:BA93"/>
    <mergeCell ref="BB93:BM93"/>
    <mergeCell ref="BO93:BZ93"/>
    <mergeCell ref="CC93:CO93"/>
    <mergeCell ref="CP93:DB93"/>
    <mergeCell ref="AE92:AK93"/>
    <mergeCell ref="A60:AD60"/>
    <mergeCell ref="AN60:BA60"/>
    <mergeCell ref="BB60:BM60"/>
    <mergeCell ref="BO60:BZ60"/>
    <mergeCell ref="CC60:CO60"/>
    <mergeCell ref="A92:AD92"/>
    <mergeCell ref="AN92:BA92"/>
    <mergeCell ref="CC80:CO80"/>
    <mergeCell ref="CC81:CO81"/>
    <mergeCell ref="CC82:CO82"/>
    <mergeCell ref="CC90:CO90"/>
    <mergeCell ref="CC91:CO91"/>
    <mergeCell ref="CP90:DB90"/>
    <mergeCell ref="BO90:BZ90"/>
    <mergeCell ref="CP74:DB74"/>
    <mergeCell ref="AN78:BA78"/>
  </mergeCells>
  <pageMargins left="0.51181102362204722" right="0.51181102362204722" top="0.59055118110236227" bottom="0.59055118110236227" header="0.31496062992125984" footer="0.31496062992125984"/>
  <pageSetup paperSize="9" scale="37" fitToHeight="4"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DC149"/>
  <sheetViews>
    <sheetView topLeftCell="A110" zoomScale="61" zoomScaleNormal="61" workbookViewId="0">
      <selection activeCell="AD143" sqref="AD143:AD147"/>
    </sheetView>
  </sheetViews>
  <sheetFormatPr defaultColWidth="0.85546875" defaultRowHeight="15"/>
  <cols>
    <col min="1" max="23" width="0.85546875" style="1"/>
    <col min="24" max="24" width="12.28515625" style="1" customWidth="1"/>
    <col min="25" max="29" width="0.85546875" style="1"/>
    <col min="30" max="30" width="41.7109375" style="1" customWidth="1"/>
    <col min="31" max="35" width="0.85546875" style="1"/>
    <col min="36" max="36" width="9.7109375" style="1" customWidth="1"/>
    <col min="37" max="37" width="0.7109375" style="1" customWidth="1"/>
    <col min="38" max="38" width="5" style="1" hidden="1" customWidth="1"/>
    <col min="39" max="39" width="12.7109375" style="1" customWidth="1"/>
    <col min="40" max="40" width="1" style="1" customWidth="1"/>
    <col min="41" max="49" width="0.85546875" style="1"/>
    <col min="50" max="50" width="7.42578125" style="1" customWidth="1"/>
    <col min="51" max="64" width="0.85546875" style="1"/>
    <col min="65" max="65" width="20.28515625" style="1" customWidth="1"/>
    <col min="66" max="66" width="36.85546875" style="1" customWidth="1"/>
    <col min="67" max="77" width="0.85546875" style="1"/>
    <col min="78" max="78" width="23.28515625" style="1" customWidth="1"/>
    <col min="79" max="79" width="40.28515625" style="1" customWidth="1"/>
    <col min="80" max="80" width="30" style="1" customWidth="1"/>
    <col min="81" max="81" width="28.5703125" style="1" customWidth="1"/>
    <col min="82" max="82" width="7" style="1" customWidth="1"/>
    <col min="83" max="93" width="0.85546875" style="1" hidden="1" customWidth="1"/>
    <col min="94" max="94" width="12.140625" style="1" customWidth="1"/>
    <col min="95" max="105" width="0.85546875" style="1"/>
    <col min="106" max="106" width="10.28515625" style="1" customWidth="1"/>
    <col min="107" max="213" width="0.85546875" style="1"/>
    <col min="214" max="214" width="5.5703125" style="1" customWidth="1"/>
    <col min="215" max="236" width="0.85546875" style="1"/>
    <col min="237" max="237" width="1" style="1" customWidth="1"/>
    <col min="238" max="246" width="0.85546875" style="1"/>
    <col min="247" max="247" width="4.85546875" style="1" customWidth="1"/>
    <col min="248" max="261" width="0.85546875" style="1"/>
    <col min="262" max="262" width="7.42578125" style="1" customWidth="1"/>
    <col min="263" max="275" width="0.85546875" style="1"/>
    <col min="276" max="276" width="6.5703125" style="1" customWidth="1"/>
    <col min="277" max="288" width="0.85546875" style="1"/>
    <col min="289" max="289" width="7.140625" style="1" customWidth="1"/>
    <col min="290" max="469" width="0.85546875" style="1"/>
    <col min="470" max="470" width="5.5703125" style="1" customWidth="1"/>
    <col min="471" max="492" width="0.85546875" style="1"/>
    <col min="493" max="493" width="1" style="1" customWidth="1"/>
    <col min="494" max="502" width="0.85546875" style="1"/>
    <col min="503" max="503" width="4.85546875" style="1" customWidth="1"/>
    <col min="504" max="517" width="0.85546875" style="1"/>
    <col min="518" max="518" width="7.42578125" style="1" customWidth="1"/>
    <col min="519" max="531" width="0.85546875" style="1"/>
    <col min="532" max="532" width="6.5703125" style="1" customWidth="1"/>
    <col min="533" max="544" width="0.85546875" style="1"/>
    <col min="545" max="545" width="7.140625" style="1" customWidth="1"/>
    <col min="546" max="725" width="0.85546875" style="1"/>
    <col min="726" max="726" width="5.5703125" style="1" customWidth="1"/>
    <col min="727" max="748" width="0.85546875" style="1"/>
    <col min="749" max="749" width="1" style="1" customWidth="1"/>
    <col min="750" max="758" width="0.85546875" style="1"/>
    <col min="759" max="759" width="4.85546875" style="1" customWidth="1"/>
    <col min="760" max="773" width="0.85546875" style="1"/>
    <col min="774" max="774" width="7.42578125" style="1" customWidth="1"/>
    <col min="775" max="787" width="0.85546875" style="1"/>
    <col min="788" max="788" width="6.5703125" style="1" customWidth="1"/>
    <col min="789" max="800" width="0.85546875" style="1"/>
    <col min="801" max="801" width="7.140625" style="1" customWidth="1"/>
    <col min="802" max="981" width="0.85546875" style="1"/>
    <col min="982" max="982" width="5.5703125" style="1" customWidth="1"/>
    <col min="983" max="1004" width="0.85546875" style="1"/>
    <col min="1005" max="1005" width="1" style="1" customWidth="1"/>
    <col min="1006" max="1014" width="0.85546875" style="1"/>
    <col min="1015" max="1015" width="4.85546875" style="1" customWidth="1"/>
    <col min="1016" max="1029" width="0.85546875" style="1"/>
    <col min="1030" max="1030" width="7.42578125" style="1" customWidth="1"/>
    <col min="1031" max="1043" width="0.85546875" style="1"/>
    <col min="1044" max="1044" width="6.5703125" style="1" customWidth="1"/>
    <col min="1045" max="1056" width="0.85546875" style="1"/>
    <col min="1057" max="1057" width="7.140625" style="1" customWidth="1"/>
    <col min="1058" max="1237" width="0.85546875" style="1"/>
    <col min="1238" max="1238" width="5.5703125" style="1" customWidth="1"/>
    <col min="1239" max="1260" width="0.85546875" style="1"/>
    <col min="1261" max="1261" width="1" style="1" customWidth="1"/>
    <col min="1262" max="1270" width="0.85546875" style="1"/>
    <col min="1271" max="1271" width="4.85546875" style="1" customWidth="1"/>
    <col min="1272" max="1285" width="0.85546875" style="1"/>
    <col min="1286" max="1286" width="7.42578125" style="1" customWidth="1"/>
    <col min="1287" max="1299" width="0.85546875" style="1"/>
    <col min="1300" max="1300" width="6.5703125" style="1" customWidth="1"/>
    <col min="1301" max="1312" width="0.85546875" style="1"/>
    <col min="1313" max="1313" width="7.140625" style="1" customWidth="1"/>
    <col min="1314" max="1493" width="0.85546875" style="1"/>
    <col min="1494" max="1494" width="5.5703125" style="1" customWidth="1"/>
    <col min="1495" max="1516" width="0.85546875" style="1"/>
    <col min="1517" max="1517" width="1" style="1" customWidth="1"/>
    <col min="1518" max="1526" width="0.85546875" style="1"/>
    <col min="1527" max="1527" width="4.85546875" style="1" customWidth="1"/>
    <col min="1528" max="1541" width="0.85546875" style="1"/>
    <col min="1542" max="1542" width="7.42578125" style="1" customWidth="1"/>
    <col min="1543" max="1555" width="0.85546875" style="1"/>
    <col min="1556" max="1556" width="6.5703125" style="1" customWidth="1"/>
    <col min="1557" max="1568" width="0.85546875" style="1"/>
    <col min="1569" max="1569" width="7.140625" style="1" customWidth="1"/>
    <col min="1570" max="1749" width="0.85546875" style="1"/>
    <col min="1750" max="1750" width="5.5703125" style="1" customWidth="1"/>
    <col min="1751" max="1772" width="0.85546875" style="1"/>
    <col min="1773" max="1773" width="1" style="1" customWidth="1"/>
    <col min="1774" max="1782" width="0.85546875" style="1"/>
    <col min="1783" max="1783" width="4.85546875" style="1" customWidth="1"/>
    <col min="1784" max="1797" width="0.85546875" style="1"/>
    <col min="1798" max="1798" width="7.42578125" style="1" customWidth="1"/>
    <col min="1799" max="1811" width="0.85546875" style="1"/>
    <col min="1812" max="1812" width="6.5703125" style="1" customWidth="1"/>
    <col min="1813" max="1824" width="0.85546875" style="1"/>
    <col min="1825" max="1825" width="7.140625" style="1" customWidth="1"/>
    <col min="1826" max="2005" width="0.85546875" style="1"/>
    <col min="2006" max="2006" width="5.5703125" style="1" customWidth="1"/>
    <col min="2007" max="2028" width="0.85546875" style="1"/>
    <col min="2029" max="2029" width="1" style="1" customWidth="1"/>
    <col min="2030" max="2038" width="0.85546875" style="1"/>
    <col min="2039" max="2039" width="4.85546875" style="1" customWidth="1"/>
    <col min="2040" max="2053" width="0.85546875" style="1"/>
    <col min="2054" max="2054" width="7.42578125" style="1" customWidth="1"/>
    <col min="2055" max="2067" width="0.85546875" style="1"/>
    <col min="2068" max="2068" width="6.5703125" style="1" customWidth="1"/>
    <col min="2069" max="2080" width="0.85546875" style="1"/>
    <col min="2081" max="2081" width="7.140625" style="1" customWidth="1"/>
    <col min="2082" max="2261" width="0.85546875" style="1"/>
    <col min="2262" max="2262" width="5.5703125" style="1" customWidth="1"/>
    <col min="2263" max="2284" width="0.85546875" style="1"/>
    <col min="2285" max="2285" width="1" style="1" customWidth="1"/>
    <col min="2286" max="2294" width="0.85546875" style="1"/>
    <col min="2295" max="2295" width="4.85546875" style="1" customWidth="1"/>
    <col min="2296" max="2309" width="0.85546875" style="1"/>
    <col min="2310" max="2310" width="7.42578125" style="1" customWidth="1"/>
    <col min="2311" max="2323" width="0.85546875" style="1"/>
    <col min="2324" max="2324" width="6.5703125" style="1" customWidth="1"/>
    <col min="2325" max="2336" width="0.85546875" style="1"/>
    <col min="2337" max="2337" width="7.140625" style="1" customWidth="1"/>
    <col min="2338" max="2517" width="0.85546875" style="1"/>
    <col min="2518" max="2518" width="5.5703125" style="1" customWidth="1"/>
    <col min="2519" max="2540" width="0.85546875" style="1"/>
    <col min="2541" max="2541" width="1" style="1" customWidth="1"/>
    <col min="2542" max="2550" width="0.85546875" style="1"/>
    <col min="2551" max="2551" width="4.85546875" style="1" customWidth="1"/>
    <col min="2552" max="2565" width="0.85546875" style="1"/>
    <col min="2566" max="2566" width="7.42578125" style="1" customWidth="1"/>
    <col min="2567" max="2579" width="0.85546875" style="1"/>
    <col min="2580" max="2580" width="6.5703125" style="1" customWidth="1"/>
    <col min="2581" max="2592" width="0.85546875" style="1"/>
    <col min="2593" max="2593" width="7.140625" style="1" customWidth="1"/>
    <col min="2594" max="2773" width="0.85546875" style="1"/>
    <col min="2774" max="2774" width="5.5703125" style="1" customWidth="1"/>
    <col min="2775" max="2796" width="0.85546875" style="1"/>
    <col min="2797" max="2797" width="1" style="1" customWidth="1"/>
    <col min="2798" max="2806" width="0.85546875" style="1"/>
    <col min="2807" max="2807" width="4.85546875" style="1" customWidth="1"/>
    <col min="2808" max="2821" width="0.85546875" style="1"/>
    <col min="2822" max="2822" width="7.42578125" style="1" customWidth="1"/>
    <col min="2823" max="2835" width="0.85546875" style="1"/>
    <col min="2836" max="2836" width="6.5703125" style="1" customWidth="1"/>
    <col min="2837" max="2848" width="0.85546875" style="1"/>
    <col min="2849" max="2849" width="7.140625" style="1" customWidth="1"/>
    <col min="2850" max="3029" width="0.85546875" style="1"/>
    <col min="3030" max="3030" width="5.5703125" style="1" customWidth="1"/>
    <col min="3031" max="3052" width="0.85546875" style="1"/>
    <col min="3053" max="3053" width="1" style="1" customWidth="1"/>
    <col min="3054" max="3062" width="0.85546875" style="1"/>
    <col min="3063" max="3063" width="4.85546875" style="1" customWidth="1"/>
    <col min="3064" max="3077" width="0.85546875" style="1"/>
    <col min="3078" max="3078" width="7.42578125" style="1" customWidth="1"/>
    <col min="3079" max="3091" width="0.85546875" style="1"/>
    <col min="3092" max="3092" width="6.5703125" style="1" customWidth="1"/>
    <col min="3093" max="3104" width="0.85546875" style="1"/>
    <col min="3105" max="3105" width="7.140625" style="1" customWidth="1"/>
    <col min="3106" max="3285" width="0.85546875" style="1"/>
    <col min="3286" max="3286" width="5.5703125" style="1" customWidth="1"/>
    <col min="3287" max="3308" width="0.85546875" style="1"/>
    <col min="3309" max="3309" width="1" style="1" customWidth="1"/>
    <col min="3310" max="3318" width="0.85546875" style="1"/>
    <col min="3319" max="3319" width="4.85546875" style="1" customWidth="1"/>
    <col min="3320" max="3333" width="0.85546875" style="1"/>
    <col min="3334" max="3334" width="7.42578125" style="1" customWidth="1"/>
    <col min="3335" max="3347" width="0.85546875" style="1"/>
    <col min="3348" max="3348" width="6.5703125" style="1" customWidth="1"/>
    <col min="3349" max="3360" width="0.85546875" style="1"/>
    <col min="3361" max="3361" width="7.140625" style="1" customWidth="1"/>
    <col min="3362" max="3541" width="0.85546875" style="1"/>
    <col min="3542" max="3542" width="5.5703125" style="1" customWidth="1"/>
    <col min="3543" max="3564" width="0.85546875" style="1"/>
    <col min="3565" max="3565" width="1" style="1" customWidth="1"/>
    <col min="3566" max="3574" width="0.85546875" style="1"/>
    <col min="3575" max="3575" width="4.85546875" style="1" customWidth="1"/>
    <col min="3576" max="3589" width="0.85546875" style="1"/>
    <col min="3590" max="3590" width="7.42578125" style="1" customWidth="1"/>
    <col min="3591" max="3603" width="0.85546875" style="1"/>
    <col min="3604" max="3604" width="6.5703125" style="1" customWidth="1"/>
    <col min="3605" max="3616" width="0.85546875" style="1"/>
    <col min="3617" max="3617" width="7.140625" style="1" customWidth="1"/>
    <col min="3618" max="3797" width="0.85546875" style="1"/>
    <col min="3798" max="3798" width="5.5703125" style="1" customWidth="1"/>
    <col min="3799" max="3820" width="0.85546875" style="1"/>
    <col min="3821" max="3821" width="1" style="1" customWidth="1"/>
    <col min="3822" max="3830" width="0.85546875" style="1"/>
    <col min="3831" max="3831" width="4.85546875" style="1" customWidth="1"/>
    <col min="3832" max="3845" width="0.85546875" style="1"/>
    <col min="3846" max="3846" width="7.42578125" style="1" customWidth="1"/>
    <col min="3847" max="3859" width="0.85546875" style="1"/>
    <col min="3860" max="3860" width="6.5703125" style="1" customWidth="1"/>
    <col min="3861" max="3872" width="0.85546875" style="1"/>
    <col min="3873" max="3873" width="7.140625" style="1" customWidth="1"/>
    <col min="3874" max="4053" width="0.85546875" style="1"/>
    <col min="4054" max="4054" width="5.5703125" style="1" customWidth="1"/>
    <col min="4055" max="4076" width="0.85546875" style="1"/>
    <col min="4077" max="4077" width="1" style="1" customWidth="1"/>
    <col min="4078" max="4086" width="0.85546875" style="1"/>
    <col min="4087" max="4087" width="4.85546875" style="1" customWidth="1"/>
    <col min="4088" max="4101" width="0.85546875" style="1"/>
    <col min="4102" max="4102" width="7.42578125" style="1" customWidth="1"/>
    <col min="4103" max="4115" width="0.85546875" style="1"/>
    <col min="4116" max="4116" width="6.5703125" style="1" customWidth="1"/>
    <col min="4117" max="4128" width="0.85546875" style="1"/>
    <col min="4129" max="4129" width="7.140625" style="1" customWidth="1"/>
    <col min="4130" max="4309" width="0.85546875" style="1"/>
    <col min="4310" max="4310" width="5.5703125" style="1" customWidth="1"/>
    <col min="4311" max="4332" width="0.85546875" style="1"/>
    <col min="4333" max="4333" width="1" style="1" customWidth="1"/>
    <col min="4334" max="4342" width="0.85546875" style="1"/>
    <col min="4343" max="4343" width="4.85546875" style="1" customWidth="1"/>
    <col min="4344" max="4357" width="0.85546875" style="1"/>
    <col min="4358" max="4358" width="7.42578125" style="1" customWidth="1"/>
    <col min="4359" max="4371" width="0.85546875" style="1"/>
    <col min="4372" max="4372" width="6.5703125" style="1" customWidth="1"/>
    <col min="4373" max="4384" width="0.85546875" style="1"/>
    <col min="4385" max="4385" width="7.140625" style="1" customWidth="1"/>
    <col min="4386" max="4565" width="0.85546875" style="1"/>
    <col min="4566" max="4566" width="5.5703125" style="1" customWidth="1"/>
    <col min="4567" max="4588" width="0.85546875" style="1"/>
    <col min="4589" max="4589" width="1" style="1" customWidth="1"/>
    <col min="4590" max="4598" width="0.85546875" style="1"/>
    <col min="4599" max="4599" width="4.85546875" style="1" customWidth="1"/>
    <col min="4600" max="4613" width="0.85546875" style="1"/>
    <col min="4614" max="4614" width="7.42578125" style="1" customWidth="1"/>
    <col min="4615" max="4627" width="0.85546875" style="1"/>
    <col min="4628" max="4628" width="6.5703125" style="1" customWidth="1"/>
    <col min="4629" max="4640" width="0.85546875" style="1"/>
    <col min="4641" max="4641" width="7.140625" style="1" customWidth="1"/>
    <col min="4642" max="4821" width="0.85546875" style="1"/>
    <col min="4822" max="4822" width="5.5703125" style="1" customWidth="1"/>
    <col min="4823" max="4844" width="0.85546875" style="1"/>
    <col min="4845" max="4845" width="1" style="1" customWidth="1"/>
    <col min="4846" max="4854" width="0.85546875" style="1"/>
    <col min="4855" max="4855" width="4.85546875" style="1" customWidth="1"/>
    <col min="4856" max="4869" width="0.85546875" style="1"/>
    <col min="4870" max="4870" width="7.42578125" style="1" customWidth="1"/>
    <col min="4871" max="4883" width="0.85546875" style="1"/>
    <col min="4884" max="4884" width="6.5703125" style="1" customWidth="1"/>
    <col min="4885" max="4896" width="0.85546875" style="1"/>
    <col min="4897" max="4897" width="7.140625" style="1" customWidth="1"/>
    <col min="4898" max="5077" width="0.85546875" style="1"/>
    <col min="5078" max="5078" width="5.5703125" style="1" customWidth="1"/>
    <col min="5079" max="5100" width="0.85546875" style="1"/>
    <col min="5101" max="5101" width="1" style="1" customWidth="1"/>
    <col min="5102" max="5110" width="0.85546875" style="1"/>
    <col min="5111" max="5111" width="4.85546875" style="1" customWidth="1"/>
    <col min="5112" max="5125" width="0.85546875" style="1"/>
    <col min="5126" max="5126" width="7.42578125" style="1" customWidth="1"/>
    <col min="5127" max="5139" width="0.85546875" style="1"/>
    <col min="5140" max="5140" width="6.5703125" style="1" customWidth="1"/>
    <col min="5141" max="5152" width="0.85546875" style="1"/>
    <col min="5153" max="5153" width="7.140625" style="1" customWidth="1"/>
    <col min="5154" max="5333" width="0.85546875" style="1"/>
    <col min="5334" max="5334" width="5.5703125" style="1" customWidth="1"/>
    <col min="5335" max="5356" width="0.85546875" style="1"/>
    <col min="5357" max="5357" width="1" style="1" customWidth="1"/>
    <col min="5358" max="5366" width="0.85546875" style="1"/>
    <col min="5367" max="5367" width="4.85546875" style="1" customWidth="1"/>
    <col min="5368" max="5381" width="0.85546875" style="1"/>
    <col min="5382" max="5382" width="7.42578125" style="1" customWidth="1"/>
    <col min="5383" max="5395" width="0.85546875" style="1"/>
    <col min="5396" max="5396" width="6.5703125" style="1" customWidth="1"/>
    <col min="5397" max="5408" width="0.85546875" style="1"/>
    <col min="5409" max="5409" width="7.140625" style="1" customWidth="1"/>
    <col min="5410" max="5589" width="0.85546875" style="1"/>
    <col min="5590" max="5590" width="5.5703125" style="1" customWidth="1"/>
    <col min="5591" max="5612" width="0.85546875" style="1"/>
    <col min="5613" max="5613" width="1" style="1" customWidth="1"/>
    <col min="5614" max="5622" width="0.85546875" style="1"/>
    <col min="5623" max="5623" width="4.85546875" style="1" customWidth="1"/>
    <col min="5624" max="5637" width="0.85546875" style="1"/>
    <col min="5638" max="5638" width="7.42578125" style="1" customWidth="1"/>
    <col min="5639" max="5651" width="0.85546875" style="1"/>
    <col min="5652" max="5652" width="6.5703125" style="1" customWidth="1"/>
    <col min="5653" max="5664" width="0.85546875" style="1"/>
    <col min="5665" max="5665" width="7.140625" style="1" customWidth="1"/>
    <col min="5666" max="5845" width="0.85546875" style="1"/>
    <col min="5846" max="5846" width="5.5703125" style="1" customWidth="1"/>
    <col min="5847" max="5868" width="0.85546875" style="1"/>
    <col min="5869" max="5869" width="1" style="1" customWidth="1"/>
    <col min="5870" max="5878" width="0.85546875" style="1"/>
    <col min="5879" max="5879" width="4.85546875" style="1" customWidth="1"/>
    <col min="5880" max="5893" width="0.85546875" style="1"/>
    <col min="5894" max="5894" width="7.42578125" style="1" customWidth="1"/>
    <col min="5895" max="5907" width="0.85546875" style="1"/>
    <col min="5908" max="5908" width="6.5703125" style="1" customWidth="1"/>
    <col min="5909" max="5920" width="0.85546875" style="1"/>
    <col min="5921" max="5921" width="7.140625" style="1" customWidth="1"/>
    <col min="5922" max="6101" width="0.85546875" style="1"/>
    <col min="6102" max="6102" width="5.5703125" style="1" customWidth="1"/>
    <col min="6103" max="6124" width="0.85546875" style="1"/>
    <col min="6125" max="6125" width="1" style="1" customWidth="1"/>
    <col min="6126" max="6134" width="0.85546875" style="1"/>
    <col min="6135" max="6135" width="4.85546875" style="1" customWidth="1"/>
    <col min="6136" max="6149" width="0.85546875" style="1"/>
    <col min="6150" max="6150" width="7.42578125" style="1" customWidth="1"/>
    <col min="6151" max="6163" width="0.85546875" style="1"/>
    <col min="6164" max="6164" width="6.5703125" style="1" customWidth="1"/>
    <col min="6165" max="6176" width="0.85546875" style="1"/>
    <col min="6177" max="6177" width="7.140625" style="1" customWidth="1"/>
    <col min="6178" max="6357" width="0.85546875" style="1"/>
    <col min="6358" max="6358" width="5.5703125" style="1" customWidth="1"/>
    <col min="6359" max="6380" width="0.85546875" style="1"/>
    <col min="6381" max="6381" width="1" style="1" customWidth="1"/>
    <col min="6382" max="6390" width="0.85546875" style="1"/>
    <col min="6391" max="6391" width="4.85546875" style="1" customWidth="1"/>
    <col min="6392" max="6405" width="0.85546875" style="1"/>
    <col min="6406" max="6406" width="7.42578125" style="1" customWidth="1"/>
    <col min="6407" max="6419" width="0.85546875" style="1"/>
    <col min="6420" max="6420" width="6.5703125" style="1" customWidth="1"/>
    <col min="6421" max="6432" width="0.85546875" style="1"/>
    <col min="6433" max="6433" width="7.140625" style="1" customWidth="1"/>
    <col min="6434" max="6613" width="0.85546875" style="1"/>
    <col min="6614" max="6614" width="5.5703125" style="1" customWidth="1"/>
    <col min="6615" max="6636" width="0.85546875" style="1"/>
    <col min="6637" max="6637" width="1" style="1" customWidth="1"/>
    <col min="6638" max="6646" width="0.85546875" style="1"/>
    <col min="6647" max="6647" width="4.85546875" style="1" customWidth="1"/>
    <col min="6648" max="6661" width="0.85546875" style="1"/>
    <col min="6662" max="6662" width="7.42578125" style="1" customWidth="1"/>
    <col min="6663" max="6675" width="0.85546875" style="1"/>
    <col min="6676" max="6676" width="6.5703125" style="1" customWidth="1"/>
    <col min="6677" max="6688" width="0.85546875" style="1"/>
    <col min="6689" max="6689" width="7.140625" style="1" customWidth="1"/>
    <col min="6690" max="6869" width="0.85546875" style="1"/>
    <col min="6870" max="6870" width="5.5703125" style="1" customWidth="1"/>
    <col min="6871" max="6892" width="0.85546875" style="1"/>
    <col min="6893" max="6893" width="1" style="1" customWidth="1"/>
    <col min="6894" max="6902" width="0.85546875" style="1"/>
    <col min="6903" max="6903" width="4.85546875" style="1" customWidth="1"/>
    <col min="6904" max="6917" width="0.85546875" style="1"/>
    <col min="6918" max="6918" width="7.42578125" style="1" customWidth="1"/>
    <col min="6919" max="6931" width="0.85546875" style="1"/>
    <col min="6932" max="6932" width="6.5703125" style="1" customWidth="1"/>
    <col min="6933" max="6944" width="0.85546875" style="1"/>
    <col min="6945" max="6945" width="7.140625" style="1" customWidth="1"/>
    <col min="6946" max="7125" width="0.85546875" style="1"/>
    <col min="7126" max="7126" width="5.5703125" style="1" customWidth="1"/>
    <col min="7127" max="7148" width="0.85546875" style="1"/>
    <col min="7149" max="7149" width="1" style="1" customWidth="1"/>
    <col min="7150" max="7158" width="0.85546875" style="1"/>
    <col min="7159" max="7159" width="4.85546875" style="1" customWidth="1"/>
    <col min="7160" max="7173" width="0.85546875" style="1"/>
    <col min="7174" max="7174" width="7.42578125" style="1" customWidth="1"/>
    <col min="7175" max="7187" width="0.85546875" style="1"/>
    <col min="7188" max="7188" width="6.5703125" style="1" customWidth="1"/>
    <col min="7189" max="7200" width="0.85546875" style="1"/>
    <col min="7201" max="7201" width="7.140625" style="1" customWidth="1"/>
    <col min="7202" max="7381" width="0.85546875" style="1"/>
    <col min="7382" max="7382" width="5.5703125" style="1" customWidth="1"/>
    <col min="7383" max="7404" width="0.85546875" style="1"/>
    <col min="7405" max="7405" width="1" style="1" customWidth="1"/>
    <col min="7406" max="7414" width="0.85546875" style="1"/>
    <col min="7415" max="7415" width="4.85546875" style="1" customWidth="1"/>
    <col min="7416" max="7429" width="0.85546875" style="1"/>
    <col min="7430" max="7430" width="7.42578125" style="1" customWidth="1"/>
    <col min="7431" max="7443" width="0.85546875" style="1"/>
    <col min="7444" max="7444" width="6.5703125" style="1" customWidth="1"/>
    <col min="7445" max="7456" width="0.85546875" style="1"/>
    <col min="7457" max="7457" width="7.140625" style="1" customWidth="1"/>
    <col min="7458" max="7637" width="0.85546875" style="1"/>
    <col min="7638" max="7638" width="5.5703125" style="1" customWidth="1"/>
    <col min="7639" max="7660" width="0.85546875" style="1"/>
    <col min="7661" max="7661" width="1" style="1" customWidth="1"/>
    <col min="7662" max="7670" width="0.85546875" style="1"/>
    <col min="7671" max="7671" width="4.85546875" style="1" customWidth="1"/>
    <col min="7672" max="7685" width="0.85546875" style="1"/>
    <col min="7686" max="7686" width="7.42578125" style="1" customWidth="1"/>
    <col min="7687" max="7699" width="0.85546875" style="1"/>
    <col min="7700" max="7700" width="6.5703125" style="1" customWidth="1"/>
    <col min="7701" max="7712" width="0.85546875" style="1"/>
    <col min="7713" max="7713" width="7.140625" style="1" customWidth="1"/>
    <col min="7714" max="7893" width="0.85546875" style="1"/>
    <col min="7894" max="7894" width="5.5703125" style="1" customWidth="1"/>
    <col min="7895" max="7916" width="0.85546875" style="1"/>
    <col min="7917" max="7917" width="1" style="1" customWidth="1"/>
    <col min="7918" max="7926" width="0.85546875" style="1"/>
    <col min="7927" max="7927" width="4.85546875" style="1" customWidth="1"/>
    <col min="7928" max="7941" width="0.85546875" style="1"/>
    <col min="7942" max="7942" width="7.42578125" style="1" customWidth="1"/>
    <col min="7943" max="7955" width="0.85546875" style="1"/>
    <col min="7956" max="7956" width="6.5703125" style="1" customWidth="1"/>
    <col min="7957" max="7968" width="0.85546875" style="1"/>
    <col min="7969" max="7969" width="7.140625" style="1" customWidth="1"/>
    <col min="7970" max="8149" width="0.85546875" style="1"/>
    <col min="8150" max="8150" width="5.5703125" style="1" customWidth="1"/>
    <col min="8151" max="8172" width="0.85546875" style="1"/>
    <col min="8173" max="8173" width="1" style="1" customWidth="1"/>
    <col min="8174" max="8182" width="0.85546875" style="1"/>
    <col min="8183" max="8183" width="4.85546875" style="1" customWidth="1"/>
    <col min="8184" max="8197" width="0.85546875" style="1"/>
    <col min="8198" max="8198" width="7.42578125" style="1" customWidth="1"/>
    <col min="8199" max="8211" width="0.85546875" style="1"/>
    <col min="8212" max="8212" width="6.5703125" style="1" customWidth="1"/>
    <col min="8213" max="8224" width="0.85546875" style="1"/>
    <col min="8225" max="8225" width="7.140625" style="1" customWidth="1"/>
    <col min="8226" max="8405" width="0.85546875" style="1"/>
    <col min="8406" max="8406" width="5.5703125" style="1" customWidth="1"/>
    <col min="8407" max="8428" width="0.85546875" style="1"/>
    <col min="8429" max="8429" width="1" style="1" customWidth="1"/>
    <col min="8430" max="8438" width="0.85546875" style="1"/>
    <col min="8439" max="8439" width="4.85546875" style="1" customWidth="1"/>
    <col min="8440" max="8453" width="0.85546875" style="1"/>
    <col min="8454" max="8454" width="7.42578125" style="1" customWidth="1"/>
    <col min="8455" max="8467" width="0.85546875" style="1"/>
    <col min="8468" max="8468" width="6.5703125" style="1" customWidth="1"/>
    <col min="8469" max="8480" width="0.85546875" style="1"/>
    <col min="8481" max="8481" width="7.140625" style="1" customWidth="1"/>
    <col min="8482" max="8661" width="0.85546875" style="1"/>
    <col min="8662" max="8662" width="5.5703125" style="1" customWidth="1"/>
    <col min="8663" max="8684" width="0.85546875" style="1"/>
    <col min="8685" max="8685" width="1" style="1" customWidth="1"/>
    <col min="8686" max="8694" width="0.85546875" style="1"/>
    <col min="8695" max="8695" width="4.85546875" style="1" customWidth="1"/>
    <col min="8696" max="8709" width="0.85546875" style="1"/>
    <col min="8710" max="8710" width="7.42578125" style="1" customWidth="1"/>
    <col min="8711" max="8723" width="0.85546875" style="1"/>
    <col min="8724" max="8724" width="6.5703125" style="1" customWidth="1"/>
    <col min="8725" max="8736" width="0.85546875" style="1"/>
    <col min="8737" max="8737" width="7.140625" style="1" customWidth="1"/>
    <col min="8738" max="8917" width="0.85546875" style="1"/>
    <col min="8918" max="8918" width="5.5703125" style="1" customWidth="1"/>
    <col min="8919" max="8940" width="0.85546875" style="1"/>
    <col min="8941" max="8941" width="1" style="1" customWidth="1"/>
    <col min="8942" max="8950" width="0.85546875" style="1"/>
    <col min="8951" max="8951" width="4.85546875" style="1" customWidth="1"/>
    <col min="8952" max="8965" width="0.85546875" style="1"/>
    <col min="8966" max="8966" width="7.42578125" style="1" customWidth="1"/>
    <col min="8967" max="8979" width="0.85546875" style="1"/>
    <col min="8980" max="8980" width="6.5703125" style="1" customWidth="1"/>
    <col min="8981" max="8992" width="0.85546875" style="1"/>
    <col min="8993" max="8993" width="7.140625" style="1" customWidth="1"/>
    <col min="8994" max="9173" width="0.85546875" style="1"/>
    <col min="9174" max="9174" width="5.5703125" style="1" customWidth="1"/>
    <col min="9175" max="9196" width="0.85546875" style="1"/>
    <col min="9197" max="9197" width="1" style="1" customWidth="1"/>
    <col min="9198" max="9206" width="0.85546875" style="1"/>
    <col min="9207" max="9207" width="4.85546875" style="1" customWidth="1"/>
    <col min="9208" max="9221" width="0.85546875" style="1"/>
    <col min="9222" max="9222" width="7.42578125" style="1" customWidth="1"/>
    <col min="9223" max="9235" width="0.85546875" style="1"/>
    <col min="9236" max="9236" width="6.5703125" style="1" customWidth="1"/>
    <col min="9237" max="9248" width="0.85546875" style="1"/>
    <col min="9249" max="9249" width="7.140625" style="1" customWidth="1"/>
    <col min="9250" max="9429" width="0.85546875" style="1"/>
    <col min="9430" max="9430" width="5.5703125" style="1" customWidth="1"/>
    <col min="9431" max="9452" width="0.85546875" style="1"/>
    <col min="9453" max="9453" width="1" style="1" customWidth="1"/>
    <col min="9454" max="9462" width="0.85546875" style="1"/>
    <col min="9463" max="9463" width="4.85546875" style="1" customWidth="1"/>
    <col min="9464" max="9477" width="0.85546875" style="1"/>
    <col min="9478" max="9478" width="7.42578125" style="1" customWidth="1"/>
    <col min="9479" max="9491" width="0.85546875" style="1"/>
    <col min="9492" max="9492" width="6.5703125" style="1" customWidth="1"/>
    <col min="9493" max="9504" width="0.85546875" style="1"/>
    <col min="9505" max="9505" width="7.140625" style="1" customWidth="1"/>
    <col min="9506" max="9685" width="0.85546875" style="1"/>
    <col min="9686" max="9686" width="5.5703125" style="1" customWidth="1"/>
    <col min="9687" max="9708" width="0.85546875" style="1"/>
    <col min="9709" max="9709" width="1" style="1" customWidth="1"/>
    <col min="9710" max="9718" width="0.85546875" style="1"/>
    <col min="9719" max="9719" width="4.85546875" style="1" customWidth="1"/>
    <col min="9720" max="9733" width="0.85546875" style="1"/>
    <col min="9734" max="9734" width="7.42578125" style="1" customWidth="1"/>
    <col min="9735" max="9747" width="0.85546875" style="1"/>
    <col min="9748" max="9748" width="6.5703125" style="1" customWidth="1"/>
    <col min="9749" max="9760" width="0.85546875" style="1"/>
    <col min="9761" max="9761" width="7.140625" style="1" customWidth="1"/>
    <col min="9762" max="9941" width="0.85546875" style="1"/>
    <col min="9942" max="9942" width="5.5703125" style="1" customWidth="1"/>
    <col min="9943" max="9964" width="0.85546875" style="1"/>
    <col min="9965" max="9965" width="1" style="1" customWidth="1"/>
    <col min="9966" max="9974" width="0.85546875" style="1"/>
    <col min="9975" max="9975" width="4.85546875" style="1" customWidth="1"/>
    <col min="9976" max="9989" width="0.85546875" style="1"/>
    <col min="9990" max="9990" width="7.42578125" style="1" customWidth="1"/>
    <col min="9991" max="10003" width="0.85546875" style="1"/>
    <col min="10004" max="10004" width="6.5703125" style="1" customWidth="1"/>
    <col min="10005" max="10016" width="0.85546875" style="1"/>
    <col min="10017" max="10017" width="7.140625" style="1" customWidth="1"/>
    <col min="10018" max="10197" width="0.85546875" style="1"/>
    <col min="10198" max="10198" width="5.5703125" style="1" customWidth="1"/>
    <col min="10199" max="10220" width="0.85546875" style="1"/>
    <col min="10221" max="10221" width="1" style="1" customWidth="1"/>
    <col min="10222" max="10230" width="0.85546875" style="1"/>
    <col min="10231" max="10231" width="4.85546875" style="1" customWidth="1"/>
    <col min="10232" max="10245" width="0.85546875" style="1"/>
    <col min="10246" max="10246" width="7.42578125" style="1" customWidth="1"/>
    <col min="10247" max="10259" width="0.85546875" style="1"/>
    <col min="10260" max="10260" width="6.5703125" style="1" customWidth="1"/>
    <col min="10261" max="10272" width="0.85546875" style="1"/>
    <col min="10273" max="10273" width="7.140625" style="1" customWidth="1"/>
    <col min="10274" max="10453" width="0.85546875" style="1"/>
    <col min="10454" max="10454" width="5.5703125" style="1" customWidth="1"/>
    <col min="10455" max="10476" width="0.85546875" style="1"/>
    <col min="10477" max="10477" width="1" style="1" customWidth="1"/>
    <col min="10478" max="10486" width="0.85546875" style="1"/>
    <col min="10487" max="10487" width="4.85546875" style="1" customWidth="1"/>
    <col min="10488" max="10501" width="0.85546875" style="1"/>
    <col min="10502" max="10502" width="7.42578125" style="1" customWidth="1"/>
    <col min="10503" max="10515" width="0.85546875" style="1"/>
    <col min="10516" max="10516" width="6.5703125" style="1" customWidth="1"/>
    <col min="10517" max="10528" width="0.85546875" style="1"/>
    <col min="10529" max="10529" width="7.140625" style="1" customWidth="1"/>
    <col min="10530" max="10709" width="0.85546875" style="1"/>
    <col min="10710" max="10710" width="5.5703125" style="1" customWidth="1"/>
    <col min="10711" max="10732" width="0.85546875" style="1"/>
    <col min="10733" max="10733" width="1" style="1" customWidth="1"/>
    <col min="10734" max="10742" width="0.85546875" style="1"/>
    <col min="10743" max="10743" width="4.85546875" style="1" customWidth="1"/>
    <col min="10744" max="10757" width="0.85546875" style="1"/>
    <col min="10758" max="10758" width="7.42578125" style="1" customWidth="1"/>
    <col min="10759" max="10771" width="0.85546875" style="1"/>
    <col min="10772" max="10772" width="6.5703125" style="1" customWidth="1"/>
    <col min="10773" max="10784" width="0.85546875" style="1"/>
    <col min="10785" max="10785" width="7.140625" style="1" customWidth="1"/>
    <col min="10786" max="10965" width="0.85546875" style="1"/>
    <col min="10966" max="10966" width="5.5703125" style="1" customWidth="1"/>
    <col min="10967" max="10988" width="0.85546875" style="1"/>
    <col min="10989" max="10989" width="1" style="1" customWidth="1"/>
    <col min="10990" max="10998" width="0.85546875" style="1"/>
    <col min="10999" max="10999" width="4.85546875" style="1" customWidth="1"/>
    <col min="11000" max="11013" width="0.85546875" style="1"/>
    <col min="11014" max="11014" width="7.42578125" style="1" customWidth="1"/>
    <col min="11015" max="11027" width="0.85546875" style="1"/>
    <col min="11028" max="11028" width="6.5703125" style="1" customWidth="1"/>
    <col min="11029" max="11040" width="0.85546875" style="1"/>
    <col min="11041" max="11041" width="7.140625" style="1" customWidth="1"/>
    <col min="11042" max="11221" width="0.85546875" style="1"/>
    <col min="11222" max="11222" width="5.5703125" style="1" customWidth="1"/>
    <col min="11223" max="11244" width="0.85546875" style="1"/>
    <col min="11245" max="11245" width="1" style="1" customWidth="1"/>
    <col min="11246" max="11254" width="0.85546875" style="1"/>
    <col min="11255" max="11255" width="4.85546875" style="1" customWidth="1"/>
    <col min="11256" max="11269" width="0.85546875" style="1"/>
    <col min="11270" max="11270" width="7.42578125" style="1" customWidth="1"/>
    <col min="11271" max="11283" width="0.85546875" style="1"/>
    <col min="11284" max="11284" width="6.5703125" style="1" customWidth="1"/>
    <col min="11285" max="11296" width="0.85546875" style="1"/>
    <col min="11297" max="11297" width="7.140625" style="1" customWidth="1"/>
    <col min="11298" max="11477" width="0.85546875" style="1"/>
    <col min="11478" max="11478" width="5.5703125" style="1" customWidth="1"/>
    <col min="11479" max="11500" width="0.85546875" style="1"/>
    <col min="11501" max="11501" width="1" style="1" customWidth="1"/>
    <col min="11502" max="11510" width="0.85546875" style="1"/>
    <col min="11511" max="11511" width="4.85546875" style="1" customWidth="1"/>
    <col min="11512" max="11525" width="0.85546875" style="1"/>
    <col min="11526" max="11526" width="7.42578125" style="1" customWidth="1"/>
    <col min="11527" max="11539" width="0.85546875" style="1"/>
    <col min="11540" max="11540" width="6.5703125" style="1" customWidth="1"/>
    <col min="11541" max="11552" width="0.85546875" style="1"/>
    <col min="11553" max="11553" width="7.140625" style="1" customWidth="1"/>
    <col min="11554" max="11733" width="0.85546875" style="1"/>
    <col min="11734" max="11734" width="5.5703125" style="1" customWidth="1"/>
    <col min="11735" max="11756" width="0.85546875" style="1"/>
    <col min="11757" max="11757" width="1" style="1" customWidth="1"/>
    <col min="11758" max="11766" width="0.85546875" style="1"/>
    <col min="11767" max="11767" width="4.85546875" style="1" customWidth="1"/>
    <col min="11768" max="11781" width="0.85546875" style="1"/>
    <col min="11782" max="11782" width="7.42578125" style="1" customWidth="1"/>
    <col min="11783" max="11795" width="0.85546875" style="1"/>
    <col min="11796" max="11796" width="6.5703125" style="1" customWidth="1"/>
    <col min="11797" max="11808" width="0.85546875" style="1"/>
    <col min="11809" max="11809" width="7.140625" style="1" customWidth="1"/>
    <col min="11810" max="11989" width="0.85546875" style="1"/>
    <col min="11990" max="11990" width="5.5703125" style="1" customWidth="1"/>
    <col min="11991" max="12012" width="0.85546875" style="1"/>
    <col min="12013" max="12013" width="1" style="1" customWidth="1"/>
    <col min="12014" max="12022" width="0.85546875" style="1"/>
    <col min="12023" max="12023" width="4.85546875" style="1" customWidth="1"/>
    <col min="12024" max="12037" width="0.85546875" style="1"/>
    <col min="12038" max="12038" width="7.42578125" style="1" customWidth="1"/>
    <col min="12039" max="12051" width="0.85546875" style="1"/>
    <col min="12052" max="12052" width="6.5703125" style="1" customWidth="1"/>
    <col min="12053" max="12064" width="0.85546875" style="1"/>
    <col min="12065" max="12065" width="7.140625" style="1" customWidth="1"/>
    <col min="12066" max="12245" width="0.85546875" style="1"/>
    <col min="12246" max="12246" width="5.5703125" style="1" customWidth="1"/>
    <col min="12247" max="12268" width="0.85546875" style="1"/>
    <col min="12269" max="12269" width="1" style="1" customWidth="1"/>
    <col min="12270" max="12278" width="0.85546875" style="1"/>
    <col min="12279" max="12279" width="4.85546875" style="1" customWidth="1"/>
    <col min="12280" max="12293" width="0.85546875" style="1"/>
    <col min="12294" max="12294" width="7.42578125" style="1" customWidth="1"/>
    <col min="12295" max="12307" width="0.85546875" style="1"/>
    <col min="12308" max="12308" width="6.5703125" style="1" customWidth="1"/>
    <col min="12309" max="12320" width="0.85546875" style="1"/>
    <col min="12321" max="12321" width="7.140625" style="1" customWidth="1"/>
    <col min="12322" max="12501" width="0.85546875" style="1"/>
    <col min="12502" max="12502" width="5.5703125" style="1" customWidth="1"/>
    <col min="12503" max="12524" width="0.85546875" style="1"/>
    <col min="12525" max="12525" width="1" style="1" customWidth="1"/>
    <col min="12526" max="12534" width="0.85546875" style="1"/>
    <col min="12535" max="12535" width="4.85546875" style="1" customWidth="1"/>
    <col min="12536" max="12549" width="0.85546875" style="1"/>
    <col min="12550" max="12550" width="7.42578125" style="1" customWidth="1"/>
    <col min="12551" max="12563" width="0.85546875" style="1"/>
    <col min="12564" max="12564" width="6.5703125" style="1" customWidth="1"/>
    <col min="12565" max="12576" width="0.85546875" style="1"/>
    <col min="12577" max="12577" width="7.140625" style="1" customWidth="1"/>
    <col min="12578" max="12757" width="0.85546875" style="1"/>
    <col min="12758" max="12758" width="5.5703125" style="1" customWidth="1"/>
    <col min="12759" max="12780" width="0.85546875" style="1"/>
    <col min="12781" max="12781" width="1" style="1" customWidth="1"/>
    <col min="12782" max="12790" width="0.85546875" style="1"/>
    <col min="12791" max="12791" width="4.85546875" style="1" customWidth="1"/>
    <col min="12792" max="12805" width="0.85546875" style="1"/>
    <col min="12806" max="12806" width="7.42578125" style="1" customWidth="1"/>
    <col min="12807" max="12819" width="0.85546875" style="1"/>
    <col min="12820" max="12820" width="6.5703125" style="1" customWidth="1"/>
    <col min="12821" max="12832" width="0.85546875" style="1"/>
    <col min="12833" max="12833" width="7.140625" style="1" customWidth="1"/>
    <col min="12834" max="13013" width="0.85546875" style="1"/>
    <col min="13014" max="13014" width="5.5703125" style="1" customWidth="1"/>
    <col min="13015" max="13036" width="0.85546875" style="1"/>
    <col min="13037" max="13037" width="1" style="1" customWidth="1"/>
    <col min="13038" max="13046" width="0.85546875" style="1"/>
    <col min="13047" max="13047" width="4.85546875" style="1" customWidth="1"/>
    <col min="13048" max="13061" width="0.85546875" style="1"/>
    <col min="13062" max="13062" width="7.42578125" style="1" customWidth="1"/>
    <col min="13063" max="13075" width="0.85546875" style="1"/>
    <col min="13076" max="13076" width="6.5703125" style="1" customWidth="1"/>
    <col min="13077" max="13088" width="0.85546875" style="1"/>
    <col min="13089" max="13089" width="7.140625" style="1" customWidth="1"/>
    <col min="13090" max="13269" width="0.85546875" style="1"/>
    <col min="13270" max="13270" width="5.5703125" style="1" customWidth="1"/>
    <col min="13271" max="13292" width="0.85546875" style="1"/>
    <col min="13293" max="13293" width="1" style="1" customWidth="1"/>
    <col min="13294" max="13302" width="0.85546875" style="1"/>
    <col min="13303" max="13303" width="4.85546875" style="1" customWidth="1"/>
    <col min="13304" max="13317" width="0.85546875" style="1"/>
    <col min="13318" max="13318" width="7.42578125" style="1" customWidth="1"/>
    <col min="13319" max="13331" width="0.85546875" style="1"/>
    <col min="13332" max="13332" width="6.5703125" style="1" customWidth="1"/>
    <col min="13333" max="13344" width="0.85546875" style="1"/>
    <col min="13345" max="13345" width="7.140625" style="1" customWidth="1"/>
    <col min="13346" max="13525" width="0.85546875" style="1"/>
    <col min="13526" max="13526" width="5.5703125" style="1" customWidth="1"/>
    <col min="13527" max="13548" width="0.85546875" style="1"/>
    <col min="13549" max="13549" width="1" style="1" customWidth="1"/>
    <col min="13550" max="13558" width="0.85546875" style="1"/>
    <col min="13559" max="13559" width="4.85546875" style="1" customWidth="1"/>
    <col min="13560" max="13573" width="0.85546875" style="1"/>
    <col min="13574" max="13574" width="7.42578125" style="1" customWidth="1"/>
    <col min="13575" max="13587" width="0.85546875" style="1"/>
    <col min="13588" max="13588" width="6.5703125" style="1" customWidth="1"/>
    <col min="13589" max="13600" width="0.85546875" style="1"/>
    <col min="13601" max="13601" width="7.140625" style="1" customWidth="1"/>
    <col min="13602" max="13781" width="0.85546875" style="1"/>
    <col min="13782" max="13782" width="5.5703125" style="1" customWidth="1"/>
    <col min="13783" max="13804" width="0.85546875" style="1"/>
    <col min="13805" max="13805" width="1" style="1" customWidth="1"/>
    <col min="13806" max="13814" width="0.85546875" style="1"/>
    <col min="13815" max="13815" width="4.85546875" style="1" customWidth="1"/>
    <col min="13816" max="13829" width="0.85546875" style="1"/>
    <col min="13830" max="13830" width="7.42578125" style="1" customWidth="1"/>
    <col min="13831" max="13843" width="0.85546875" style="1"/>
    <col min="13844" max="13844" width="6.5703125" style="1" customWidth="1"/>
    <col min="13845" max="13856" width="0.85546875" style="1"/>
    <col min="13857" max="13857" width="7.140625" style="1" customWidth="1"/>
    <col min="13858" max="14037" width="0.85546875" style="1"/>
    <col min="14038" max="14038" width="5.5703125" style="1" customWidth="1"/>
    <col min="14039" max="14060" width="0.85546875" style="1"/>
    <col min="14061" max="14061" width="1" style="1" customWidth="1"/>
    <col min="14062" max="14070" width="0.85546875" style="1"/>
    <col min="14071" max="14071" width="4.85546875" style="1" customWidth="1"/>
    <col min="14072" max="14085" width="0.85546875" style="1"/>
    <col min="14086" max="14086" width="7.42578125" style="1" customWidth="1"/>
    <col min="14087" max="14099" width="0.85546875" style="1"/>
    <col min="14100" max="14100" width="6.5703125" style="1" customWidth="1"/>
    <col min="14101" max="14112" width="0.85546875" style="1"/>
    <col min="14113" max="14113" width="7.140625" style="1" customWidth="1"/>
    <col min="14114" max="14293" width="0.85546875" style="1"/>
    <col min="14294" max="14294" width="5.5703125" style="1" customWidth="1"/>
    <col min="14295" max="14316" width="0.85546875" style="1"/>
    <col min="14317" max="14317" width="1" style="1" customWidth="1"/>
    <col min="14318" max="14326" width="0.85546875" style="1"/>
    <col min="14327" max="14327" width="4.85546875" style="1" customWidth="1"/>
    <col min="14328" max="14341" width="0.85546875" style="1"/>
    <col min="14342" max="14342" width="7.42578125" style="1" customWidth="1"/>
    <col min="14343" max="14355" width="0.85546875" style="1"/>
    <col min="14356" max="14356" width="6.5703125" style="1" customWidth="1"/>
    <col min="14357" max="14368" width="0.85546875" style="1"/>
    <col min="14369" max="14369" width="7.140625" style="1" customWidth="1"/>
    <col min="14370" max="14549" width="0.85546875" style="1"/>
    <col min="14550" max="14550" width="5.5703125" style="1" customWidth="1"/>
    <col min="14551" max="14572" width="0.85546875" style="1"/>
    <col min="14573" max="14573" width="1" style="1" customWidth="1"/>
    <col min="14574" max="14582" width="0.85546875" style="1"/>
    <col min="14583" max="14583" width="4.85546875" style="1" customWidth="1"/>
    <col min="14584" max="14597" width="0.85546875" style="1"/>
    <col min="14598" max="14598" width="7.42578125" style="1" customWidth="1"/>
    <col min="14599" max="14611" width="0.85546875" style="1"/>
    <col min="14612" max="14612" width="6.5703125" style="1" customWidth="1"/>
    <col min="14613" max="14624" width="0.85546875" style="1"/>
    <col min="14625" max="14625" width="7.140625" style="1" customWidth="1"/>
    <col min="14626" max="14805" width="0.85546875" style="1"/>
    <col min="14806" max="14806" width="5.5703125" style="1" customWidth="1"/>
    <col min="14807" max="14828" width="0.85546875" style="1"/>
    <col min="14829" max="14829" width="1" style="1" customWidth="1"/>
    <col min="14830" max="14838" width="0.85546875" style="1"/>
    <col min="14839" max="14839" width="4.85546875" style="1" customWidth="1"/>
    <col min="14840" max="14853" width="0.85546875" style="1"/>
    <col min="14854" max="14854" width="7.42578125" style="1" customWidth="1"/>
    <col min="14855" max="14867" width="0.85546875" style="1"/>
    <col min="14868" max="14868" width="6.5703125" style="1" customWidth="1"/>
    <col min="14869" max="14880" width="0.85546875" style="1"/>
    <col min="14881" max="14881" width="7.140625" style="1" customWidth="1"/>
    <col min="14882" max="15061" width="0.85546875" style="1"/>
    <col min="15062" max="15062" width="5.5703125" style="1" customWidth="1"/>
    <col min="15063" max="15084" width="0.85546875" style="1"/>
    <col min="15085" max="15085" width="1" style="1" customWidth="1"/>
    <col min="15086" max="15094" width="0.85546875" style="1"/>
    <col min="15095" max="15095" width="4.85546875" style="1" customWidth="1"/>
    <col min="15096" max="15109" width="0.85546875" style="1"/>
    <col min="15110" max="15110" width="7.42578125" style="1" customWidth="1"/>
    <col min="15111" max="15123" width="0.85546875" style="1"/>
    <col min="15124" max="15124" width="6.5703125" style="1" customWidth="1"/>
    <col min="15125" max="15136" width="0.85546875" style="1"/>
    <col min="15137" max="15137" width="7.140625" style="1" customWidth="1"/>
    <col min="15138" max="15317" width="0.85546875" style="1"/>
    <col min="15318" max="15318" width="5.5703125" style="1" customWidth="1"/>
    <col min="15319" max="15340" width="0.85546875" style="1"/>
    <col min="15341" max="15341" width="1" style="1" customWidth="1"/>
    <col min="15342" max="15350" width="0.85546875" style="1"/>
    <col min="15351" max="15351" width="4.85546875" style="1" customWidth="1"/>
    <col min="15352" max="15365" width="0.85546875" style="1"/>
    <col min="15366" max="15366" width="7.42578125" style="1" customWidth="1"/>
    <col min="15367" max="15379" width="0.85546875" style="1"/>
    <col min="15380" max="15380" width="6.5703125" style="1" customWidth="1"/>
    <col min="15381" max="15392" width="0.85546875" style="1"/>
    <col min="15393" max="15393" width="7.140625" style="1" customWidth="1"/>
    <col min="15394" max="15573" width="0.85546875" style="1"/>
    <col min="15574" max="15574" width="5.5703125" style="1" customWidth="1"/>
    <col min="15575" max="15596" width="0.85546875" style="1"/>
    <col min="15597" max="15597" width="1" style="1" customWidth="1"/>
    <col min="15598" max="15606" width="0.85546875" style="1"/>
    <col min="15607" max="15607" width="4.85546875" style="1" customWidth="1"/>
    <col min="15608" max="15621" width="0.85546875" style="1"/>
    <col min="15622" max="15622" width="7.42578125" style="1" customWidth="1"/>
    <col min="15623" max="15635" width="0.85546875" style="1"/>
    <col min="15636" max="15636" width="6.5703125" style="1" customWidth="1"/>
    <col min="15637" max="15648" width="0.85546875" style="1"/>
    <col min="15649" max="15649" width="7.140625" style="1" customWidth="1"/>
    <col min="15650" max="15829" width="0.85546875" style="1"/>
    <col min="15830" max="15830" width="5.5703125" style="1" customWidth="1"/>
    <col min="15831" max="15852" width="0.85546875" style="1"/>
    <col min="15853" max="15853" width="1" style="1" customWidth="1"/>
    <col min="15854" max="15862" width="0.85546875" style="1"/>
    <col min="15863" max="15863" width="4.85546875" style="1" customWidth="1"/>
    <col min="15864" max="15877" width="0.85546875" style="1"/>
    <col min="15878" max="15878" width="7.42578125" style="1" customWidth="1"/>
    <col min="15879" max="15891" width="0.85546875" style="1"/>
    <col min="15892" max="15892" width="6.5703125" style="1" customWidth="1"/>
    <col min="15893" max="15904" width="0.85546875" style="1"/>
    <col min="15905" max="15905" width="7.140625" style="1" customWidth="1"/>
    <col min="15906" max="16085" width="0.85546875" style="1"/>
    <col min="16086" max="16086" width="5.5703125" style="1" customWidth="1"/>
    <col min="16087" max="16108" width="0.85546875" style="1"/>
    <col min="16109" max="16109" width="1" style="1" customWidth="1"/>
    <col min="16110" max="16118" width="0.85546875" style="1"/>
    <col min="16119" max="16119" width="4.85546875" style="1" customWidth="1"/>
    <col min="16120" max="16133" width="0.85546875" style="1"/>
    <col min="16134" max="16134" width="7.42578125" style="1" customWidth="1"/>
    <col min="16135" max="16147" width="0.85546875" style="1"/>
    <col min="16148" max="16148" width="6.5703125" style="1" customWidth="1"/>
    <col min="16149" max="16160" width="0.85546875" style="1"/>
    <col min="16161" max="16161" width="7.140625" style="1" customWidth="1"/>
    <col min="16162" max="16384" width="0.85546875" style="1"/>
  </cols>
  <sheetData>
    <row r="1" spans="1:106" ht="13.9" hidden="1" customHeight="1"/>
    <row r="2" spans="1:106" ht="13.9" hidden="1" customHeight="1"/>
    <row r="3" spans="1:106" ht="13.9" customHeight="1"/>
    <row r="4" spans="1:106" ht="20.45" customHeight="1">
      <c r="BN4" s="22"/>
      <c r="BO4" s="22"/>
      <c r="BP4" s="22"/>
      <c r="BQ4" s="22"/>
      <c r="BR4" s="22"/>
      <c r="BS4" s="22"/>
      <c r="BT4" s="22"/>
      <c r="BU4" s="22"/>
      <c r="BV4" s="22"/>
      <c r="BW4" s="22"/>
      <c r="BX4" s="22"/>
      <c r="BY4" s="22"/>
      <c r="BZ4" s="22"/>
      <c r="CA4" s="296" t="s">
        <v>240</v>
      </c>
      <c r="CB4" s="296"/>
      <c r="CC4" s="296"/>
      <c r="CD4" s="296"/>
      <c r="CE4" s="296"/>
      <c r="CF4" s="296"/>
      <c r="CG4" s="296"/>
      <c r="CH4" s="296"/>
      <c r="CI4" s="296"/>
      <c r="CJ4" s="296"/>
      <c r="CK4" s="296"/>
      <c r="CL4" s="296"/>
      <c r="CM4" s="296"/>
      <c r="CN4" s="296"/>
      <c r="CO4" s="296"/>
      <c r="CP4" s="296"/>
      <c r="CQ4" s="296"/>
      <c r="CR4" s="296"/>
      <c r="CS4" s="296"/>
      <c r="CT4" s="296"/>
      <c r="CU4" s="296"/>
      <c r="CV4" s="296"/>
      <c r="CW4" s="296"/>
      <c r="CX4" s="296"/>
      <c r="CY4" s="296"/>
      <c r="CZ4" s="296"/>
      <c r="DA4" s="296"/>
      <c r="DB4" s="296"/>
    </row>
    <row r="5" spans="1:106" s="27" customFormat="1" ht="19.5" customHeight="1">
      <c r="A5" s="319" t="s">
        <v>241</v>
      </c>
      <c r="B5" s="319"/>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row>
    <row r="6" spans="1:106" s="27" customFormat="1" ht="19.5" customHeight="1">
      <c r="A6" s="319" t="s">
        <v>402</v>
      </c>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319"/>
      <c r="CA6" s="319"/>
      <c r="CB6" s="319"/>
      <c r="CC6" s="319"/>
      <c r="CD6" s="319"/>
      <c r="CE6" s="319"/>
      <c r="CF6" s="319"/>
      <c r="CG6" s="319"/>
      <c r="CH6" s="319"/>
      <c r="CI6" s="319"/>
      <c r="CJ6" s="319"/>
      <c r="CK6" s="319"/>
      <c r="CL6" s="319"/>
      <c r="CM6" s="319"/>
      <c r="CN6" s="319"/>
      <c r="CO6" s="319"/>
      <c r="CP6" s="319"/>
    </row>
    <row r="7" spans="1:106" ht="14.45" customHeight="1">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c r="CJ7" s="297"/>
      <c r="CK7" s="297"/>
      <c r="CL7" s="297"/>
      <c r="CM7" s="297"/>
      <c r="CN7" s="297"/>
      <c r="CO7" s="297"/>
      <c r="CP7" s="297"/>
    </row>
    <row r="8" spans="1:106" ht="18" customHeight="1">
      <c r="A8" s="332"/>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row>
    <row r="9" spans="1:106" s="34" customFormat="1" ht="37.9" customHeight="1">
      <c r="A9" s="278" t="s">
        <v>28</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80"/>
      <c r="AE9" s="278" t="s">
        <v>199</v>
      </c>
      <c r="AF9" s="279"/>
      <c r="AG9" s="279"/>
      <c r="AH9" s="279"/>
      <c r="AI9" s="279"/>
      <c r="AJ9" s="279"/>
      <c r="AK9" s="279"/>
      <c r="AL9" s="280"/>
      <c r="AM9" s="287" t="s">
        <v>201</v>
      </c>
      <c r="AN9" s="290" t="s">
        <v>164</v>
      </c>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2"/>
    </row>
    <row r="10" spans="1:106" s="34" customFormat="1" ht="28.9" customHeight="1">
      <c r="A10" s="28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3"/>
      <c r="AE10" s="281"/>
      <c r="AF10" s="282"/>
      <c r="AG10" s="282"/>
      <c r="AH10" s="282"/>
      <c r="AI10" s="282"/>
      <c r="AJ10" s="282"/>
      <c r="AK10" s="282"/>
      <c r="AL10" s="283"/>
      <c r="AM10" s="288"/>
      <c r="AN10" s="278" t="s">
        <v>6</v>
      </c>
      <c r="AO10" s="279"/>
      <c r="AP10" s="279"/>
      <c r="AQ10" s="279"/>
      <c r="AR10" s="279"/>
      <c r="AS10" s="279"/>
      <c r="AT10" s="279"/>
      <c r="AU10" s="279"/>
      <c r="AV10" s="279"/>
      <c r="AW10" s="279"/>
      <c r="AX10" s="279"/>
      <c r="AY10" s="279"/>
      <c r="AZ10" s="279"/>
      <c r="BA10" s="280"/>
      <c r="BB10" s="290" t="s">
        <v>8</v>
      </c>
      <c r="BC10" s="291"/>
      <c r="BD10" s="291"/>
      <c r="BE10" s="291"/>
      <c r="BF10" s="291"/>
      <c r="BG10" s="291"/>
      <c r="BH10" s="291"/>
      <c r="BI10" s="291"/>
      <c r="BJ10" s="291"/>
      <c r="BK10" s="291"/>
      <c r="BL10" s="291"/>
      <c r="BM10" s="291"/>
      <c r="BN10" s="291"/>
      <c r="BO10" s="291"/>
      <c r="BP10" s="291"/>
      <c r="BQ10" s="291"/>
      <c r="BR10" s="291"/>
      <c r="BS10" s="291"/>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2"/>
    </row>
    <row r="11" spans="1:106" s="34" customFormat="1" ht="108" customHeight="1">
      <c r="A11" s="284"/>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6"/>
      <c r="AE11" s="284"/>
      <c r="AF11" s="285"/>
      <c r="AG11" s="285"/>
      <c r="AH11" s="285"/>
      <c r="AI11" s="285"/>
      <c r="AJ11" s="285"/>
      <c r="AK11" s="285"/>
      <c r="AL11" s="286"/>
      <c r="AM11" s="289"/>
      <c r="AN11" s="284"/>
      <c r="AO11" s="285"/>
      <c r="AP11" s="285"/>
      <c r="AQ11" s="285"/>
      <c r="AR11" s="285"/>
      <c r="AS11" s="285"/>
      <c r="AT11" s="285"/>
      <c r="AU11" s="285"/>
      <c r="AV11" s="285"/>
      <c r="AW11" s="285"/>
      <c r="AX11" s="285"/>
      <c r="AY11" s="285"/>
      <c r="AZ11" s="285"/>
      <c r="BA11" s="286"/>
      <c r="BB11" s="307" t="s">
        <v>234</v>
      </c>
      <c r="BC11" s="308"/>
      <c r="BD11" s="308"/>
      <c r="BE11" s="308"/>
      <c r="BF11" s="308"/>
      <c r="BG11" s="308"/>
      <c r="BH11" s="308"/>
      <c r="BI11" s="308"/>
      <c r="BJ11" s="308"/>
      <c r="BK11" s="308"/>
      <c r="BL11" s="308"/>
      <c r="BM11" s="308"/>
      <c r="BN11" s="94" t="s">
        <v>378</v>
      </c>
      <c r="BO11" s="307" t="s">
        <v>235</v>
      </c>
      <c r="BP11" s="308"/>
      <c r="BQ11" s="308"/>
      <c r="BR11" s="308"/>
      <c r="BS11" s="308"/>
      <c r="BT11" s="308"/>
      <c r="BU11" s="308"/>
      <c r="BV11" s="308"/>
      <c r="BW11" s="308"/>
      <c r="BX11" s="308"/>
      <c r="BY11" s="308"/>
      <c r="BZ11" s="308"/>
      <c r="CA11" s="94" t="s">
        <v>378</v>
      </c>
      <c r="CB11" s="68" t="s">
        <v>236</v>
      </c>
      <c r="CC11" s="307" t="s">
        <v>237</v>
      </c>
      <c r="CD11" s="308"/>
      <c r="CE11" s="308"/>
      <c r="CF11" s="308"/>
      <c r="CG11" s="308"/>
      <c r="CH11" s="308"/>
      <c r="CI11" s="308"/>
      <c r="CJ11" s="308"/>
      <c r="CK11" s="308"/>
      <c r="CL11" s="308"/>
      <c r="CM11" s="308"/>
      <c r="CN11" s="308"/>
      <c r="CO11" s="314"/>
      <c r="CP11" s="309" t="s">
        <v>213</v>
      </c>
      <c r="CQ11" s="310"/>
      <c r="CR11" s="310"/>
      <c r="CS11" s="310"/>
      <c r="CT11" s="310"/>
      <c r="CU11" s="310"/>
      <c r="CV11" s="310"/>
      <c r="CW11" s="310"/>
      <c r="CX11" s="310"/>
      <c r="CY11" s="310"/>
      <c r="CZ11" s="310"/>
      <c r="DA11" s="310"/>
      <c r="DB11" s="311"/>
    </row>
    <row r="12" spans="1:106" s="34" customFormat="1" ht="26.45" customHeight="1">
      <c r="A12" s="312">
        <v>1</v>
      </c>
      <c r="B12" s="313"/>
      <c r="C12" s="313"/>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5"/>
      <c r="AE12" s="312">
        <v>2</v>
      </c>
      <c r="AF12" s="313"/>
      <c r="AG12" s="313"/>
      <c r="AH12" s="313"/>
      <c r="AI12" s="313"/>
      <c r="AJ12" s="313"/>
      <c r="AK12" s="313"/>
      <c r="AL12" s="315"/>
      <c r="AM12" s="35">
        <v>3</v>
      </c>
      <c r="AN12" s="312">
        <v>4</v>
      </c>
      <c r="AO12" s="313"/>
      <c r="AP12" s="313"/>
      <c r="AQ12" s="313"/>
      <c r="AR12" s="313"/>
      <c r="AS12" s="313"/>
      <c r="AT12" s="313"/>
      <c r="AU12" s="313"/>
      <c r="AV12" s="313"/>
      <c r="AW12" s="313"/>
      <c r="AX12" s="313"/>
      <c r="AY12" s="313"/>
      <c r="AZ12" s="313"/>
      <c r="BA12" s="315"/>
      <c r="BB12" s="312">
        <v>5</v>
      </c>
      <c r="BC12" s="313"/>
      <c r="BD12" s="313"/>
      <c r="BE12" s="313"/>
      <c r="BF12" s="313"/>
      <c r="BG12" s="313"/>
      <c r="BH12" s="313"/>
      <c r="BI12" s="313"/>
      <c r="BJ12" s="313"/>
      <c r="BK12" s="313"/>
      <c r="BL12" s="313"/>
      <c r="BM12" s="313"/>
      <c r="BN12" s="42" t="s">
        <v>374</v>
      </c>
      <c r="BO12" s="312">
        <v>6</v>
      </c>
      <c r="BP12" s="313"/>
      <c r="BQ12" s="313"/>
      <c r="BR12" s="313"/>
      <c r="BS12" s="313"/>
      <c r="BT12" s="313"/>
      <c r="BU12" s="313"/>
      <c r="BV12" s="313"/>
      <c r="BW12" s="313"/>
      <c r="BX12" s="313"/>
      <c r="BY12" s="313"/>
      <c r="BZ12" s="313"/>
      <c r="CA12" s="42" t="s">
        <v>233</v>
      </c>
      <c r="CB12" s="65">
        <v>7</v>
      </c>
      <c r="CC12" s="312">
        <v>8</v>
      </c>
      <c r="CD12" s="313"/>
      <c r="CE12" s="313"/>
      <c r="CF12" s="313"/>
      <c r="CG12" s="313"/>
      <c r="CH12" s="313"/>
      <c r="CI12" s="313"/>
      <c r="CJ12" s="313"/>
      <c r="CK12" s="313"/>
      <c r="CL12" s="313"/>
      <c r="CM12" s="313"/>
      <c r="CN12" s="313"/>
      <c r="CO12" s="315"/>
      <c r="CP12" s="304" t="s">
        <v>214</v>
      </c>
      <c r="CQ12" s="305"/>
      <c r="CR12" s="305"/>
      <c r="CS12" s="305"/>
      <c r="CT12" s="305"/>
      <c r="CU12" s="305"/>
      <c r="CV12" s="305"/>
      <c r="CW12" s="305"/>
      <c r="CX12" s="305"/>
      <c r="CY12" s="305"/>
      <c r="CZ12" s="305"/>
      <c r="DA12" s="305"/>
      <c r="DB12" s="306"/>
    </row>
    <row r="13" spans="1:106" s="29" customFormat="1" ht="30.6" customHeight="1">
      <c r="A13" s="272" t="s">
        <v>215</v>
      </c>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4"/>
      <c r="AE13" s="275" t="s">
        <v>29</v>
      </c>
      <c r="AF13" s="276"/>
      <c r="AG13" s="276"/>
      <c r="AH13" s="276"/>
      <c r="AI13" s="276"/>
      <c r="AJ13" s="276"/>
      <c r="AK13" s="276"/>
      <c r="AL13" s="277"/>
      <c r="AM13" s="28" t="s">
        <v>29</v>
      </c>
      <c r="AN13" s="265">
        <f>BB13+BO13+CP13+CB13+CC13</f>
        <v>0</v>
      </c>
      <c r="AO13" s="266"/>
      <c r="AP13" s="266"/>
      <c r="AQ13" s="266"/>
      <c r="AR13" s="266"/>
      <c r="AS13" s="266"/>
      <c r="AT13" s="266"/>
      <c r="AU13" s="266"/>
      <c r="AV13" s="266"/>
      <c r="AW13" s="266"/>
      <c r="AX13" s="266"/>
      <c r="AY13" s="266"/>
      <c r="AZ13" s="266"/>
      <c r="BA13" s="267"/>
      <c r="BB13" s="265"/>
      <c r="BC13" s="266"/>
      <c r="BD13" s="266"/>
      <c r="BE13" s="266"/>
      <c r="BF13" s="266"/>
      <c r="BG13" s="266"/>
      <c r="BH13" s="266"/>
      <c r="BI13" s="266"/>
      <c r="BJ13" s="266"/>
      <c r="BK13" s="266"/>
      <c r="BL13" s="266"/>
      <c r="BM13" s="266"/>
      <c r="BN13" s="43"/>
      <c r="BO13" s="265"/>
      <c r="BP13" s="266"/>
      <c r="BQ13" s="266"/>
      <c r="BR13" s="266"/>
      <c r="BS13" s="266"/>
      <c r="BT13" s="266"/>
      <c r="BU13" s="266"/>
      <c r="BV13" s="266"/>
      <c r="BW13" s="266"/>
      <c r="BX13" s="266"/>
      <c r="BY13" s="266"/>
      <c r="BZ13" s="266"/>
      <c r="CA13" s="43"/>
      <c r="CB13" s="66"/>
      <c r="CC13" s="265"/>
      <c r="CD13" s="266"/>
      <c r="CE13" s="266"/>
      <c r="CF13" s="266"/>
      <c r="CG13" s="266"/>
      <c r="CH13" s="266"/>
      <c r="CI13" s="266"/>
      <c r="CJ13" s="266"/>
      <c r="CK13" s="266"/>
      <c r="CL13" s="266"/>
      <c r="CM13" s="266"/>
      <c r="CN13" s="266"/>
      <c r="CO13" s="267"/>
      <c r="CP13" s="265"/>
      <c r="CQ13" s="266"/>
      <c r="CR13" s="266"/>
      <c r="CS13" s="266"/>
      <c r="CT13" s="266"/>
      <c r="CU13" s="266"/>
      <c r="CV13" s="266"/>
      <c r="CW13" s="266"/>
      <c r="CX13" s="266"/>
      <c r="CY13" s="266"/>
      <c r="CZ13" s="266"/>
      <c r="DA13" s="266"/>
      <c r="DB13" s="267"/>
    </row>
    <row r="14" spans="1:106" s="30" customFormat="1" ht="36" customHeight="1">
      <c r="A14" s="272" t="s">
        <v>200</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4"/>
      <c r="AE14" s="275" t="s">
        <v>29</v>
      </c>
      <c r="AF14" s="276"/>
      <c r="AG14" s="276"/>
      <c r="AH14" s="276"/>
      <c r="AI14" s="276"/>
      <c r="AJ14" s="276"/>
      <c r="AK14" s="276"/>
      <c r="AL14" s="277"/>
      <c r="AM14" s="67" t="s">
        <v>29</v>
      </c>
      <c r="AN14" s="265">
        <f>BB14+BO14+CB14+CC14</f>
        <v>125848400</v>
      </c>
      <c r="AO14" s="266"/>
      <c r="AP14" s="266"/>
      <c r="AQ14" s="266"/>
      <c r="AR14" s="266"/>
      <c r="AS14" s="266"/>
      <c r="AT14" s="266"/>
      <c r="AU14" s="266"/>
      <c r="AV14" s="266"/>
      <c r="AW14" s="266"/>
      <c r="AX14" s="266"/>
      <c r="AY14" s="266"/>
      <c r="AZ14" s="266"/>
      <c r="BA14" s="267"/>
      <c r="BB14" s="265">
        <f>BB16+BB17+BB18+BB19+BB22+BB23+BB26+BB27</f>
        <v>84768900</v>
      </c>
      <c r="BC14" s="266"/>
      <c r="BD14" s="266"/>
      <c r="BE14" s="266"/>
      <c r="BF14" s="266"/>
      <c r="BG14" s="266"/>
      <c r="BH14" s="266"/>
      <c r="BI14" s="266"/>
      <c r="BJ14" s="266"/>
      <c r="BK14" s="266"/>
      <c r="BL14" s="266"/>
      <c r="BM14" s="266"/>
      <c r="BN14" s="43">
        <f>BN27</f>
        <v>0</v>
      </c>
      <c r="BO14" s="265">
        <f>BO16+BO17+BO18+BO19+BO22+BO23+BO26+BO27</f>
        <v>3977000</v>
      </c>
      <c r="BP14" s="266"/>
      <c r="BQ14" s="266"/>
      <c r="BR14" s="266"/>
      <c r="BS14" s="266"/>
      <c r="BT14" s="266"/>
      <c r="BU14" s="266"/>
      <c r="BV14" s="266"/>
      <c r="BW14" s="266"/>
      <c r="BX14" s="266"/>
      <c r="BY14" s="266"/>
      <c r="BZ14" s="266"/>
      <c r="CA14" s="43">
        <f>CA27</f>
        <v>0</v>
      </c>
      <c r="CB14" s="66">
        <f>CB27</f>
        <v>11802500</v>
      </c>
      <c r="CC14" s="265">
        <f>CC16+CC17+CC18+CC19+CC22+CC23+CC26+CC27</f>
        <v>25300000</v>
      </c>
      <c r="CD14" s="266"/>
      <c r="CE14" s="266"/>
      <c r="CF14" s="266"/>
      <c r="CG14" s="266"/>
      <c r="CH14" s="266"/>
      <c r="CI14" s="266"/>
      <c r="CJ14" s="266"/>
      <c r="CK14" s="266"/>
      <c r="CL14" s="266"/>
      <c r="CM14" s="266"/>
      <c r="CN14" s="266"/>
      <c r="CO14" s="267"/>
      <c r="CP14" s="265">
        <f>CP16+CP17+CP18+CP19+CP22+CP23+CP26+CP27</f>
        <v>0</v>
      </c>
      <c r="CQ14" s="266"/>
      <c r="CR14" s="266"/>
      <c r="CS14" s="266"/>
      <c r="CT14" s="266"/>
      <c r="CU14" s="266"/>
      <c r="CV14" s="266"/>
      <c r="CW14" s="266"/>
      <c r="CX14" s="266"/>
      <c r="CY14" s="266"/>
      <c r="CZ14" s="266"/>
      <c r="DA14" s="266"/>
      <c r="DB14" s="267"/>
    </row>
    <row r="15" spans="1:106" s="31" customFormat="1" ht="28.15" customHeight="1">
      <c r="A15" s="247" t="s">
        <v>111</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9"/>
      <c r="AE15" s="316" t="s">
        <v>29</v>
      </c>
      <c r="AF15" s="317"/>
      <c r="AG15" s="317"/>
      <c r="AH15" s="317"/>
      <c r="AI15" s="317"/>
      <c r="AJ15" s="317"/>
      <c r="AK15" s="317"/>
      <c r="AL15" s="318"/>
      <c r="AM15" s="59" t="s">
        <v>29</v>
      </c>
      <c r="AN15" s="250" t="s">
        <v>29</v>
      </c>
      <c r="AO15" s="251"/>
      <c r="AP15" s="251"/>
      <c r="AQ15" s="251"/>
      <c r="AR15" s="251"/>
      <c r="AS15" s="251"/>
      <c r="AT15" s="251"/>
      <c r="AU15" s="251"/>
      <c r="AV15" s="251"/>
      <c r="AW15" s="251"/>
      <c r="AX15" s="251"/>
      <c r="AY15" s="251"/>
      <c r="AZ15" s="251"/>
      <c r="BA15" s="252"/>
      <c r="BB15" s="250" t="s">
        <v>29</v>
      </c>
      <c r="BC15" s="251"/>
      <c r="BD15" s="251"/>
      <c r="BE15" s="251"/>
      <c r="BF15" s="251"/>
      <c r="BG15" s="251"/>
      <c r="BH15" s="251"/>
      <c r="BI15" s="251"/>
      <c r="BJ15" s="251"/>
      <c r="BK15" s="251"/>
      <c r="BL15" s="251"/>
      <c r="BM15" s="251"/>
      <c r="BN15" s="58" t="s">
        <v>29</v>
      </c>
      <c r="BO15" s="250" t="s">
        <v>29</v>
      </c>
      <c r="BP15" s="251"/>
      <c r="BQ15" s="251"/>
      <c r="BR15" s="251"/>
      <c r="BS15" s="251"/>
      <c r="BT15" s="251"/>
      <c r="BU15" s="251"/>
      <c r="BV15" s="251"/>
      <c r="BW15" s="251"/>
      <c r="BX15" s="251"/>
      <c r="BY15" s="251"/>
      <c r="BZ15" s="251"/>
      <c r="CA15" s="58" t="s">
        <v>29</v>
      </c>
      <c r="CB15" s="56" t="s">
        <v>29</v>
      </c>
      <c r="CC15" s="250" t="s">
        <v>29</v>
      </c>
      <c r="CD15" s="251"/>
      <c r="CE15" s="251"/>
      <c r="CF15" s="251"/>
      <c r="CG15" s="251"/>
      <c r="CH15" s="251"/>
      <c r="CI15" s="251"/>
      <c r="CJ15" s="251"/>
      <c r="CK15" s="251"/>
      <c r="CL15" s="251"/>
      <c r="CM15" s="251"/>
      <c r="CN15" s="251"/>
      <c r="CO15" s="252"/>
      <c r="CP15" s="250" t="s">
        <v>29</v>
      </c>
      <c r="CQ15" s="251"/>
      <c r="CR15" s="251"/>
      <c r="CS15" s="251"/>
      <c r="CT15" s="251"/>
      <c r="CU15" s="251"/>
      <c r="CV15" s="251"/>
      <c r="CW15" s="251"/>
      <c r="CX15" s="251"/>
      <c r="CY15" s="251"/>
      <c r="CZ15" s="251"/>
      <c r="DA15" s="251"/>
      <c r="DB15" s="252"/>
    </row>
    <row r="16" spans="1:106" s="31" customFormat="1" ht="28.15" customHeight="1">
      <c r="A16" s="247" t="s">
        <v>129</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9"/>
      <c r="AE16" s="316" t="s">
        <v>94</v>
      </c>
      <c r="AF16" s="317"/>
      <c r="AG16" s="317"/>
      <c r="AH16" s="317"/>
      <c r="AI16" s="317"/>
      <c r="AJ16" s="317"/>
      <c r="AK16" s="317"/>
      <c r="AL16" s="318"/>
      <c r="AM16" s="59"/>
      <c r="AN16" s="250">
        <f t="shared" ref="AN16:AN29" si="0">BB16+BO16+CB16+CC16</f>
        <v>0</v>
      </c>
      <c r="AO16" s="251"/>
      <c r="AP16" s="251"/>
      <c r="AQ16" s="251"/>
      <c r="AR16" s="251"/>
      <c r="AS16" s="251"/>
      <c r="AT16" s="251"/>
      <c r="AU16" s="251"/>
      <c r="AV16" s="251"/>
      <c r="AW16" s="251"/>
      <c r="AX16" s="251"/>
      <c r="AY16" s="251"/>
      <c r="AZ16" s="251"/>
      <c r="BA16" s="252"/>
      <c r="BB16" s="250"/>
      <c r="BC16" s="251"/>
      <c r="BD16" s="251"/>
      <c r="BE16" s="251"/>
      <c r="BF16" s="251"/>
      <c r="BG16" s="251"/>
      <c r="BH16" s="251"/>
      <c r="BI16" s="251"/>
      <c r="BJ16" s="251"/>
      <c r="BK16" s="251"/>
      <c r="BL16" s="251"/>
      <c r="BM16" s="251"/>
      <c r="BN16" s="58"/>
      <c r="BO16" s="250"/>
      <c r="BP16" s="251"/>
      <c r="BQ16" s="251"/>
      <c r="BR16" s="251"/>
      <c r="BS16" s="251"/>
      <c r="BT16" s="251"/>
      <c r="BU16" s="251"/>
      <c r="BV16" s="251"/>
      <c r="BW16" s="251"/>
      <c r="BX16" s="251"/>
      <c r="BY16" s="251"/>
      <c r="BZ16" s="251"/>
      <c r="CA16" s="58"/>
      <c r="CB16" s="56"/>
      <c r="CC16" s="250"/>
      <c r="CD16" s="251"/>
      <c r="CE16" s="251"/>
      <c r="CF16" s="251"/>
      <c r="CG16" s="251"/>
      <c r="CH16" s="251"/>
      <c r="CI16" s="251"/>
      <c r="CJ16" s="251"/>
      <c r="CK16" s="251"/>
      <c r="CL16" s="251"/>
      <c r="CM16" s="251"/>
      <c r="CN16" s="251"/>
      <c r="CO16" s="252"/>
      <c r="CP16" s="250"/>
      <c r="CQ16" s="251"/>
      <c r="CR16" s="251"/>
      <c r="CS16" s="251"/>
      <c r="CT16" s="251"/>
      <c r="CU16" s="251"/>
      <c r="CV16" s="251"/>
      <c r="CW16" s="251"/>
      <c r="CX16" s="251"/>
      <c r="CY16" s="251"/>
      <c r="CZ16" s="251"/>
      <c r="DA16" s="251"/>
      <c r="DB16" s="252"/>
    </row>
    <row r="17" spans="1:106" s="31" customFormat="1" ht="36.6" customHeight="1">
      <c r="A17" s="247" t="s">
        <v>130</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9"/>
      <c r="AE17" s="316" t="s">
        <v>95</v>
      </c>
      <c r="AF17" s="317"/>
      <c r="AG17" s="317"/>
      <c r="AH17" s="317"/>
      <c r="AI17" s="317"/>
      <c r="AJ17" s="317"/>
      <c r="AK17" s="317"/>
      <c r="AL17" s="318"/>
      <c r="AM17" s="59" t="s">
        <v>113</v>
      </c>
      <c r="AN17" s="250">
        <f t="shared" si="0"/>
        <v>110068900</v>
      </c>
      <c r="AO17" s="251"/>
      <c r="AP17" s="251"/>
      <c r="AQ17" s="251"/>
      <c r="AR17" s="251"/>
      <c r="AS17" s="251"/>
      <c r="AT17" s="251"/>
      <c r="AU17" s="251"/>
      <c r="AV17" s="251"/>
      <c r="AW17" s="251"/>
      <c r="AX17" s="251"/>
      <c r="AY17" s="251"/>
      <c r="AZ17" s="251"/>
      <c r="BA17" s="252"/>
      <c r="BB17" s="250">
        <v>84768900</v>
      </c>
      <c r="BC17" s="251"/>
      <c r="BD17" s="251"/>
      <c r="BE17" s="251"/>
      <c r="BF17" s="251"/>
      <c r="BG17" s="251"/>
      <c r="BH17" s="251"/>
      <c r="BI17" s="251"/>
      <c r="BJ17" s="251"/>
      <c r="BK17" s="251"/>
      <c r="BL17" s="251"/>
      <c r="BM17" s="251"/>
      <c r="BN17" s="58"/>
      <c r="BO17" s="250"/>
      <c r="BP17" s="251"/>
      <c r="BQ17" s="251"/>
      <c r="BR17" s="251"/>
      <c r="BS17" s="251"/>
      <c r="BT17" s="251"/>
      <c r="BU17" s="251"/>
      <c r="BV17" s="251"/>
      <c r="BW17" s="251"/>
      <c r="BX17" s="251"/>
      <c r="BY17" s="251"/>
      <c r="BZ17" s="251"/>
      <c r="CA17" s="58"/>
      <c r="CB17" s="56"/>
      <c r="CC17" s="250">
        <v>25300000</v>
      </c>
      <c r="CD17" s="251"/>
      <c r="CE17" s="251"/>
      <c r="CF17" s="251"/>
      <c r="CG17" s="251"/>
      <c r="CH17" s="251"/>
      <c r="CI17" s="251"/>
      <c r="CJ17" s="251"/>
      <c r="CK17" s="251"/>
      <c r="CL17" s="251"/>
      <c r="CM17" s="251"/>
      <c r="CN17" s="251"/>
      <c r="CO17" s="252"/>
      <c r="CP17" s="250"/>
      <c r="CQ17" s="251"/>
      <c r="CR17" s="251"/>
      <c r="CS17" s="251"/>
      <c r="CT17" s="251"/>
      <c r="CU17" s="251"/>
      <c r="CV17" s="251"/>
      <c r="CW17" s="251"/>
      <c r="CX17" s="251"/>
      <c r="CY17" s="251"/>
      <c r="CZ17" s="251"/>
      <c r="DA17" s="251"/>
      <c r="DB17" s="252"/>
    </row>
    <row r="18" spans="1:106" s="31" customFormat="1" ht="29.45" customHeight="1">
      <c r="A18" s="247" t="s">
        <v>131</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9"/>
      <c r="AE18" s="316" t="s">
        <v>96</v>
      </c>
      <c r="AF18" s="317"/>
      <c r="AG18" s="317"/>
      <c r="AH18" s="317"/>
      <c r="AI18" s="317"/>
      <c r="AJ18" s="317"/>
      <c r="AK18" s="317"/>
      <c r="AL18" s="318"/>
      <c r="AM18" s="59"/>
      <c r="AN18" s="250">
        <f t="shared" si="0"/>
        <v>0</v>
      </c>
      <c r="AO18" s="251"/>
      <c r="AP18" s="251"/>
      <c r="AQ18" s="251"/>
      <c r="AR18" s="251"/>
      <c r="AS18" s="251"/>
      <c r="AT18" s="251"/>
      <c r="AU18" s="251"/>
      <c r="AV18" s="251"/>
      <c r="AW18" s="251"/>
      <c r="AX18" s="251"/>
      <c r="AY18" s="251"/>
      <c r="AZ18" s="251"/>
      <c r="BA18" s="252"/>
      <c r="BB18" s="250"/>
      <c r="BC18" s="251"/>
      <c r="BD18" s="251"/>
      <c r="BE18" s="251"/>
      <c r="BF18" s="251"/>
      <c r="BG18" s="251"/>
      <c r="BH18" s="251"/>
      <c r="BI18" s="251"/>
      <c r="BJ18" s="251"/>
      <c r="BK18" s="251"/>
      <c r="BL18" s="251"/>
      <c r="BM18" s="251"/>
      <c r="BN18" s="58"/>
      <c r="BO18" s="250"/>
      <c r="BP18" s="251"/>
      <c r="BQ18" s="251"/>
      <c r="BR18" s="251"/>
      <c r="BS18" s="251"/>
      <c r="BT18" s="251"/>
      <c r="BU18" s="251"/>
      <c r="BV18" s="251"/>
      <c r="BW18" s="251"/>
      <c r="BX18" s="251"/>
      <c r="BY18" s="251"/>
      <c r="BZ18" s="251"/>
      <c r="CA18" s="58"/>
      <c r="CB18" s="56"/>
      <c r="CC18" s="250"/>
      <c r="CD18" s="251"/>
      <c r="CE18" s="251"/>
      <c r="CF18" s="251"/>
      <c r="CG18" s="251"/>
      <c r="CH18" s="251"/>
      <c r="CI18" s="251"/>
      <c r="CJ18" s="251"/>
      <c r="CK18" s="251"/>
      <c r="CL18" s="251"/>
      <c r="CM18" s="251"/>
      <c r="CN18" s="251"/>
      <c r="CO18" s="252"/>
      <c r="CP18" s="250"/>
      <c r="CQ18" s="251"/>
      <c r="CR18" s="251"/>
      <c r="CS18" s="251"/>
      <c r="CT18" s="251"/>
      <c r="CU18" s="251"/>
      <c r="CV18" s="251"/>
      <c r="CW18" s="251"/>
      <c r="CX18" s="251"/>
      <c r="CY18" s="251"/>
      <c r="CZ18" s="251"/>
      <c r="DA18" s="251"/>
      <c r="DB18" s="252"/>
    </row>
    <row r="19" spans="1:106" s="31" customFormat="1" ht="32.450000000000003" customHeight="1">
      <c r="A19" s="247" t="s">
        <v>238</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9"/>
      <c r="AE19" s="253" t="s">
        <v>97</v>
      </c>
      <c r="AF19" s="254"/>
      <c r="AG19" s="254"/>
      <c r="AH19" s="254"/>
      <c r="AI19" s="254"/>
      <c r="AJ19" s="254"/>
      <c r="AK19" s="254"/>
      <c r="AL19" s="260"/>
      <c r="AM19" s="59" t="s">
        <v>29</v>
      </c>
      <c r="AN19" s="250">
        <f t="shared" si="0"/>
        <v>3977000</v>
      </c>
      <c r="AO19" s="251"/>
      <c r="AP19" s="251"/>
      <c r="AQ19" s="251"/>
      <c r="AR19" s="251"/>
      <c r="AS19" s="251"/>
      <c r="AT19" s="251"/>
      <c r="AU19" s="251"/>
      <c r="AV19" s="251"/>
      <c r="AW19" s="251"/>
      <c r="AX19" s="251"/>
      <c r="AY19" s="251"/>
      <c r="AZ19" s="251"/>
      <c r="BA19" s="252"/>
      <c r="BB19" s="250">
        <f>BB20+BB21</f>
        <v>0</v>
      </c>
      <c r="BC19" s="251"/>
      <c r="BD19" s="251"/>
      <c r="BE19" s="251"/>
      <c r="BF19" s="251"/>
      <c r="BG19" s="251"/>
      <c r="BH19" s="251"/>
      <c r="BI19" s="251"/>
      <c r="BJ19" s="251"/>
      <c r="BK19" s="251"/>
      <c r="BL19" s="251"/>
      <c r="BM19" s="251"/>
      <c r="BN19" s="58">
        <f>BN20+BN21</f>
        <v>0</v>
      </c>
      <c r="BO19" s="250">
        <f>BO20+BO21</f>
        <v>3977000</v>
      </c>
      <c r="BP19" s="251"/>
      <c r="BQ19" s="251"/>
      <c r="BR19" s="251"/>
      <c r="BS19" s="251"/>
      <c r="BT19" s="251"/>
      <c r="BU19" s="251"/>
      <c r="BV19" s="251"/>
      <c r="BW19" s="251"/>
      <c r="BX19" s="251"/>
      <c r="BY19" s="251"/>
      <c r="BZ19" s="251"/>
      <c r="CA19" s="58">
        <f>CA20+CA21</f>
        <v>0</v>
      </c>
      <c r="CB19" s="56">
        <f>CB20+CB21</f>
        <v>0</v>
      </c>
      <c r="CC19" s="250">
        <f>CC20+CC21</f>
        <v>0</v>
      </c>
      <c r="CD19" s="251"/>
      <c r="CE19" s="251"/>
      <c r="CF19" s="251"/>
      <c r="CG19" s="251"/>
      <c r="CH19" s="251"/>
      <c r="CI19" s="251"/>
      <c r="CJ19" s="251"/>
      <c r="CK19" s="251"/>
      <c r="CL19" s="251"/>
      <c r="CM19" s="251"/>
      <c r="CN19" s="251"/>
      <c r="CO19" s="252"/>
      <c r="CP19" s="250">
        <f>CP20+CP21</f>
        <v>0</v>
      </c>
      <c r="CQ19" s="251"/>
      <c r="CR19" s="251"/>
      <c r="CS19" s="251"/>
      <c r="CT19" s="251"/>
      <c r="CU19" s="251"/>
      <c r="CV19" s="251"/>
      <c r="CW19" s="251"/>
      <c r="CX19" s="251"/>
      <c r="CY19" s="251"/>
      <c r="CZ19" s="251"/>
      <c r="DA19" s="251"/>
      <c r="DB19" s="252"/>
    </row>
    <row r="20" spans="1:106" s="31" customFormat="1" ht="37.9" customHeight="1">
      <c r="A20" s="247" t="s">
        <v>116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9"/>
      <c r="AE20" s="261"/>
      <c r="AF20" s="262"/>
      <c r="AG20" s="262"/>
      <c r="AH20" s="262"/>
      <c r="AI20" s="262"/>
      <c r="AJ20" s="262"/>
      <c r="AK20" s="262"/>
      <c r="AL20" s="263"/>
      <c r="AM20" s="59" t="s">
        <v>113</v>
      </c>
      <c r="AN20" s="250">
        <f t="shared" si="0"/>
        <v>3977000</v>
      </c>
      <c r="AO20" s="251"/>
      <c r="AP20" s="251"/>
      <c r="AQ20" s="251"/>
      <c r="AR20" s="251"/>
      <c r="AS20" s="251"/>
      <c r="AT20" s="251"/>
      <c r="AU20" s="251"/>
      <c r="AV20" s="251"/>
      <c r="AW20" s="251"/>
      <c r="AX20" s="251"/>
      <c r="AY20" s="251"/>
      <c r="AZ20" s="251"/>
      <c r="BA20" s="252"/>
      <c r="BB20" s="250">
        <v>0</v>
      </c>
      <c r="BC20" s="251"/>
      <c r="BD20" s="251"/>
      <c r="BE20" s="251"/>
      <c r="BF20" s="251"/>
      <c r="BG20" s="251"/>
      <c r="BH20" s="251"/>
      <c r="BI20" s="251"/>
      <c r="BJ20" s="251"/>
      <c r="BK20" s="251"/>
      <c r="BL20" s="251"/>
      <c r="BM20" s="251"/>
      <c r="BN20" s="58">
        <v>0</v>
      </c>
      <c r="BO20" s="250">
        <v>3977000</v>
      </c>
      <c r="BP20" s="251"/>
      <c r="BQ20" s="251"/>
      <c r="BR20" s="251"/>
      <c r="BS20" s="251"/>
      <c r="BT20" s="251"/>
      <c r="BU20" s="251"/>
      <c r="BV20" s="251"/>
      <c r="BW20" s="251"/>
      <c r="BX20" s="251"/>
      <c r="BY20" s="251"/>
      <c r="BZ20" s="251"/>
      <c r="CA20" s="58"/>
      <c r="CB20" s="56"/>
      <c r="CC20" s="250"/>
      <c r="CD20" s="251"/>
      <c r="CE20" s="251"/>
      <c r="CF20" s="251"/>
      <c r="CG20" s="251"/>
      <c r="CH20" s="251"/>
      <c r="CI20" s="251"/>
      <c r="CJ20" s="251"/>
      <c r="CK20" s="251"/>
      <c r="CL20" s="251"/>
      <c r="CM20" s="251"/>
      <c r="CN20" s="251"/>
      <c r="CO20" s="252"/>
      <c r="CP20" s="250"/>
      <c r="CQ20" s="251"/>
      <c r="CR20" s="251"/>
      <c r="CS20" s="251"/>
      <c r="CT20" s="251"/>
      <c r="CU20" s="251"/>
      <c r="CV20" s="251"/>
      <c r="CW20" s="251"/>
      <c r="CX20" s="251"/>
      <c r="CY20" s="251"/>
      <c r="CZ20" s="251"/>
      <c r="DA20" s="251"/>
      <c r="DB20" s="252"/>
    </row>
    <row r="21" spans="1:106" s="31" customFormat="1" ht="34.15" customHeight="1">
      <c r="A21" s="247" t="s">
        <v>114</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9"/>
      <c r="AE21" s="255"/>
      <c r="AF21" s="256"/>
      <c r="AG21" s="256"/>
      <c r="AH21" s="256"/>
      <c r="AI21" s="256"/>
      <c r="AJ21" s="256"/>
      <c r="AK21" s="256"/>
      <c r="AL21" s="264"/>
      <c r="AM21" s="59" t="s">
        <v>115</v>
      </c>
      <c r="AN21" s="250">
        <f t="shared" si="0"/>
        <v>0</v>
      </c>
      <c r="AO21" s="251"/>
      <c r="AP21" s="251"/>
      <c r="AQ21" s="251"/>
      <c r="AR21" s="251"/>
      <c r="AS21" s="251"/>
      <c r="AT21" s="251"/>
      <c r="AU21" s="251"/>
      <c r="AV21" s="251"/>
      <c r="AW21" s="251"/>
      <c r="AX21" s="251"/>
      <c r="AY21" s="251"/>
      <c r="AZ21" s="251"/>
      <c r="BA21" s="252"/>
      <c r="BB21" s="250"/>
      <c r="BC21" s="251"/>
      <c r="BD21" s="251"/>
      <c r="BE21" s="251"/>
      <c r="BF21" s="251"/>
      <c r="BG21" s="251"/>
      <c r="BH21" s="251"/>
      <c r="BI21" s="251"/>
      <c r="BJ21" s="251"/>
      <c r="BK21" s="251"/>
      <c r="BL21" s="251"/>
      <c r="BM21" s="251"/>
      <c r="BN21" s="58"/>
      <c r="BO21" s="250"/>
      <c r="BP21" s="251"/>
      <c r="BQ21" s="251"/>
      <c r="BR21" s="251"/>
      <c r="BS21" s="251"/>
      <c r="BT21" s="251"/>
      <c r="BU21" s="251"/>
      <c r="BV21" s="251"/>
      <c r="BW21" s="251"/>
      <c r="BX21" s="251"/>
      <c r="BY21" s="251"/>
      <c r="BZ21" s="251"/>
      <c r="CA21" s="58"/>
      <c r="CB21" s="56"/>
      <c r="CC21" s="250"/>
      <c r="CD21" s="251"/>
      <c r="CE21" s="251"/>
      <c r="CF21" s="251"/>
      <c r="CG21" s="251"/>
      <c r="CH21" s="251"/>
      <c r="CI21" s="251"/>
      <c r="CJ21" s="251"/>
      <c r="CK21" s="251"/>
      <c r="CL21" s="251"/>
      <c r="CM21" s="251"/>
      <c r="CN21" s="251"/>
      <c r="CO21" s="252"/>
      <c r="CP21" s="250"/>
      <c r="CQ21" s="251"/>
      <c r="CR21" s="251"/>
      <c r="CS21" s="251"/>
      <c r="CT21" s="251"/>
      <c r="CU21" s="251"/>
      <c r="CV21" s="251"/>
      <c r="CW21" s="251"/>
      <c r="CX21" s="251"/>
      <c r="CY21" s="251"/>
      <c r="CZ21" s="251"/>
      <c r="DA21" s="251"/>
      <c r="DB21" s="252"/>
    </row>
    <row r="22" spans="1:106" s="31" customFormat="1" ht="29.45" customHeight="1">
      <c r="A22" s="247" t="s">
        <v>132</v>
      </c>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9"/>
      <c r="AE22" s="316" t="s">
        <v>98</v>
      </c>
      <c r="AF22" s="317"/>
      <c r="AG22" s="317"/>
      <c r="AH22" s="317"/>
      <c r="AI22" s="317"/>
      <c r="AJ22" s="317"/>
      <c r="AK22" s="317"/>
      <c r="AL22" s="318"/>
      <c r="AM22" s="59"/>
      <c r="AN22" s="250">
        <f t="shared" si="0"/>
        <v>0</v>
      </c>
      <c r="AO22" s="251"/>
      <c r="AP22" s="251"/>
      <c r="AQ22" s="251"/>
      <c r="AR22" s="251"/>
      <c r="AS22" s="251"/>
      <c r="AT22" s="251"/>
      <c r="AU22" s="251"/>
      <c r="AV22" s="251"/>
      <c r="AW22" s="251"/>
      <c r="AX22" s="251"/>
      <c r="AY22" s="251"/>
      <c r="AZ22" s="251"/>
      <c r="BA22" s="252"/>
      <c r="BB22" s="250"/>
      <c r="BC22" s="251"/>
      <c r="BD22" s="251"/>
      <c r="BE22" s="251"/>
      <c r="BF22" s="251"/>
      <c r="BG22" s="251"/>
      <c r="BH22" s="251"/>
      <c r="BI22" s="251"/>
      <c r="BJ22" s="251"/>
      <c r="BK22" s="251"/>
      <c r="BL22" s="251"/>
      <c r="BM22" s="251"/>
      <c r="BN22" s="58"/>
      <c r="BO22" s="250"/>
      <c r="BP22" s="251"/>
      <c r="BQ22" s="251"/>
      <c r="BR22" s="251"/>
      <c r="BS22" s="251"/>
      <c r="BT22" s="251"/>
      <c r="BU22" s="251"/>
      <c r="BV22" s="251"/>
      <c r="BW22" s="251"/>
      <c r="BX22" s="251"/>
      <c r="BY22" s="251"/>
      <c r="BZ22" s="251"/>
      <c r="CA22" s="58"/>
      <c r="CB22" s="56"/>
      <c r="CC22" s="250"/>
      <c r="CD22" s="251"/>
      <c r="CE22" s="251"/>
      <c r="CF22" s="251"/>
      <c r="CG22" s="251"/>
      <c r="CH22" s="251"/>
      <c r="CI22" s="251"/>
      <c r="CJ22" s="251"/>
      <c r="CK22" s="251"/>
      <c r="CL22" s="251"/>
      <c r="CM22" s="251"/>
      <c r="CN22" s="251"/>
      <c r="CO22" s="252"/>
      <c r="CP22" s="250"/>
      <c r="CQ22" s="251"/>
      <c r="CR22" s="251"/>
      <c r="CS22" s="251"/>
      <c r="CT22" s="251"/>
      <c r="CU22" s="251"/>
      <c r="CV22" s="251"/>
      <c r="CW22" s="251"/>
      <c r="CX22" s="251"/>
      <c r="CY22" s="251"/>
      <c r="CZ22" s="251"/>
      <c r="DA22" s="251"/>
      <c r="DB22" s="252"/>
    </row>
    <row r="23" spans="1:106" s="31" customFormat="1" ht="29.45" customHeight="1">
      <c r="A23" s="247" t="s">
        <v>133</v>
      </c>
      <c r="B23" s="248"/>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9"/>
      <c r="AE23" s="253" t="s">
        <v>99</v>
      </c>
      <c r="AF23" s="254"/>
      <c r="AG23" s="254"/>
      <c r="AH23" s="254"/>
      <c r="AI23" s="254"/>
      <c r="AJ23" s="254"/>
      <c r="AK23" s="254"/>
      <c r="AL23" s="260"/>
      <c r="AM23" s="59" t="s">
        <v>29</v>
      </c>
      <c r="AN23" s="250">
        <f t="shared" si="0"/>
        <v>0</v>
      </c>
      <c r="AO23" s="251"/>
      <c r="AP23" s="251"/>
      <c r="AQ23" s="251"/>
      <c r="AR23" s="251"/>
      <c r="AS23" s="251"/>
      <c r="AT23" s="251"/>
      <c r="AU23" s="251"/>
      <c r="AV23" s="251"/>
      <c r="AW23" s="251"/>
      <c r="AX23" s="251"/>
      <c r="AY23" s="251"/>
      <c r="AZ23" s="251"/>
      <c r="BA23" s="252"/>
      <c r="BB23" s="250">
        <f>BB24+BB25</f>
        <v>0</v>
      </c>
      <c r="BC23" s="251"/>
      <c r="BD23" s="251"/>
      <c r="BE23" s="251"/>
      <c r="BF23" s="251"/>
      <c r="BG23" s="251"/>
      <c r="BH23" s="251"/>
      <c r="BI23" s="251"/>
      <c r="BJ23" s="251"/>
      <c r="BK23" s="251"/>
      <c r="BL23" s="251"/>
      <c r="BM23" s="251"/>
      <c r="BN23" s="58">
        <f>BN24+BN25</f>
        <v>0</v>
      </c>
      <c r="BO23" s="250">
        <f>BO24+BO25</f>
        <v>0</v>
      </c>
      <c r="BP23" s="251"/>
      <c r="BQ23" s="251"/>
      <c r="BR23" s="251"/>
      <c r="BS23" s="251"/>
      <c r="BT23" s="251"/>
      <c r="BU23" s="251"/>
      <c r="BV23" s="251"/>
      <c r="BW23" s="251"/>
      <c r="BX23" s="251"/>
      <c r="BY23" s="251"/>
      <c r="BZ23" s="251"/>
      <c r="CA23" s="58">
        <f>CA24+CA25</f>
        <v>0</v>
      </c>
      <c r="CB23" s="56">
        <f>CB24+CB25</f>
        <v>0</v>
      </c>
      <c r="CC23" s="250">
        <f>CC24+CC25</f>
        <v>0</v>
      </c>
      <c r="CD23" s="251"/>
      <c r="CE23" s="251"/>
      <c r="CF23" s="251"/>
      <c r="CG23" s="251"/>
      <c r="CH23" s="251"/>
      <c r="CI23" s="251"/>
      <c r="CJ23" s="251"/>
      <c r="CK23" s="251"/>
      <c r="CL23" s="251"/>
      <c r="CM23" s="251"/>
      <c r="CN23" s="251"/>
      <c r="CO23" s="252"/>
      <c r="CP23" s="250">
        <f>CP24+CP25</f>
        <v>0</v>
      </c>
      <c r="CQ23" s="251"/>
      <c r="CR23" s="251"/>
      <c r="CS23" s="251"/>
      <c r="CT23" s="251"/>
      <c r="CU23" s="251"/>
      <c r="CV23" s="251"/>
      <c r="CW23" s="251"/>
      <c r="CX23" s="251"/>
      <c r="CY23" s="251"/>
      <c r="CZ23" s="251"/>
      <c r="DA23" s="251"/>
      <c r="DB23" s="252"/>
    </row>
    <row r="24" spans="1:106" s="31" customFormat="1" ht="37.9" customHeight="1">
      <c r="A24" s="247" t="s">
        <v>116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9"/>
      <c r="AE24" s="261"/>
      <c r="AF24" s="262"/>
      <c r="AG24" s="262"/>
      <c r="AH24" s="262"/>
      <c r="AI24" s="262"/>
      <c r="AJ24" s="262"/>
      <c r="AK24" s="262"/>
      <c r="AL24" s="263"/>
      <c r="AM24" s="59" t="s">
        <v>113</v>
      </c>
      <c r="AN24" s="250">
        <f t="shared" si="0"/>
        <v>0</v>
      </c>
      <c r="AO24" s="251"/>
      <c r="AP24" s="251"/>
      <c r="AQ24" s="251"/>
      <c r="AR24" s="251"/>
      <c r="AS24" s="251"/>
      <c r="AT24" s="251"/>
      <c r="AU24" s="251"/>
      <c r="AV24" s="251"/>
      <c r="AW24" s="251"/>
      <c r="AX24" s="251"/>
      <c r="AY24" s="251"/>
      <c r="AZ24" s="251"/>
      <c r="BA24" s="252"/>
      <c r="BB24" s="250"/>
      <c r="BC24" s="251"/>
      <c r="BD24" s="251"/>
      <c r="BE24" s="251"/>
      <c r="BF24" s="251"/>
      <c r="BG24" s="251"/>
      <c r="BH24" s="251"/>
      <c r="BI24" s="251"/>
      <c r="BJ24" s="251"/>
      <c r="BK24" s="251"/>
      <c r="BL24" s="251"/>
      <c r="BM24" s="251"/>
      <c r="BN24" s="58"/>
      <c r="BO24" s="250"/>
      <c r="BP24" s="251"/>
      <c r="BQ24" s="251"/>
      <c r="BR24" s="251"/>
      <c r="BS24" s="251"/>
      <c r="BT24" s="251"/>
      <c r="BU24" s="251"/>
      <c r="BV24" s="251"/>
      <c r="BW24" s="251"/>
      <c r="BX24" s="251"/>
      <c r="BY24" s="251"/>
      <c r="BZ24" s="251"/>
      <c r="CA24" s="58"/>
      <c r="CB24" s="56"/>
      <c r="CC24" s="250"/>
      <c r="CD24" s="251"/>
      <c r="CE24" s="251"/>
      <c r="CF24" s="251"/>
      <c r="CG24" s="251"/>
      <c r="CH24" s="251"/>
      <c r="CI24" s="251"/>
      <c r="CJ24" s="251"/>
      <c r="CK24" s="251"/>
      <c r="CL24" s="251"/>
      <c r="CM24" s="251"/>
      <c r="CN24" s="251"/>
      <c r="CO24" s="252"/>
      <c r="CP24" s="250"/>
      <c r="CQ24" s="251"/>
      <c r="CR24" s="251"/>
      <c r="CS24" s="251"/>
      <c r="CT24" s="251"/>
      <c r="CU24" s="251"/>
      <c r="CV24" s="251"/>
      <c r="CW24" s="251"/>
      <c r="CX24" s="251"/>
      <c r="CY24" s="251"/>
      <c r="CZ24" s="251"/>
      <c r="DA24" s="251"/>
      <c r="DB24" s="252"/>
    </row>
    <row r="25" spans="1:106" s="31" customFormat="1" ht="33" customHeight="1">
      <c r="A25" s="247" t="s">
        <v>114</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9"/>
      <c r="AE25" s="255"/>
      <c r="AF25" s="256"/>
      <c r="AG25" s="256"/>
      <c r="AH25" s="256"/>
      <c r="AI25" s="256"/>
      <c r="AJ25" s="256"/>
      <c r="AK25" s="256"/>
      <c r="AL25" s="264"/>
      <c r="AM25" s="59" t="s">
        <v>115</v>
      </c>
      <c r="AN25" s="250">
        <f t="shared" si="0"/>
        <v>0</v>
      </c>
      <c r="AO25" s="251"/>
      <c r="AP25" s="251"/>
      <c r="AQ25" s="251"/>
      <c r="AR25" s="251"/>
      <c r="AS25" s="251"/>
      <c r="AT25" s="251"/>
      <c r="AU25" s="251"/>
      <c r="AV25" s="251"/>
      <c r="AW25" s="251"/>
      <c r="AX25" s="251"/>
      <c r="AY25" s="251"/>
      <c r="AZ25" s="251"/>
      <c r="BA25" s="252"/>
      <c r="BB25" s="250"/>
      <c r="BC25" s="251"/>
      <c r="BD25" s="251"/>
      <c r="BE25" s="251"/>
      <c r="BF25" s="251"/>
      <c r="BG25" s="251"/>
      <c r="BH25" s="251"/>
      <c r="BI25" s="251"/>
      <c r="BJ25" s="251"/>
      <c r="BK25" s="251"/>
      <c r="BL25" s="251"/>
      <c r="BM25" s="251"/>
      <c r="BN25" s="58"/>
      <c r="BO25" s="250"/>
      <c r="BP25" s="251"/>
      <c r="BQ25" s="251"/>
      <c r="BR25" s="251"/>
      <c r="BS25" s="251"/>
      <c r="BT25" s="251"/>
      <c r="BU25" s="251"/>
      <c r="BV25" s="251"/>
      <c r="BW25" s="251"/>
      <c r="BX25" s="251"/>
      <c r="BY25" s="251"/>
      <c r="BZ25" s="251"/>
      <c r="CA25" s="58"/>
      <c r="CB25" s="56"/>
      <c r="CC25" s="250"/>
      <c r="CD25" s="251"/>
      <c r="CE25" s="251"/>
      <c r="CF25" s="251"/>
      <c r="CG25" s="251"/>
      <c r="CH25" s="251"/>
      <c r="CI25" s="251"/>
      <c r="CJ25" s="251"/>
      <c r="CK25" s="251"/>
      <c r="CL25" s="251"/>
      <c r="CM25" s="251"/>
      <c r="CN25" s="251"/>
      <c r="CO25" s="252"/>
      <c r="CP25" s="250"/>
      <c r="CQ25" s="251"/>
      <c r="CR25" s="251"/>
      <c r="CS25" s="251"/>
      <c r="CT25" s="251"/>
      <c r="CU25" s="251"/>
      <c r="CV25" s="251"/>
      <c r="CW25" s="251"/>
      <c r="CX25" s="251"/>
      <c r="CY25" s="251"/>
      <c r="CZ25" s="251"/>
      <c r="DA25" s="251"/>
      <c r="DB25" s="252"/>
    </row>
    <row r="26" spans="1:106" s="31" customFormat="1" ht="30.6" customHeight="1">
      <c r="A26" s="247" t="s">
        <v>134</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9"/>
      <c r="AE26" s="316" t="s">
        <v>112</v>
      </c>
      <c r="AF26" s="317"/>
      <c r="AG26" s="317"/>
      <c r="AH26" s="317"/>
      <c r="AI26" s="317"/>
      <c r="AJ26" s="317"/>
      <c r="AK26" s="317"/>
      <c r="AL26" s="318"/>
      <c r="AM26" s="59"/>
      <c r="AN26" s="250">
        <f t="shared" si="0"/>
        <v>0</v>
      </c>
      <c r="AO26" s="251"/>
      <c r="AP26" s="251"/>
      <c r="AQ26" s="251"/>
      <c r="AR26" s="251"/>
      <c r="AS26" s="251"/>
      <c r="AT26" s="251"/>
      <c r="AU26" s="251"/>
      <c r="AV26" s="251"/>
      <c r="AW26" s="251"/>
      <c r="AX26" s="251"/>
      <c r="AY26" s="251"/>
      <c r="AZ26" s="251"/>
      <c r="BA26" s="252"/>
      <c r="BB26" s="250"/>
      <c r="BC26" s="251"/>
      <c r="BD26" s="251"/>
      <c r="BE26" s="251"/>
      <c r="BF26" s="251"/>
      <c r="BG26" s="251"/>
      <c r="BH26" s="251"/>
      <c r="BI26" s="251"/>
      <c r="BJ26" s="251"/>
      <c r="BK26" s="251"/>
      <c r="BL26" s="251"/>
      <c r="BM26" s="251"/>
      <c r="BN26" s="58"/>
      <c r="BO26" s="250"/>
      <c r="BP26" s="251"/>
      <c r="BQ26" s="251"/>
      <c r="BR26" s="251"/>
      <c r="BS26" s="251"/>
      <c r="BT26" s="251"/>
      <c r="BU26" s="251"/>
      <c r="BV26" s="251"/>
      <c r="BW26" s="251"/>
      <c r="BX26" s="251"/>
      <c r="BY26" s="251"/>
      <c r="BZ26" s="251"/>
      <c r="CA26" s="58"/>
      <c r="CB26" s="56"/>
      <c r="CC26" s="250"/>
      <c r="CD26" s="251"/>
      <c r="CE26" s="251"/>
      <c r="CF26" s="251"/>
      <c r="CG26" s="251"/>
      <c r="CH26" s="251"/>
      <c r="CI26" s="251"/>
      <c r="CJ26" s="251"/>
      <c r="CK26" s="251"/>
      <c r="CL26" s="251"/>
      <c r="CM26" s="251"/>
      <c r="CN26" s="251"/>
      <c r="CO26" s="252"/>
      <c r="CP26" s="250"/>
      <c r="CQ26" s="251"/>
      <c r="CR26" s="251"/>
      <c r="CS26" s="251"/>
      <c r="CT26" s="251"/>
      <c r="CU26" s="251"/>
      <c r="CV26" s="251"/>
      <c r="CW26" s="251"/>
      <c r="CX26" s="251"/>
      <c r="CY26" s="251"/>
      <c r="CZ26" s="251"/>
      <c r="DA26" s="251"/>
      <c r="DB26" s="252"/>
    </row>
    <row r="27" spans="1:106" s="31" customFormat="1" ht="31.9" customHeight="1">
      <c r="A27" s="247" t="s">
        <v>216</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9"/>
      <c r="AE27" s="316" t="s">
        <v>29</v>
      </c>
      <c r="AF27" s="317"/>
      <c r="AG27" s="317"/>
      <c r="AH27" s="317"/>
      <c r="AI27" s="317"/>
      <c r="AJ27" s="317"/>
      <c r="AK27" s="318"/>
      <c r="AL27" s="62"/>
      <c r="AM27" s="59" t="s">
        <v>29</v>
      </c>
      <c r="AN27" s="250">
        <f t="shared" si="0"/>
        <v>11802500</v>
      </c>
      <c r="AO27" s="251"/>
      <c r="AP27" s="251"/>
      <c r="AQ27" s="251"/>
      <c r="AR27" s="251"/>
      <c r="AS27" s="251"/>
      <c r="AT27" s="251"/>
      <c r="AU27" s="251"/>
      <c r="AV27" s="251"/>
      <c r="AW27" s="251"/>
      <c r="AX27" s="251"/>
      <c r="AY27" s="251"/>
      <c r="AZ27" s="251"/>
      <c r="BA27" s="252"/>
      <c r="BB27" s="250">
        <f>BB28</f>
        <v>0</v>
      </c>
      <c r="BC27" s="251"/>
      <c r="BD27" s="251"/>
      <c r="BE27" s="251"/>
      <c r="BF27" s="251"/>
      <c r="BG27" s="251"/>
      <c r="BH27" s="251"/>
      <c r="BI27" s="251"/>
      <c r="BJ27" s="251"/>
      <c r="BK27" s="251"/>
      <c r="BL27" s="251"/>
      <c r="BM27" s="251"/>
      <c r="BN27" s="58">
        <f>BN29</f>
        <v>0</v>
      </c>
      <c r="BO27" s="250">
        <f>BO28</f>
        <v>0</v>
      </c>
      <c r="BP27" s="251"/>
      <c r="BQ27" s="251"/>
      <c r="BR27" s="251"/>
      <c r="BS27" s="251"/>
      <c r="BT27" s="251"/>
      <c r="BU27" s="251"/>
      <c r="BV27" s="251"/>
      <c r="BW27" s="251"/>
      <c r="BX27" s="251"/>
      <c r="BY27" s="251"/>
      <c r="BZ27" s="251"/>
      <c r="CA27" s="58">
        <f>CA29</f>
        <v>0</v>
      </c>
      <c r="CB27" s="56">
        <f>CB29</f>
        <v>11802500</v>
      </c>
      <c r="CC27" s="250">
        <f>CC28</f>
        <v>0</v>
      </c>
      <c r="CD27" s="251"/>
      <c r="CE27" s="251"/>
      <c r="CF27" s="251"/>
      <c r="CG27" s="251"/>
      <c r="CH27" s="251"/>
      <c r="CI27" s="251"/>
      <c r="CJ27" s="251"/>
      <c r="CK27" s="251"/>
      <c r="CL27" s="251"/>
      <c r="CM27" s="251"/>
      <c r="CN27" s="251"/>
      <c r="CO27" s="252"/>
      <c r="CP27" s="250">
        <f>CP28</f>
        <v>0</v>
      </c>
      <c r="CQ27" s="251"/>
      <c r="CR27" s="251"/>
      <c r="CS27" s="251"/>
      <c r="CT27" s="251"/>
      <c r="CU27" s="251"/>
      <c r="CV27" s="251"/>
      <c r="CW27" s="251"/>
      <c r="CX27" s="251"/>
      <c r="CY27" s="251"/>
      <c r="CZ27" s="251"/>
      <c r="DA27" s="251"/>
      <c r="DB27" s="252"/>
    </row>
    <row r="28" spans="1:106" s="31" customFormat="1" ht="58.9" customHeight="1">
      <c r="A28" s="247" t="s">
        <v>202</v>
      </c>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9"/>
      <c r="AE28" s="316" t="s">
        <v>187</v>
      </c>
      <c r="AF28" s="317"/>
      <c r="AG28" s="317"/>
      <c r="AH28" s="317"/>
      <c r="AI28" s="317"/>
      <c r="AJ28" s="317"/>
      <c r="AK28" s="317"/>
      <c r="AL28" s="64"/>
      <c r="AM28" s="59"/>
      <c r="AN28" s="250">
        <f t="shared" si="0"/>
        <v>0</v>
      </c>
      <c r="AO28" s="251"/>
      <c r="AP28" s="251"/>
      <c r="AQ28" s="251"/>
      <c r="AR28" s="251"/>
      <c r="AS28" s="251"/>
      <c r="AT28" s="251"/>
      <c r="AU28" s="251"/>
      <c r="AV28" s="251"/>
      <c r="AW28" s="251"/>
      <c r="AX28" s="251"/>
      <c r="AY28" s="251"/>
      <c r="AZ28" s="251"/>
      <c r="BA28" s="252"/>
      <c r="BB28" s="250"/>
      <c r="BC28" s="251"/>
      <c r="BD28" s="251"/>
      <c r="BE28" s="251"/>
      <c r="BF28" s="251"/>
      <c r="BG28" s="251"/>
      <c r="BH28" s="251"/>
      <c r="BI28" s="251"/>
      <c r="BJ28" s="251"/>
      <c r="BK28" s="251"/>
      <c r="BL28" s="251"/>
      <c r="BM28" s="251"/>
      <c r="BN28" s="58"/>
      <c r="BO28" s="250"/>
      <c r="BP28" s="251"/>
      <c r="BQ28" s="251"/>
      <c r="BR28" s="251"/>
      <c r="BS28" s="251"/>
      <c r="BT28" s="251"/>
      <c r="BU28" s="251"/>
      <c r="BV28" s="251"/>
      <c r="BW28" s="251"/>
      <c r="BX28" s="251"/>
      <c r="BY28" s="251"/>
      <c r="BZ28" s="251"/>
      <c r="CA28" s="58"/>
      <c r="CB28" s="56"/>
      <c r="CC28" s="250"/>
      <c r="CD28" s="251"/>
      <c r="CE28" s="251"/>
      <c r="CF28" s="251"/>
      <c r="CG28" s="251"/>
      <c r="CH28" s="251"/>
      <c r="CI28" s="251"/>
      <c r="CJ28" s="251"/>
      <c r="CK28" s="251"/>
      <c r="CL28" s="251"/>
      <c r="CM28" s="251"/>
      <c r="CN28" s="251"/>
      <c r="CO28" s="252"/>
      <c r="CP28" s="250"/>
      <c r="CQ28" s="251"/>
      <c r="CR28" s="251"/>
      <c r="CS28" s="251"/>
      <c r="CT28" s="251"/>
      <c r="CU28" s="251"/>
      <c r="CV28" s="251"/>
      <c r="CW28" s="251"/>
      <c r="CX28" s="251"/>
      <c r="CY28" s="251"/>
      <c r="CZ28" s="251"/>
      <c r="DA28" s="251"/>
      <c r="DB28" s="252"/>
    </row>
    <row r="29" spans="1:106" s="31" customFormat="1" ht="30" customHeight="1">
      <c r="A29" s="247" t="s">
        <v>204</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9"/>
      <c r="AE29" s="316" t="s">
        <v>203</v>
      </c>
      <c r="AF29" s="317"/>
      <c r="AG29" s="317"/>
      <c r="AH29" s="317"/>
      <c r="AI29" s="317"/>
      <c r="AJ29" s="317"/>
      <c r="AK29" s="317"/>
      <c r="AL29" s="318"/>
      <c r="AM29" s="59"/>
      <c r="AN29" s="250">
        <f t="shared" si="0"/>
        <v>11802500</v>
      </c>
      <c r="AO29" s="251"/>
      <c r="AP29" s="251"/>
      <c r="AQ29" s="251"/>
      <c r="AR29" s="251"/>
      <c r="AS29" s="251"/>
      <c r="AT29" s="251"/>
      <c r="AU29" s="251"/>
      <c r="AV29" s="251"/>
      <c r="AW29" s="251"/>
      <c r="AX29" s="251"/>
      <c r="AY29" s="251"/>
      <c r="AZ29" s="251"/>
      <c r="BA29" s="252"/>
      <c r="BB29" s="250"/>
      <c r="BC29" s="251"/>
      <c r="BD29" s="251"/>
      <c r="BE29" s="251"/>
      <c r="BF29" s="251"/>
      <c r="BG29" s="251"/>
      <c r="BH29" s="251"/>
      <c r="BI29" s="251"/>
      <c r="BJ29" s="251"/>
      <c r="BK29" s="251"/>
      <c r="BL29" s="251"/>
      <c r="BM29" s="251"/>
      <c r="BN29" s="58"/>
      <c r="BO29" s="250"/>
      <c r="BP29" s="251"/>
      <c r="BQ29" s="251"/>
      <c r="BR29" s="251"/>
      <c r="BS29" s="251"/>
      <c r="BT29" s="251"/>
      <c r="BU29" s="251"/>
      <c r="BV29" s="251"/>
      <c r="BW29" s="251"/>
      <c r="BX29" s="251"/>
      <c r="BY29" s="251"/>
      <c r="BZ29" s="251"/>
      <c r="CA29" s="58"/>
      <c r="CB29" s="56">
        <v>11802500</v>
      </c>
      <c r="CC29" s="250"/>
      <c r="CD29" s="251"/>
      <c r="CE29" s="251"/>
      <c r="CF29" s="251"/>
      <c r="CG29" s="251"/>
      <c r="CH29" s="251"/>
      <c r="CI29" s="251"/>
      <c r="CJ29" s="251"/>
      <c r="CK29" s="251"/>
      <c r="CL29" s="251"/>
      <c r="CM29" s="251"/>
      <c r="CN29" s="251"/>
      <c r="CO29" s="252"/>
      <c r="CP29" s="250"/>
      <c r="CQ29" s="251"/>
      <c r="CR29" s="251"/>
      <c r="CS29" s="251"/>
      <c r="CT29" s="251"/>
      <c r="CU29" s="251"/>
      <c r="CV29" s="251"/>
      <c r="CW29" s="251"/>
      <c r="CX29" s="251"/>
      <c r="CY29" s="251"/>
      <c r="CZ29" s="251"/>
      <c r="DA29" s="251"/>
      <c r="DB29" s="252"/>
    </row>
    <row r="30" spans="1:106" s="30" customFormat="1" ht="30.6" customHeight="1">
      <c r="A30" s="272" t="s">
        <v>67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4"/>
      <c r="AE30" s="275" t="s">
        <v>29</v>
      </c>
      <c r="AF30" s="276"/>
      <c r="AG30" s="276"/>
      <c r="AH30" s="276"/>
      <c r="AI30" s="276"/>
      <c r="AJ30" s="276"/>
      <c r="AK30" s="276"/>
      <c r="AL30" s="277"/>
      <c r="AM30" s="67" t="s">
        <v>29</v>
      </c>
      <c r="AN30" s="265">
        <f>BB30+BO30+CP30</f>
        <v>88745900</v>
      </c>
      <c r="AO30" s="266"/>
      <c r="AP30" s="266"/>
      <c r="AQ30" s="266"/>
      <c r="AR30" s="266"/>
      <c r="AS30" s="266"/>
      <c r="AT30" s="266"/>
      <c r="AU30" s="266"/>
      <c r="AV30" s="266"/>
      <c r="AW30" s="266"/>
      <c r="AX30" s="266"/>
      <c r="AY30" s="266"/>
      <c r="AZ30" s="266"/>
      <c r="BA30" s="267"/>
      <c r="BB30" s="265">
        <f>BB32+BB35+BB42+BB46+BB53+BB62+BB94+BB100+BB103+BB105+BB107+BB112+BB115+BB117+BB123+BB127+BB92</f>
        <v>84768900</v>
      </c>
      <c r="BC30" s="266"/>
      <c r="BD30" s="266"/>
      <c r="BE30" s="266"/>
      <c r="BF30" s="266"/>
      <c r="BG30" s="266"/>
      <c r="BH30" s="266"/>
      <c r="BI30" s="266"/>
      <c r="BJ30" s="266"/>
      <c r="BK30" s="266"/>
      <c r="BL30" s="266"/>
      <c r="BM30" s="266"/>
      <c r="BN30" s="43">
        <f>BN32+BN35+BN42+BN46+BN53+BN62+BN94+BN100+BN103+BN105+BN107+BN112+BN115+BN117+BN123+BN127+BN92</f>
        <v>0</v>
      </c>
      <c r="BO30" s="265">
        <f>BO32+BO35+BO42+BO46+BO53+BO62+BO94+BO100+BO103+BO105+BO107+BO112+BO115+BO117+BO92</f>
        <v>3977000</v>
      </c>
      <c r="BP30" s="266"/>
      <c r="BQ30" s="266"/>
      <c r="BR30" s="266"/>
      <c r="BS30" s="266"/>
      <c r="BT30" s="266"/>
      <c r="BU30" s="266"/>
      <c r="BV30" s="266"/>
      <c r="BW30" s="266"/>
      <c r="BX30" s="266"/>
      <c r="BY30" s="266"/>
      <c r="BZ30" s="266"/>
      <c r="CA30" s="43">
        <f>CA32+CA35+CA42+CA46+CA53+CA62+CA94+CA100+CA103+CA105+CA107+CA112+CA115+CA117+CA123+CA127+CA92</f>
        <v>0</v>
      </c>
      <c r="CB30" s="66">
        <f>CB32+CB35+CB42+CB46+CB53+CB62+CB94+CB100+CB103+CB105+CB107+CB112+CB115+CB117+CB123+CB127+CB92</f>
        <v>11802500</v>
      </c>
      <c r="CC30" s="265">
        <f>CC32+CC35+CC42+CC46+CC53+CC62+CC94+CC100+CC103+CC105+CC107+CC112+CC115+CC117</f>
        <v>25300000</v>
      </c>
      <c r="CD30" s="266"/>
      <c r="CE30" s="266"/>
      <c r="CF30" s="266"/>
      <c r="CG30" s="266"/>
      <c r="CH30" s="266"/>
      <c r="CI30" s="266"/>
      <c r="CJ30" s="266"/>
      <c r="CK30" s="266"/>
      <c r="CL30" s="266"/>
      <c r="CM30" s="266"/>
      <c r="CN30" s="266"/>
      <c r="CO30" s="267"/>
      <c r="CP30" s="265">
        <f>CP32+CP35+CP42+CP46+CP53+CP62+CP94+CP100+CP103+CP105+CP107+CP112+CP115+CP117</f>
        <v>0</v>
      </c>
      <c r="CQ30" s="266"/>
      <c r="CR30" s="266"/>
      <c r="CS30" s="266"/>
      <c r="CT30" s="266"/>
      <c r="CU30" s="266"/>
      <c r="CV30" s="266"/>
      <c r="CW30" s="266"/>
      <c r="CX30" s="266"/>
      <c r="CY30" s="266"/>
      <c r="CZ30" s="266"/>
      <c r="DA30" s="266"/>
      <c r="DB30" s="267"/>
    </row>
    <row r="31" spans="1:106" s="31" customFormat="1" ht="25.15" customHeight="1">
      <c r="A31" s="247" t="s">
        <v>111</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9"/>
      <c r="AE31" s="316" t="s">
        <v>29</v>
      </c>
      <c r="AF31" s="317"/>
      <c r="AG31" s="317"/>
      <c r="AH31" s="317"/>
      <c r="AI31" s="317"/>
      <c r="AJ31" s="317"/>
      <c r="AK31" s="317"/>
      <c r="AL31" s="318"/>
      <c r="AM31" s="59" t="s">
        <v>29</v>
      </c>
      <c r="AN31" s="250" t="s">
        <v>29</v>
      </c>
      <c r="AO31" s="251"/>
      <c r="AP31" s="251"/>
      <c r="AQ31" s="251"/>
      <c r="AR31" s="251"/>
      <c r="AS31" s="251"/>
      <c r="AT31" s="251"/>
      <c r="AU31" s="251"/>
      <c r="AV31" s="251"/>
      <c r="AW31" s="251"/>
      <c r="AX31" s="251"/>
      <c r="AY31" s="251"/>
      <c r="AZ31" s="251"/>
      <c r="BA31" s="252"/>
      <c r="BB31" s="250" t="s">
        <v>29</v>
      </c>
      <c r="BC31" s="251"/>
      <c r="BD31" s="251"/>
      <c r="BE31" s="251"/>
      <c r="BF31" s="251"/>
      <c r="BG31" s="251"/>
      <c r="BH31" s="251"/>
      <c r="BI31" s="251"/>
      <c r="BJ31" s="251"/>
      <c r="BK31" s="251"/>
      <c r="BL31" s="251"/>
      <c r="BM31" s="251"/>
      <c r="BN31" s="58" t="s">
        <v>29</v>
      </c>
      <c r="BO31" s="250" t="s">
        <v>29</v>
      </c>
      <c r="BP31" s="251"/>
      <c r="BQ31" s="251"/>
      <c r="BR31" s="251"/>
      <c r="BS31" s="251"/>
      <c r="BT31" s="251"/>
      <c r="BU31" s="251"/>
      <c r="BV31" s="251"/>
      <c r="BW31" s="251"/>
      <c r="BX31" s="251"/>
      <c r="BY31" s="251"/>
      <c r="BZ31" s="251"/>
      <c r="CA31" s="58" t="s">
        <v>29</v>
      </c>
      <c r="CB31" s="56" t="s">
        <v>29</v>
      </c>
      <c r="CC31" s="250" t="s">
        <v>29</v>
      </c>
      <c r="CD31" s="251"/>
      <c r="CE31" s="251"/>
      <c r="CF31" s="251"/>
      <c r="CG31" s="251"/>
      <c r="CH31" s="251"/>
      <c r="CI31" s="251"/>
      <c r="CJ31" s="251"/>
      <c r="CK31" s="251"/>
      <c r="CL31" s="251"/>
      <c r="CM31" s="251"/>
      <c r="CN31" s="251"/>
      <c r="CO31" s="252"/>
      <c r="CP31" s="250" t="s">
        <v>29</v>
      </c>
      <c r="CQ31" s="251"/>
      <c r="CR31" s="251"/>
      <c r="CS31" s="251"/>
      <c r="CT31" s="251"/>
      <c r="CU31" s="251"/>
      <c r="CV31" s="251"/>
      <c r="CW31" s="251"/>
      <c r="CX31" s="251"/>
      <c r="CY31" s="251"/>
      <c r="CZ31" s="251"/>
      <c r="DA31" s="251"/>
      <c r="DB31" s="252"/>
    </row>
    <row r="32" spans="1:106" s="30" customFormat="1" ht="25.9" customHeight="1">
      <c r="A32" s="257" t="s">
        <v>118</v>
      </c>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9"/>
      <c r="AE32" s="253" t="s">
        <v>0</v>
      </c>
      <c r="AF32" s="254"/>
      <c r="AG32" s="254"/>
      <c r="AH32" s="254"/>
      <c r="AI32" s="254"/>
      <c r="AJ32" s="254"/>
      <c r="AK32" s="254"/>
      <c r="AL32" s="260"/>
      <c r="AM32" s="32" t="s">
        <v>29</v>
      </c>
      <c r="AN32" s="244">
        <f t="shared" ref="AN32:AN63" si="1">BB32+BO32+CB32+CC32</f>
        <v>64716188</v>
      </c>
      <c r="AO32" s="245"/>
      <c r="AP32" s="245"/>
      <c r="AQ32" s="245"/>
      <c r="AR32" s="245"/>
      <c r="AS32" s="245"/>
      <c r="AT32" s="245"/>
      <c r="AU32" s="245"/>
      <c r="AV32" s="245"/>
      <c r="AW32" s="245"/>
      <c r="AX32" s="245"/>
      <c r="AY32" s="245"/>
      <c r="AZ32" s="245"/>
      <c r="BA32" s="246"/>
      <c r="BB32" s="244">
        <f>BB33+BB34</f>
        <v>54717500</v>
      </c>
      <c r="BC32" s="245"/>
      <c r="BD32" s="245"/>
      <c r="BE32" s="245"/>
      <c r="BF32" s="245"/>
      <c r="BG32" s="245"/>
      <c r="BH32" s="245"/>
      <c r="BI32" s="245"/>
      <c r="BJ32" s="245"/>
      <c r="BK32" s="245"/>
      <c r="BL32" s="245"/>
      <c r="BM32" s="245"/>
      <c r="BN32" s="44">
        <f>BN33+BN34</f>
        <v>0</v>
      </c>
      <c r="BO32" s="244">
        <f>BO33+BO34</f>
        <v>0</v>
      </c>
      <c r="BP32" s="245"/>
      <c r="BQ32" s="245"/>
      <c r="BR32" s="245"/>
      <c r="BS32" s="245"/>
      <c r="BT32" s="245"/>
      <c r="BU32" s="245"/>
      <c r="BV32" s="245"/>
      <c r="BW32" s="245"/>
      <c r="BX32" s="245"/>
      <c r="BY32" s="245"/>
      <c r="BZ32" s="245"/>
      <c r="CA32" s="44">
        <f>CA33+CA34</f>
        <v>0</v>
      </c>
      <c r="CB32" s="60">
        <f>CB33+CB34</f>
        <v>0</v>
      </c>
      <c r="CC32" s="244">
        <f>CC33+CC34</f>
        <v>9998688</v>
      </c>
      <c r="CD32" s="245"/>
      <c r="CE32" s="245"/>
      <c r="CF32" s="245"/>
      <c r="CG32" s="245"/>
      <c r="CH32" s="245"/>
      <c r="CI32" s="245"/>
      <c r="CJ32" s="245"/>
      <c r="CK32" s="245"/>
      <c r="CL32" s="245"/>
      <c r="CM32" s="245"/>
      <c r="CN32" s="245"/>
      <c r="CO32" s="246"/>
      <c r="CP32" s="244">
        <f>CP33+CP34</f>
        <v>0</v>
      </c>
      <c r="CQ32" s="245"/>
      <c r="CR32" s="245"/>
      <c r="CS32" s="245"/>
      <c r="CT32" s="245"/>
      <c r="CU32" s="245"/>
      <c r="CV32" s="245"/>
      <c r="CW32" s="245"/>
      <c r="CX32" s="245"/>
      <c r="CY32" s="245"/>
      <c r="CZ32" s="245"/>
      <c r="DA32" s="245"/>
      <c r="DB32" s="246"/>
    </row>
    <row r="33" spans="1:106" s="31" customFormat="1" ht="25.9" customHeight="1">
      <c r="A33" s="247" t="s">
        <v>120</v>
      </c>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9"/>
      <c r="AE33" s="261"/>
      <c r="AF33" s="262"/>
      <c r="AG33" s="262"/>
      <c r="AH33" s="262"/>
      <c r="AI33" s="262"/>
      <c r="AJ33" s="262"/>
      <c r="AK33" s="262"/>
      <c r="AL33" s="263"/>
      <c r="AM33" s="59" t="s">
        <v>30</v>
      </c>
      <c r="AN33" s="250">
        <f t="shared" si="1"/>
        <v>64716188</v>
      </c>
      <c r="AO33" s="251"/>
      <c r="AP33" s="251"/>
      <c r="AQ33" s="251"/>
      <c r="AR33" s="251"/>
      <c r="AS33" s="251"/>
      <c r="AT33" s="251"/>
      <c r="AU33" s="251"/>
      <c r="AV33" s="251"/>
      <c r="AW33" s="251"/>
      <c r="AX33" s="251"/>
      <c r="AY33" s="251"/>
      <c r="AZ33" s="251"/>
      <c r="BA33" s="252"/>
      <c r="BB33" s="250">
        <v>54717500</v>
      </c>
      <c r="BC33" s="251"/>
      <c r="BD33" s="251"/>
      <c r="BE33" s="251"/>
      <c r="BF33" s="251"/>
      <c r="BG33" s="251"/>
      <c r="BH33" s="251"/>
      <c r="BI33" s="251"/>
      <c r="BJ33" s="251"/>
      <c r="BK33" s="251"/>
      <c r="BL33" s="251"/>
      <c r="BM33" s="251"/>
      <c r="BN33" s="58"/>
      <c r="BO33" s="250"/>
      <c r="BP33" s="251"/>
      <c r="BQ33" s="251"/>
      <c r="BR33" s="251"/>
      <c r="BS33" s="251"/>
      <c r="BT33" s="251"/>
      <c r="BU33" s="251"/>
      <c r="BV33" s="251"/>
      <c r="BW33" s="251"/>
      <c r="BX33" s="251"/>
      <c r="BY33" s="251"/>
      <c r="BZ33" s="251"/>
      <c r="CA33" s="58"/>
      <c r="CB33" s="56"/>
      <c r="CC33" s="250">
        <v>9998688</v>
      </c>
      <c r="CD33" s="251"/>
      <c r="CE33" s="251"/>
      <c r="CF33" s="251"/>
      <c r="CG33" s="251"/>
      <c r="CH33" s="251"/>
      <c r="CI33" s="251"/>
      <c r="CJ33" s="251"/>
      <c r="CK33" s="251"/>
      <c r="CL33" s="251"/>
      <c r="CM33" s="251"/>
      <c r="CN33" s="251"/>
      <c r="CO33" s="252"/>
      <c r="CP33" s="250"/>
      <c r="CQ33" s="251"/>
      <c r="CR33" s="251"/>
      <c r="CS33" s="251"/>
      <c r="CT33" s="251"/>
      <c r="CU33" s="251"/>
      <c r="CV33" s="251"/>
      <c r="CW33" s="251"/>
      <c r="CX33" s="251"/>
      <c r="CY33" s="251"/>
      <c r="CZ33" s="251"/>
      <c r="DA33" s="251"/>
      <c r="DB33" s="252"/>
    </row>
    <row r="34" spans="1:106" s="31" customFormat="1" ht="27.6" customHeight="1">
      <c r="A34" s="247" t="s">
        <v>121</v>
      </c>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9"/>
      <c r="AE34" s="255"/>
      <c r="AF34" s="256"/>
      <c r="AG34" s="256"/>
      <c r="AH34" s="256"/>
      <c r="AI34" s="256"/>
      <c r="AJ34" s="256"/>
      <c r="AK34" s="256"/>
      <c r="AL34" s="264"/>
      <c r="AM34" s="59" t="s">
        <v>86</v>
      </c>
      <c r="AN34" s="250">
        <f t="shared" si="1"/>
        <v>0</v>
      </c>
      <c r="AO34" s="251"/>
      <c r="AP34" s="251"/>
      <c r="AQ34" s="251"/>
      <c r="AR34" s="251"/>
      <c r="AS34" s="251"/>
      <c r="AT34" s="251"/>
      <c r="AU34" s="251"/>
      <c r="AV34" s="251"/>
      <c r="AW34" s="251"/>
      <c r="AX34" s="251"/>
      <c r="AY34" s="251"/>
      <c r="AZ34" s="251"/>
      <c r="BA34" s="252"/>
      <c r="BB34" s="250"/>
      <c r="BC34" s="251"/>
      <c r="BD34" s="251"/>
      <c r="BE34" s="251"/>
      <c r="BF34" s="251"/>
      <c r="BG34" s="251"/>
      <c r="BH34" s="251"/>
      <c r="BI34" s="251"/>
      <c r="BJ34" s="251"/>
      <c r="BK34" s="251"/>
      <c r="BL34" s="251"/>
      <c r="BM34" s="251"/>
      <c r="BN34" s="58"/>
      <c r="BO34" s="250"/>
      <c r="BP34" s="251"/>
      <c r="BQ34" s="251"/>
      <c r="BR34" s="251"/>
      <c r="BS34" s="251"/>
      <c r="BT34" s="251"/>
      <c r="BU34" s="251"/>
      <c r="BV34" s="251"/>
      <c r="BW34" s="251"/>
      <c r="BX34" s="251"/>
      <c r="BY34" s="251"/>
      <c r="BZ34" s="251"/>
      <c r="CA34" s="58"/>
      <c r="CB34" s="56"/>
      <c r="CC34" s="250"/>
      <c r="CD34" s="251"/>
      <c r="CE34" s="251"/>
      <c r="CF34" s="251"/>
      <c r="CG34" s="251"/>
      <c r="CH34" s="251"/>
      <c r="CI34" s="251"/>
      <c r="CJ34" s="251"/>
      <c r="CK34" s="251"/>
      <c r="CL34" s="251"/>
      <c r="CM34" s="251"/>
      <c r="CN34" s="251"/>
      <c r="CO34" s="252"/>
      <c r="CP34" s="250"/>
      <c r="CQ34" s="251"/>
      <c r="CR34" s="251"/>
      <c r="CS34" s="251"/>
      <c r="CT34" s="251"/>
      <c r="CU34" s="251"/>
      <c r="CV34" s="251"/>
      <c r="CW34" s="251"/>
      <c r="CX34" s="251"/>
      <c r="CY34" s="251"/>
      <c r="CZ34" s="251"/>
      <c r="DA34" s="251"/>
      <c r="DB34" s="252"/>
    </row>
    <row r="35" spans="1:106" s="30" customFormat="1" ht="45" customHeight="1">
      <c r="A35" s="257" t="s">
        <v>119</v>
      </c>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9"/>
      <c r="AE35" s="253" t="s">
        <v>1</v>
      </c>
      <c r="AF35" s="254"/>
      <c r="AG35" s="254"/>
      <c r="AH35" s="254"/>
      <c r="AI35" s="254"/>
      <c r="AJ35" s="254"/>
      <c r="AK35" s="254"/>
      <c r="AL35" s="260"/>
      <c r="AM35" s="32" t="s">
        <v>29</v>
      </c>
      <c r="AN35" s="244">
        <f t="shared" si="1"/>
        <v>326400</v>
      </c>
      <c r="AO35" s="245"/>
      <c r="AP35" s="245"/>
      <c r="AQ35" s="245"/>
      <c r="AR35" s="245"/>
      <c r="AS35" s="245"/>
      <c r="AT35" s="245"/>
      <c r="AU35" s="245"/>
      <c r="AV35" s="245"/>
      <c r="AW35" s="245"/>
      <c r="AX35" s="245"/>
      <c r="AY35" s="245"/>
      <c r="AZ35" s="245"/>
      <c r="BA35" s="246"/>
      <c r="BB35" s="244">
        <f>BB36+BB37+BB38+BB39+BB40+BB41</f>
        <v>0</v>
      </c>
      <c r="BC35" s="245"/>
      <c r="BD35" s="245"/>
      <c r="BE35" s="245"/>
      <c r="BF35" s="245"/>
      <c r="BG35" s="245"/>
      <c r="BH35" s="245"/>
      <c r="BI35" s="245"/>
      <c r="BJ35" s="245"/>
      <c r="BK35" s="245"/>
      <c r="BL35" s="245"/>
      <c r="BM35" s="245"/>
      <c r="BN35" s="44">
        <f>BN36+BN37+BN38+BN39+BN40+BN41</f>
        <v>0</v>
      </c>
      <c r="BO35" s="244">
        <f>BO36+BO37+BO38+BO39+BO40+BO41</f>
        <v>0</v>
      </c>
      <c r="BP35" s="245"/>
      <c r="BQ35" s="245"/>
      <c r="BR35" s="245"/>
      <c r="BS35" s="245"/>
      <c r="BT35" s="245"/>
      <c r="BU35" s="245"/>
      <c r="BV35" s="245"/>
      <c r="BW35" s="245"/>
      <c r="BX35" s="245"/>
      <c r="BY35" s="245"/>
      <c r="BZ35" s="245"/>
      <c r="CA35" s="44">
        <f>CA36+CA37+CA38+CA39+CA40+CA41</f>
        <v>0</v>
      </c>
      <c r="CB35" s="60">
        <f>CB36+CB37+CB38+CB39+CB40+CB41</f>
        <v>0</v>
      </c>
      <c r="CC35" s="244">
        <f>CC36+CC37+CC38+CC39+CC40+CC41</f>
        <v>326400</v>
      </c>
      <c r="CD35" s="245"/>
      <c r="CE35" s="245"/>
      <c r="CF35" s="245"/>
      <c r="CG35" s="245"/>
      <c r="CH35" s="245"/>
      <c r="CI35" s="245"/>
      <c r="CJ35" s="245"/>
      <c r="CK35" s="245"/>
      <c r="CL35" s="245"/>
      <c r="CM35" s="245"/>
      <c r="CN35" s="245"/>
      <c r="CO35" s="246"/>
      <c r="CP35" s="244">
        <f>CP36+CP37+CP38+CP39+CP40+CP41</f>
        <v>0</v>
      </c>
      <c r="CQ35" s="245"/>
      <c r="CR35" s="245"/>
      <c r="CS35" s="245"/>
      <c r="CT35" s="245"/>
      <c r="CU35" s="245"/>
      <c r="CV35" s="245"/>
      <c r="CW35" s="245"/>
      <c r="CX35" s="245"/>
      <c r="CY35" s="245"/>
      <c r="CZ35" s="245"/>
      <c r="DA35" s="245"/>
      <c r="DB35" s="246"/>
    </row>
    <row r="36" spans="1:106" s="31" customFormat="1" ht="28.15" customHeight="1">
      <c r="A36" s="247" t="s">
        <v>122</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9"/>
      <c r="AE36" s="261"/>
      <c r="AF36" s="262"/>
      <c r="AG36" s="262"/>
      <c r="AH36" s="262"/>
      <c r="AI36" s="262"/>
      <c r="AJ36" s="262"/>
      <c r="AK36" s="262"/>
      <c r="AL36" s="263"/>
      <c r="AM36" s="59" t="s">
        <v>31</v>
      </c>
      <c r="AN36" s="250">
        <f t="shared" si="1"/>
        <v>326400</v>
      </c>
      <c r="AO36" s="251"/>
      <c r="AP36" s="251"/>
      <c r="AQ36" s="251"/>
      <c r="AR36" s="251"/>
      <c r="AS36" s="251"/>
      <c r="AT36" s="251"/>
      <c r="AU36" s="251"/>
      <c r="AV36" s="251"/>
      <c r="AW36" s="251"/>
      <c r="AX36" s="251"/>
      <c r="AY36" s="251"/>
      <c r="AZ36" s="251"/>
      <c r="BA36" s="252"/>
      <c r="BB36" s="250"/>
      <c r="BC36" s="251"/>
      <c r="BD36" s="251"/>
      <c r="BE36" s="251"/>
      <c r="BF36" s="251"/>
      <c r="BG36" s="251"/>
      <c r="BH36" s="251"/>
      <c r="BI36" s="251"/>
      <c r="BJ36" s="251"/>
      <c r="BK36" s="251"/>
      <c r="BL36" s="251"/>
      <c r="BM36" s="251"/>
      <c r="BN36" s="58"/>
      <c r="BO36" s="250"/>
      <c r="BP36" s="251"/>
      <c r="BQ36" s="251"/>
      <c r="BR36" s="251"/>
      <c r="BS36" s="251"/>
      <c r="BT36" s="251"/>
      <c r="BU36" s="251"/>
      <c r="BV36" s="251"/>
      <c r="BW36" s="251"/>
      <c r="BX36" s="251"/>
      <c r="BY36" s="251"/>
      <c r="BZ36" s="251"/>
      <c r="CA36" s="58"/>
      <c r="CB36" s="56"/>
      <c r="CC36" s="250">
        <v>326400</v>
      </c>
      <c r="CD36" s="251"/>
      <c r="CE36" s="251"/>
      <c r="CF36" s="251"/>
      <c r="CG36" s="251"/>
      <c r="CH36" s="251"/>
      <c r="CI36" s="251"/>
      <c r="CJ36" s="251"/>
      <c r="CK36" s="251"/>
      <c r="CL36" s="251"/>
      <c r="CM36" s="251"/>
      <c r="CN36" s="251"/>
      <c r="CO36" s="252"/>
      <c r="CP36" s="250"/>
      <c r="CQ36" s="251"/>
      <c r="CR36" s="251"/>
      <c r="CS36" s="251"/>
      <c r="CT36" s="251"/>
      <c r="CU36" s="251"/>
      <c r="CV36" s="251"/>
      <c r="CW36" s="251"/>
      <c r="CX36" s="251"/>
      <c r="CY36" s="251"/>
      <c r="CZ36" s="251"/>
      <c r="DA36" s="251"/>
      <c r="DB36" s="252"/>
    </row>
    <row r="37" spans="1:106" s="31" customFormat="1" ht="28.15" customHeight="1">
      <c r="A37" s="247" t="s">
        <v>123</v>
      </c>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9"/>
      <c r="AE37" s="261"/>
      <c r="AF37" s="262"/>
      <c r="AG37" s="262"/>
      <c r="AH37" s="262"/>
      <c r="AI37" s="262"/>
      <c r="AJ37" s="262"/>
      <c r="AK37" s="262"/>
      <c r="AL37" s="263"/>
      <c r="AM37" s="59" t="s">
        <v>124</v>
      </c>
      <c r="AN37" s="250">
        <f t="shared" si="1"/>
        <v>0</v>
      </c>
      <c r="AO37" s="251"/>
      <c r="AP37" s="251"/>
      <c r="AQ37" s="251"/>
      <c r="AR37" s="251"/>
      <c r="AS37" s="251"/>
      <c r="AT37" s="251"/>
      <c r="AU37" s="251"/>
      <c r="AV37" s="251"/>
      <c r="AW37" s="251"/>
      <c r="AX37" s="251"/>
      <c r="AY37" s="251"/>
      <c r="AZ37" s="251"/>
      <c r="BA37" s="252"/>
      <c r="BB37" s="250"/>
      <c r="BC37" s="251"/>
      <c r="BD37" s="251"/>
      <c r="BE37" s="251"/>
      <c r="BF37" s="251"/>
      <c r="BG37" s="251"/>
      <c r="BH37" s="251"/>
      <c r="BI37" s="251"/>
      <c r="BJ37" s="251"/>
      <c r="BK37" s="251"/>
      <c r="BL37" s="251"/>
      <c r="BM37" s="251"/>
      <c r="BN37" s="58"/>
      <c r="BO37" s="250"/>
      <c r="BP37" s="251"/>
      <c r="BQ37" s="251"/>
      <c r="BR37" s="251"/>
      <c r="BS37" s="251"/>
      <c r="BT37" s="251"/>
      <c r="BU37" s="251"/>
      <c r="BV37" s="251"/>
      <c r="BW37" s="251"/>
      <c r="BX37" s="251"/>
      <c r="BY37" s="251"/>
      <c r="BZ37" s="251"/>
      <c r="CA37" s="58"/>
      <c r="CB37" s="56"/>
      <c r="CC37" s="250"/>
      <c r="CD37" s="251"/>
      <c r="CE37" s="251"/>
      <c r="CF37" s="251"/>
      <c r="CG37" s="251"/>
      <c r="CH37" s="251"/>
      <c r="CI37" s="251"/>
      <c r="CJ37" s="251"/>
      <c r="CK37" s="251"/>
      <c r="CL37" s="251"/>
      <c r="CM37" s="251"/>
      <c r="CN37" s="251"/>
      <c r="CO37" s="252"/>
      <c r="CP37" s="250"/>
      <c r="CQ37" s="251"/>
      <c r="CR37" s="251"/>
      <c r="CS37" s="251"/>
      <c r="CT37" s="251"/>
      <c r="CU37" s="251"/>
      <c r="CV37" s="251"/>
      <c r="CW37" s="251"/>
      <c r="CX37" s="251"/>
      <c r="CY37" s="251"/>
      <c r="CZ37" s="251"/>
      <c r="DA37" s="251"/>
      <c r="DB37" s="252"/>
    </row>
    <row r="38" spans="1:106" s="31" customFormat="1" ht="24" customHeight="1">
      <c r="A38" s="247" t="s">
        <v>125</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9"/>
      <c r="AE38" s="261"/>
      <c r="AF38" s="262"/>
      <c r="AG38" s="262"/>
      <c r="AH38" s="262"/>
      <c r="AI38" s="262"/>
      <c r="AJ38" s="262"/>
      <c r="AK38" s="262"/>
      <c r="AL38" s="263"/>
      <c r="AM38" s="59" t="s">
        <v>33</v>
      </c>
      <c r="AN38" s="250">
        <f t="shared" si="1"/>
        <v>0</v>
      </c>
      <c r="AO38" s="251"/>
      <c r="AP38" s="251"/>
      <c r="AQ38" s="251"/>
      <c r="AR38" s="251"/>
      <c r="AS38" s="251"/>
      <c r="AT38" s="251"/>
      <c r="AU38" s="251"/>
      <c r="AV38" s="251"/>
      <c r="AW38" s="251"/>
      <c r="AX38" s="251"/>
      <c r="AY38" s="251"/>
      <c r="AZ38" s="251"/>
      <c r="BA38" s="252"/>
      <c r="BB38" s="250"/>
      <c r="BC38" s="251"/>
      <c r="BD38" s="251"/>
      <c r="BE38" s="251"/>
      <c r="BF38" s="251"/>
      <c r="BG38" s="251"/>
      <c r="BH38" s="251"/>
      <c r="BI38" s="251"/>
      <c r="BJ38" s="251"/>
      <c r="BK38" s="251"/>
      <c r="BL38" s="251"/>
      <c r="BM38" s="251"/>
      <c r="BN38" s="58"/>
      <c r="BO38" s="250"/>
      <c r="BP38" s="251"/>
      <c r="BQ38" s="251"/>
      <c r="BR38" s="251"/>
      <c r="BS38" s="251"/>
      <c r="BT38" s="251"/>
      <c r="BU38" s="251"/>
      <c r="BV38" s="251"/>
      <c r="BW38" s="251"/>
      <c r="BX38" s="251"/>
      <c r="BY38" s="251"/>
      <c r="BZ38" s="251"/>
      <c r="CA38" s="58"/>
      <c r="CB38" s="56"/>
      <c r="CC38" s="250"/>
      <c r="CD38" s="251"/>
      <c r="CE38" s="251"/>
      <c r="CF38" s="251"/>
      <c r="CG38" s="251"/>
      <c r="CH38" s="251"/>
      <c r="CI38" s="251"/>
      <c r="CJ38" s="251"/>
      <c r="CK38" s="251"/>
      <c r="CL38" s="251"/>
      <c r="CM38" s="251"/>
      <c r="CN38" s="251"/>
      <c r="CO38" s="252"/>
      <c r="CP38" s="250"/>
      <c r="CQ38" s="251"/>
      <c r="CR38" s="251"/>
      <c r="CS38" s="251"/>
      <c r="CT38" s="251"/>
      <c r="CU38" s="251"/>
      <c r="CV38" s="251"/>
      <c r="CW38" s="251"/>
      <c r="CX38" s="251"/>
      <c r="CY38" s="251"/>
      <c r="CZ38" s="251"/>
      <c r="DA38" s="251"/>
      <c r="DB38" s="252"/>
    </row>
    <row r="39" spans="1:106" s="31" customFormat="1" ht="24" customHeight="1">
      <c r="A39" s="247" t="s">
        <v>126</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9"/>
      <c r="AE39" s="261"/>
      <c r="AF39" s="262"/>
      <c r="AG39" s="262"/>
      <c r="AH39" s="262"/>
      <c r="AI39" s="262"/>
      <c r="AJ39" s="262"/>
      <c r="AK39" s="262"/>
      <c r="AL39" s="263"/>
      <c r="AM39" s="69" t="s">
        <v>34</v>
      </c>
      <c r="AN39" s="250">
        <f t="shared" si="1"/>
        <v>0</v>
      </c>
      <c r="AO39" s="251"/>
      <c r="AP39" s="251"/>
      <c r="AQ39" s="251"/>
      <c r="AR39" s="251"/>
      <c r="AS39" s="251"/>
      <c r="AT39" s="251"/>
      <c r="AU39" s="251"/>
      <c r="AV39" s="251"/>
      <c r="AW39" s="251"/>
      <c r="AX39" s="251"/>
      <c r="AY39" s="251"/>
      <c r="AZ39" s="251"/>
      <c r="BA39" s="252"/>
      <c r="BB39" s="250"/>
      <c r="BC39" s="251"/>
      <c r="BD39" s="251"/>
      <c r="BE39" s="251"/>
      <c r="BF39" s="251"/>
      <c r="BG39" s="251"/>
      <c r="BH39" s="251"/>
      <c r="BI39" s="251"/>
      <c r="BJ39" s="251"/>
      <c r="BK39" s="251"/>
      <c r="BL39" s="251"/>
      <c r="BM39" s="251"/>
      <c r="BN39" s="58"/>
      <c r="BO39" s="250"/>
      <c r="BP39" s="251"/>
      <c r="BQ39" s="251"/>
      <c r="BR39" s="251"/>
      <c r="BS39" s="251"/>
      <c r="BT39" s="251"/>
      <c r="BU39" s="251"/>
      <c r="BV39" s="251"/>
      <c r="BW39" s="251"/>
      <c r="BX39" s="251"/>
      <c r="BY39" s="251"/>
      <c r="BZ39" s="251"/>
      <c r="CA39" s="58"/>
      <c r="CB39" s="56"/>
      <c r="CC39" s="250"/>
      <c r="CD39" s="251"/>
      <c r="CE39" s="251"/>
      <c r="CF39" s="251"/>
      <c r="CG39" s="251"/>
      <c r="CH39" s="251"/>
      <c r="CI39" s="251"/>
      <c r="CJ39" s="251"/>
      <c r="CK39" s="251"/>
      <c r="CL39" s="251"/>
      <c r="CM39" s="251"/>
      <c r="CN39" s="251"/>
      <c r="CO39" s="252"/>
      <c r="CP39" s="250"/>
      <c r="CQ39" s="251"/>
      <c r="CR39" s="251"/>
      <c r="CS39" s="251"/>
      <c r="CT39" s="251"/>
      <c r="CU39" s="251"/>
      <c r="CV39" s="251"/>
      <c r="CW39" s="251"/>
      <c r="CX39" s="251"/>
      <c r="CY39" s="251"/>
      <c r="CZ39" s="251"/>
      <c r="DA39" s="251"/>
      <c r="DB39" s="252"/>
    </row>
    <row r="40" spans="1:106" s="31" customFormat="1" ht="23.25" customHeight="1">
      <c r="A40" s="247" t="s">
        <v>127</v>
      </c>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9"/>
      <c r="AE40" s="261"/>
      <c r="AF40" s="262"/>
      <c r="AG40" s="262"/>
      <c r="AH40" s="262"/>
      <c r="AI40" s="262"/>
      <c r="AJ40" s="262"/>
      <c r="AK40" s="262"/>
      <c r="AL40" s="263"/>
      <c r="AM40" s="59" t="s">
        <v>38</v>
      </c>
      <c r="AN40" s="250">
        <f t="shared" si="1"/>
        <v>0</v>
      </c>
      <c r="AO40" s="251"/>
      <c r="AP40" s="251"/>
      <c r="AQ40" s="251"/>
      <c r="AR40" s="251"/>
      <c r="AS40" s="251"/>
      <c r="AT40" s="251"/>
      <c r="AU40" s="251"/>
      <c r="AV40" s="251"/>
      <c r="AW40" s="251"/>
      <c r="AX40" s="251"/>
      <c r="AY40" s="251"/>
      <c r="AZ40" s="251"/>
      <c r="BA40" s="252"/>
      <c r="BB40" s="250"/>
      <c r="BC40" s="251"/>
      <c r="BD40" s="251"/>
      <c r="BE40" s="251"/>
      <c r="BF40" s="251"/>
      <c r="BG40" s="251"/>
      <c r="BH40" s="251"/>
      <c r="BI40" s="251"/>
      <c r="BJ40" s="251"/>
      <c r="BK40" s="251"/>
      <c r="BL40" s="251"/>
      <c r="BM40" s="251"/>
      <c r="BN40" s="58"/>
      <c r="BO40" s="250"/>
      <c r="BP40" s="251"/>
      <c r="BQ40" s="251"/>
      <c r="BR40" s="251"/>
      <c r="BS40" s="251"/>
      <c r="BT40" s="251"/>
      <c r="BU40" s="251"/>
      <c r="BV40" s="251"/>
      <c r="BW40" s="251"/>
      <c r="BX40" s="251"/>
      <c r="BY40" s="251"/>
      <c r="BZ40" s="251"/>
      <c r="CA40" s="58"/>
      <c r="CB40" s="56"/>
      <c r="CC40" s="250"/>
      <c r="CD40" s="251"/>
      <c r="CE40" s="251"/>
      <c r="CF40" s="251"/>
      <c r="CG40" s="251"/>
      <c r="CH40" s="251"/>
      <c r="CI40" s="251"/>
      <c r="CJ40" s="251"/>
      <c r="CK40" s="251"/>
      <c r="CL40" s="251"/>
      <c r="CM40" s="251"/>
      <c r="CN40" s="251"/>
      <c r="CO40" s="252"/>
      <c r="CP40" s="250"/>
      <c r="CQ40" s="251"/>
      <c r="CR40" s="251"/>
      <c r="CS40" s="251"/>
      <c r="CT40" s="251"/>
      <c r="CU40" s="251"/>
      <c r="CV40" s="251"/>
      <c r="CW40" s="251"/>
      <c r="CX40" s="251"/>
      <c r="CY40" s="251"/>
      <c r="CZ40" s="251"/>
      <c r="DA40" s="251"/>
      <c r="DB40" s="252"/>
    </row>
    <row r="41" spans="1:106" s="31" customFormat="1" ht="26.45" customHeight="1">
      <c r="A41" s="247" t="s">
        <v>121</v>
      </c>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9"/>
      <c r="AE41" s="255"/>
      <c r="AF41" s="256"/>
      <c r="AG41" s="256"/>
      <c r="AH41" s="256"/>
      <c r="AI41" s="256"/>
      <c r="AJ41" s="256"/>
      <c r="AK41" s="256"/>
      <c r="AL41" s="264"/>
      <c r="AM41" s="59" t="s">
        <v>86</v>
      </c>
      <c r="AN41" s="250">
        <f t="shared" si="1"/>
        <v>0</v>
      </c>
      <c r="AO41" s="251"/>
      <c r="AP41" s="251"/>
      <c r="AQ41" s="251"/>
      <c r="AR41" s="251"/>
      <c r="AS41" s="251"/>
      <c r="AT41" s="251"/>
      <c r="AU41" s="251"/>
      <c r="AV41" s="251"/>
      <c r="AW41" s="251"/>
      <c r="AX41" s="251"/>
      <c r="AY41" s="251"/>
      <c r="AZ41" s="251"/>
      <c r="BA41" s="252"/>
      <c r="BB41" s="250"/>
      <c r="BC41" s="251"/>
      <c r="BD41" s="251"/>
      <c r="BE41" s="251"/>
      <c r="BF41" s="251"/>
      <c r="BG41" s="251"/>
      <c r="BH41" s="251"/>
      <c r="BI41" s="251"/>
      <c r="BJ41" s="251"/>
      <c r="BK41" s="251"/>
      <c r="BL41" s="251"/>
      <c r="BM41" s="251"/>
      <c r="BN41" s="58"/>
      <c r="BO41" s="250"/>
      <c r="BP41" s="251"/>
      <c r="BQ41" s="251"/>
      <c r="BR41" s="251"/>
      <c r="BS41" s="251"/>
      <c r="BT41" s="251"/>
      <c r="BU41" s="251"/>
      <c r="BV41" s="251"/>
      <c r="BW41" s="251"/>
      <c r="BX41" s="251"/>
      <c r="BY41" s="251"/>
      <c r="BZ41" s="251"/>
      <c r="CA41" s="58"/>
      <c r="CB41" s="56"/>
      <c r="CC41" s="250"/>
      <c r="CD41" s="251"/>
      <c r="CE41" s="251"/>
      <c r="CF41" s="251"/>
      <c r="CG41" s="251"/>
      <c r="CH41" s="251"/>
      <c r="CI41" s="251"/>
      <c r="CJ41" s="251"/>
      <c r="CK41" s="251"/>
      <c r="CL41" s="251"/>
      <c r="CM41" s="251"/>
      <c r="CN41" s="251"/>
      <c r="CO41" s="252"/>
      <c r="CP41" s="250"/>
      <c r="CQ41" s="251"/>
      <c r="CR41" s="251"/>
      <c r="CS41" s="251"/>
      <c r="CT41" s="251"/>
      <c r="CU41" s="251"/>
      <c r="CV41" s="251"/>
      <c r="CW41" s="251"/>
      <c r="CX41" s="251"/>
      <c r="CY41" s="251"/>
      <c r="CZ41" s="251"/>
      <c r="DA41" s="251"/>
      <c r="DB41" s="252"/>
    </row>
    <row r="42" spans="1:106" s="30" customFormat="1" ht="63" customHeight="1">
      <c r="A42" s="257" t="s">
        <v>128</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9"/>
      <c r="AE42" s="253" t="s">
        <v>2</v>
      </c>
      <c r="AF42" s="254"/>
      <c r="AG42" s="254"/>
      <c r="AH42" s="254"/>
      <c r="AI42" s="254"/>
      <c r="AJ42" s="254"/>
      <c r="AK42" s="254"/>
      <c r="AL42" s="260"/>
      <c r="AM42" s="32" t="s">
        <v>29</v>
      </c>
      <c r="AN42" s="244">
        <f t="shared" si="1"/>
        <v>109000</v>
      </c>
      <c r="AO42" s="245"/>
      <c r="AP42" s="245"/>
      <c r="AQ42" s="245"/>
      <c r="AR42" s="245"/>
      <c r="AS42" s="245"/>
      <c r="AT42" s="245"/>
      <c r="AU42" s="245"/>
      <c r="AV42" s="245"/>
      <c r="AW42" s="245"/>
      <c r="AX42" s="245"/>
      <c r="AY42" s="245"/>
      <c r="AZ42" s="245"/>
      <c r="BA42" s="246"/>
      <c r="BB42" s="244">
        <f>BB43+BB44+BB45</f>
        <v>0</v>
      </c>
      <c r="BC42" s="245"/>
      <c r="BD42" s="245"/>
      <c r="BE42" s="245"/>
      <c r="BF42" s="245"/>
      <c r="BG42" s="245"/>
      <c r="BH42" s="245"/>
      <c r="BI42" s="245"/>
      <c r="BJ42" s="245"/>
      <c r="BK42" s="245"/>
      <c r="BL42" s="245"/>
      <c r="BM42" s="245"/>
      <c r="BN42" s="44">
        <f>BN43+BN44+BN45</f>
        <v>0</v>
      </c>
      <c r="BO42" s="244">
        <f>BO43+BO44+BO45</f>
        <v>0</v>
      </c>
      <c r="BP42" s="245"/>
      <c r="BQ42" s="245"/>
      <c r="BR42" s="245"/>
      <c r="BS42" s="245"/>
      <c r="BT42" s="245"/>
      <c r="BU42" s="245"/>
      <c r="BV42" s="245"/>
      <c r="BW42" s="245"/>
      <c r="BX42" s="245"/>
      <c r="BY42" s="245"/>
      <c r="BZ42" s="245"/>
      <c r="CA42" s="44">
        <f>CA43+CA44+CA45</f>
        <v>0</v>
      </c>
      <c r="CB42" s="60">
        <f>CB43+CB44+CB45</f>
        <v>0</v>
      </c>
      <c r="CC42" s="244">
        <f>CC43+CC44+CC45</f>
        <v>109000</v>
      </c>
      <c r="CD42" s="245"/>
      <c r="CE42" s="245"/>
      <c r="CF42" s="245"/>
      <c r="CG42" s="245"/>
      <c r="CH42" s="245"/>
      <c r="CI42" s="245"/>
      <c r="CJ42" s="245"/>
      <c r="CK42" s="245"/>
      <c r="CL42" s="245"/>
      <c r="CM42" s="245"/>
      <c r="CN42" s="245"/>
      <c r="CO42" s="246"/>
      <c r="CP42" s="244">
        <f>CP43+CP44+CP45</f>
        <v>0</v>
      </c>
      <c r="CQ42" s="245"/>
      <c r="CR42" s="245"/>
      <c r="CS42" s="245"/>
      <c r="CT42" s="245"/>
      <c r="CU42" s="245"/>
      <c r="CV42" s="245"/>
      <c r="CW42" s="245"/>
      <c r="CX42" s="245"/>
      <c r="CY42" s="245"/>
      <c r="CZ42" s="245"/>
      <c r="DA42" s="245"/>
      <c r="DB42" s="246"/>
    </row>
    <row r="43" spans="1:106" s="31" customFormat="1" ht="24" customHeight="1">
      <c r="A43" s="247" t="s">
        <v>126</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9"/>
      <c r="AE43" s="261"/>
      <c r="AF43" s="262"/>
      <c r="AG43" s="262"/>
      <c r="AH43" s="262"/>
      <c r="AI43" s="262"/>
      <c r="AJ43" s="262"/>
      <c r="AK43" s="262"/>
      <c r="AL43" s="263"/>
      <c r="AM43" s="69" t="s">
        <v>34</v>
      </c>
      <c r="AN43" s="250">
        <f t="shared" si="1"/>
        <v>0</v>
      </c>
      <c r="AO43" s="251"/>
      <c r="AP43" s="251"/>
      <c r="AQ43" s="251"/>
      <c r="AR43" s="251"/>
      <c r="AS43" s="251"/>
      <c r="AT43" s="251"/>
      <c r="AU43" s="251"/>
      <c r="AV43" s="251"/>
      <c r="AW43" s="251"/>
      <c r="AX43" s="251"/>
      <c r="AY43" s="251"/>
      <c r="AZ43" s="251"/>
      <c r="BA43" s="252"/>
      <c r="BB43" s="250"/>
      <c r="BC43" s="251"/>
      <c r="BD43" s="251"/>
      <c r="BE43" s="251"/>
      <c r="BF43" s="251"/>
      <c r="BG43" s="251"/>
      <c r="BH43" s="251"/>
      <c r="BI43" s="251"/>
      <c r="BJ43" s="251"/>
      <c r="BK43" s="251"/>
      <c r="BL43" s="251"/>
      <c r="BM43" s="251"/>
      <c r="BN43" s="58"/>
      <c r="BO43" s="250"/>
      <c r="BP43" s="251"/>
      <c r="BQ43" s="251"/>
      <c r="BR43" s="251"/>
      <c r="BS43" s="251"/>
      <c r="BT43" s="251"/>
      <c r="BU43" s="251"/>
      <c r="BV43" s="251"/>
      <c r="BW43" s="251"/>
      <c r="BX43" s="251"/>
      <c r="BY43" s="251"/>
      <c r="BZ43" s="251"/>
      <c r="CA43" s="58"/>
      <c r="CB43" s="56"/>
      <c r="CC43" s="250"/>
      <c r="CD43" s="251"/>
      <c r="CE43" s="251"/>
      <c r="CF43" s="251"/>
      <c r="CG43" s="251"/>
      <c r="CH43" s="251"/>
      <c r="CI43" s="251"/>
      <c r="CJ43" s="251"/>
      <c r="CK43" s="251"/>
      <c r="CL43" s="251"/>
      <c r="CM43" s="251"/>
      <c r="CN43" s="251"/>
      <c r="CO43" s="252"/>
      <c r="CP43" s="250"/>
      <c r="CQ43" s="251"/>
      <c r="CR43" s="251"/>
      <c r="CS43" s="251"/>
      <c r="CT43" s="251"/>
      <c r="CU43" s="251"/>
      <c r="CV43" s="251"/>
      <c r="CW43" s="251"/>
      <c r="CX43" s="251"/>
      <c r="CY43" s="251"/>
      <c r="CZ43" s="251"/>
      <c r="DA43" s="251"/>
      <c r="DB43" s="252"/>
    </row>
    <row r="44" spans="1:106" s="31" customFormat="1" ht="23.25" customHeight="1">
      <c r="A44" s="247" t="s">
        <v>127</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9"/>
      <c r="AE44" s="261"/>
      <c r="AF44" s="262"/>
      <c r="AG44" s="262"/>
      <c r="AH44" s="262"/>
      <c r="AI44" s="262"/>
      <c r="AJ44" s="262"/>
      <c r="AK44" s="262"/>
      <c r="AL44" s="263"/>
      <c r="AM44" s="59" t="s">
        <v>38</v>
      </c>
      <c r="AN44" s="250">
        <f t="shared" si="1"/>
        <v>0</v>
      </c>
      <c r="AO44" s="251"/>
      <c r="AP44" s="251"/>
      <c r="AQ44" s="251"/>
      <c r="AR44" s="251"/>
      <c r="AS44" s="251"/>
      <c r="AT44" s="251"/>
      <c r="AU44" s="251"/>
      <c r="AV44" s="251"/>
      <c r="AW44" s="251"/>
      <c r="AX44" s="251"/>
      <c r="AY44" s="251"/>
      <c r="AZ44" s="251"/>
      <c r="BA44" s="252"/>
      <c r="BB44" s="250"/>
      <c r="BC44" s="251"/>
      <c r="BD44" s="251"/>
      <c r="BE44" s="251"/>
      <c r="BF44" s="251"/>
      <c r="BG44" s="251"/>
      <c r="BH44" s="251"/>
      <c r="BI44" s="251"/>
      <c r="BJ44" s="251"/>
      <c r="BK44" s="251"/>
      <c r="BL44" s="251"/>
      <c r="BM44" s="251"/>
      <c r="BN44" s="58"/>
      <c r="BO44" s="250"/>
      <c r="BP44" s="251"/>
      <c r="BQ44" s="251"/>
      <c r="BR44" s="251"/>
      <c r="BS44" s="251"/>
      <c r="BT44" s="251"/>
      <c r="BU44" s="251"/>
      <c r="BV44" s="251"/>
      <c r="BW44" s="251"/>
      <c r="BX44" s="251"/>
      <c r="BY44" s="251"/>
      <c r="BZ44" s="251"/>
      <c r="CA44" s="58"/>
      <c r="CB44" s="56"/>
      <c r="CC44" s="250"/>
      <c r="CD44" s="251"/>
      <c r="CE44" s="251"/>
      <c r="CF44" s="251"/>
      <c r="CG44" s="251"/>
      <c r="CH44" s="251"/>
      <c r="CI44" s="251"/>
      <c r="CJ44" s="251"/>
      <c r="CK44" s="251"/>
      <c r="CL44" s="251"/>
      <c r="CM44" s="251"/>
      <c r="CN44" s="251"/>
      <c r="CO44" s="252"/>
      <c r="CP44" s="250"/>
      <c r="CQ44" s="251"/>
      <c r="CR44" s="251"/>
      <c r="CS44" s="251"/>
      <c r="CT44" s="251"/>
      <c r="CU44" s="251"/>
      <c r="CV44" s="251"/>
      <c r="CW44" s="251"/>
      <c r="CX44" s="251"/>
      <c r="CY44" s="251"/>
      <c r="CZ44" s="251"/>
      <c r="DA44" s="251"/>
      <c r="DB44" s="252"/>
    </row>
    <row r="45" spans="1:106" s="31" customFormat="1" ht="25.9" customHeight="1">
      <c r="A45" s="247" t="s">
        <v>135</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9"/>
      <c r="AE45" s="255"/>
      <c r="AF45" s="256"/>
      <c r="AG45" s="256"/>
      <c r="AH45" s="256"/>
      <c r="AI45" s="256"/>
      <c r="AJ45" s="256"/>
      <c r="AK45" s="256"/>
      <c r="AL45" s="264"/>
      <c r="AM45" s="69" t="s">
        <v>81</v>
      </c>
      <c r="AN45" s="250">
        <f t="shared" si="1"/>
        <v>109000</v>
      </c>
      <c r="AO45" s="251"/>
      <c r="AP45" s="251"/>
      <c r="AQ45" s="251"/>
      <c r="AR45" s="251"/>
      <c r="AS45" s="251"/>
      <c r="AT45" s="251"/>
      <c r="AU45" s="251"/>
      <c r="AV45" s="251"/>
      <c r="AW45" s="251"/>
      <c r="AX45" s="251"/>
      <c r="AY45" s="251"/>
      <c r="AZ45" s="251"/>
      <c r="BA45" s="252"/>
      <c r="BB45" s="250"/>
      <c r="BC45" s="251"/>
      <c r="BD45" s="251"/>
      <c r="BE45" s="251"/>
      <c r="BF45" s="251"/>
      <c r="BG45" s="251"/>
      <c r="BH45" s="251"/>
      <c r="BI45" s="251"/>
      <c r="BJ45" s="251"/>
      <c r="BK45" s="251"/>
      <c r="BL45" s="251"/>
      <c r="BM45" s="251"/>
      <c r="BN45" s="58"/>
      <c r="BO45" s="250"/>
      <c r="BP45" s="251"/>
      <c r="BQ45" s="251"/>
      <c r="BR45" s="251"/>
      <c r="BS45" s="251"/>
      <c r="BT45" s="251"/>
      <c r="BU45" s="251"/>
      <c r="BV45" s="251"/>
      <c r="BW45" s="251"/>
      <c r="BX45" s="251"/>
      <c r="BY45" s="251"/>
      <c r="BZ45" s="251"/>
      <c r="CA45" s="58"/>
      <c r="CB45" s="56"/>
      <c r="CC45" s="250">
        <v>109000</v>
      </c>
      <c r="CD45" s="251"/>
      <c r="CE45" s="251"/>
      <c r="CF45" s="251"/>
      <c r="CG45" s="251"/>
      <c r="CH45" s="251"/>
      <c r="CI45" s="251"/>
      <c r="CJ45" s="251"/>
      <c r="CK45" s="251"/>
      <c r="CL45" s="251"/>
      <c r="CM45" s="251"/>
      <c r="CN45" s="251"/>
      <c r="CO45" s="252"/>
      <c r="CP45" s="250"/>
      <c r="CQ45" s="251"/>
      <c r="CR45" s="251"/>
      <c r="CS45" s="251"/>
      <c r="CT45" s="251"/>
      <c r="CU45" s="251"/>
      <c r="CV45" s="251"/>
      <c r="CW45" s="251"/>
      <c r="CX45" s="251"/>
      <c r="CY45" s="251"/>
      <c r="CZ45" s="251"/>
      <c r="DA45" s="251"/>
      <c r="DB45" s="252"/>
    </row>
    <row r="46" spans="1:106" s="30" customFormat="1" ht="62.45" customHeight="1">
      <c r="A46" s="257" t="s">
        <v>136</v>
      </c>
      <c r="B46" s="258"/>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9"/>
      <c r="AE46" s="320" t="s">
        <v>3</v>
      </c>
      <c r="AF46" s="321"/>
      <c r="AG46" s="321"/>
      <c r="AH46" s="321"/>
      <c r="AI46" s="321"/>
      <c r="AJ46" s="321"/>
      <c r="AK46" s="321"/>
      <c r="AL46" s="322"/>
      <c r="AM46" s="32" t="s">
        <v>29</v>
      </c>
      <c r="AN46" s="244">
        <f t="shared" si="1"/>
        <v>19490479</v>
      </c>
      <c r="AO46" s="245"/>
      <c r="AP46" s="245"/>
      <c r="AQ46" s="245"/>
      <c r="AR46" s="245"/>
      <c r="AS46" s="245"/>
      <c r="AT46" s="245"/>
      <c r="AU46" s="245"/>
      <c r="AV46" s="245"/>
      <c r="AW46" s="245"/>
      <c r="AX46" s="245"/>
      <c r="AY46" s="245"/>
      <c r="AZ46" s="245"/>
      <c r="BA46" s="246"/>
      <c r="BB46" s="244">
        <f>BB47+BB48+BB49+BB51+BB52+BB50</f>
        <v>16524600</v>
      </c>
      <c r="BC46" s="245"/>
      <c r="BD46" s="245"/>
      <c r="BE46" s="245"/>
      <c r="BF46" s="245"/>
      <c r="BG46" s="245"/>
      <c r="BH46" s="245"/>
      <c r="BI46" s="245"/>
      <c r="BJ46" s="245"/>
      <c r="BK46" s="245"/>
      <c r="BL46" s="245"/>
      <c r="BM46" s="245"/>
      <c r="BN46" s="44">
        <f>BN47+BN48+BN49+BN50+BN51+BN52</f>
        <v>0</v>
      </c>
      <c r="BO46" s="244">
        <f>BO47+BO48+BO49+BO51+BO52+BO50</f>
        <v>0</v>
      </c>
      <c r="BP46" s="245"/>
      <c r="BQ46" s="245"/>
      <c r="BR46" s="245"/>
      <c r="BS46" s="245"/>
      <c r="BT46" s="245"/>
      <c r="BU46" s="245"/>
      <c r="BV46" s="245"/>
      <c r="BW46" s="245"/>
      <c r="BX46" s="245"/>
      <c r="BY46" s="245"/>
      <c r="BZ46" s="245"/>
      <c r="CA46" s="44">
        <f>CA47+CA48+CA49+CA50+CA51+CA52</f>
        <v>0</v>
      </c>
      <c r="CB46" s="60">
        <f>CB47+CB48+CB49+CB50+CB51+CB52</f>
        <v>0</v>
      </c>
      <c r="CC46" s="244">
        <f>CC47+CC48+CC49+CC50+CC51+CC52</f>
        <v>2965879</v>
      </c>
      <c r="CD46" s="245"/>
      <c r="CE46" s="245"/>
      <c r="CF46" s="245"/>
      <c r="CG46" s="245"/>
      <c r="CH46" s="245"/>
      <c r="CI46" s="245"/>
      <c r="CJ46" s="245"/>
      <c r="CK46" s="245"/>
      <c r="CL46" s="245"/>
      <c r="CM46" s="245"/>
      <c r="CN46" s="245"/>
      <c r="CO46" s="246"/>
      <c r="CP46" s="244">
        <f>CP47+CP48+CP49+CP50+CP51+CP52</f>
        <v>0</v>
      </c>
      <c r="CQ46" s="245"/>
      <c r="CR46" s="245"/>
      <c r="CS46" s="245"/>
      <c r="CT46" s="245"/>
      <c r="CU46" s="245"/>
      <c r="CV46" s="245"/>
      <c r="CW46" s="245"/>
      <c r="CX46" s="245"/>
      <c r="CY46" s="245"/>
      <c r="CZ46" s="245"/>
      <c r="DA46" s="245"/>
      <c r="DB46" s="246"/>
    </row>
    <row r="47" spans="1:106" s="31" customFormat="1" ht="22.9" customHeight="1">
      <c r="A47" s="247" t="s">
        <v>137</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9"/>
      <c r="AE47" s="323"/>
      <c r="AF47" s="324"/>
      <c r="AG47" s="324"/>
      <c r="AH47" s="324"/>
      <c r="AI47" s="324"/>
      <c r="AJ47" s="324"/>
      <c r="AK47" s="324"/>
      <c r="AL47" s="325"/>
      <c r="AM47" s="59" t="s">
        <v>32</v>
      </c>
      <c r="AN47" s="250">
        <f t="shared" si="1"/>
        <v>19490479</v>
      </c>
      <c r="AO47" s="251"/>
      <c r="AP47" s="251"/>
      <c r="AQ47" s="251"/>
      <c r="AR47" s="251"/>
      <c r="AS47" s="251"/>
      <c r="AT47" s="251"/>
      <c r="AU47" s="251"/>
      <c r="AV47" s="251"/>
      <c r="AW47" s="251"/>
      <c r="AX47" s="251"/>
      <c r="AY47" s="251"/>
      <c r="AZ47" s="251"/>
      <c r="BA47" s="252"/>
      <c r="BB47" s="250">
        <v>16524600</v>
      </c>
      <c r="BC47" s="251"/>
      <c r="BD47" s="251"/>
      <c r="BE47" s="251"/>
      <c r="BF47" s="251"/>
      <c r="BG47" s="251"/>
      <c r="BH47" s="251"/>
      <c r="BI47" s="251"/>
      <c r="BJ47" s="251"/>
      <c r="BK47" s="251"/>
      <c r="BL47" s="251"/>
      <c r="BM47" s="251"/>
      <c r="BN47" s="58"/>
      <c r="BO47" s="250"/>
      <c r="BP47" s="251"/>
      <c r="BQ47" s="251"/>
      <c r="BR47" s="251"/>
      <c r="BS47" s="251"/>
      <c r="BT47" s="251"/>
      <c r="BU47" s="251"/>
      <c r="BV47" s="251"/>
      <c r="BW47" s="251"/>
      <c r="BX47" s="251"/>
      <c r="BY47" s="251"/>
      <c r="BZ47" s="251"/>
      <c r="CA47" s="58"/>
      <c r="CB47" s="56"/>
      <c r="CC47" s="250">
        <v>2965879</v>
      </c>
      <c r="CD47" s="251"/>
      <c r="CE47" s="251"/>
      <c r="CF47" s="251"/>
      <c r="CG47" s="251"/>
      <c r="CH47" s="251"/>
      <c r="CI47" s="251"/>
      <c r="CJ47" s="251"/>
      <c r="CK47" s="251"/>
      <c r="CL47" s="251"/>
      <c r="CM47" s="251"/>
      <c r="CN47" s="251"/>
      <c r="CO47" s="252"/>
      <c r="CP47" s="250"/>
      <c r="CQ47" s="251"/>
      <c r="CR47" s="251"/>
      <c r="CS47" s="251"/>
      <c r="CT47" s="251"/>
      <c r="CU47" s="251"/>
      <c r="CV47" s="251"/>
      <c r="CW47" s="251"/>
      <c r="CX47" s="251"/>
      <c r="CY47" s="251"/>
      <c r="CZ47" s="251"/>
      <c r="DA47" s="251"/>
      <c r="DB47" s="252"/>
    </row>
    <row r="48" spans="1:106" s="31" customFormat="1" ht="25.15" customHeight="1">
      <c r="A48" s="247" t="s">
        <v>138</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9"/>
      <c r="AE48" s="323"/>
      <c r="AF48" s="324"/>
      <c r="AG48" s="324"/>
      <c r="AH48" s="324"/>
      <c r="AI48" s="324"/>
      <c r="AJ48" s="324"/>
      <c r="AK48" s="324"/>
      <c r="AL48" s="325"/>
      <c r="AM48" s="59" t="s">
        <v>37</v>
      </c>
      <c r="AN48" s="250">
        <f t="shared" si="1"/>
        <v>0</v>
      </c>
      <c r="AO48" s="251"/>
      <c r="AP48" s="251"/>
      <c r="AQ48" s="251"/>
      <c r="AR48" s="251"/>
      <c r="AS48" s="251"/>
      <c r="AT48" s="251"/>
      <c r="AU48" s="251"/>
      <c r="AV48" s="251"/>
      <c r="AW48" s="251"/>
      <c r="AX48" s="251"/>
      <c r="AY48" s="251"/>
      <c r="AZ48" s="251"/>
      <c r="BA48" s="252"/>
      <c r="BB48" s="250"/>
      <c r="BC48" s="251"/>
      <c r="BD48" s="251"/>
      <c r="BE48" s="251"/>
      <c r="BF48" s="251"/>
      <c r="BG48" s="251"/>
      <c r="BH48" s="251"/>
      <c r="BI48" s="251"/>
      <c r="BJ48" s="251"/>
      <c r="BK48" s="251"/>
      <c r="BL48" s="251"/>
      <c r="BM48" s="251"/>
      <c r="BN48" s="58"/>
      <c r="BO48" s="250"/>
      <c r="BP48" s="251"/>
      <c r="BQ48" s="251"/>
      <c r="BR48" s="251"/>
      <c r="BS48" s="251"/>
      <c r="BT48" s="251"/>
      <c r="BU48" s="251"/>
      <c r="BV48" s="251"/>
      <c r="BW48" s="251"/>
      <c r="BX48" s="251"/>
      <c r="BY48" s="251"/>
      <c r="BZ48" s="251"/>
      <c r="CA48" s="58"/>
      <c r="CB48" s="56"/>
      <c r="CC48" s="250"/>
      <c r="CD48" s="251"/>
      <c r="CE48" s="251"/>
      <c r="CF48" s="251"/>
      <c r="CG48" s="251"/>
      <c r="CH48" s="251"/>
      <c r="CI48" s="251"/>
      <c r="CJ48" s="251"/>
      <c r="CK48" s="251"/>
      <c r="CL48" s="251"/>
      <c r="CM48" s="251"/>
      <c r="CN48" s="251"/>
      <c r="CO48" s="252"/>
      <c r="CP48" s="250"/>
      <c r="CQ48" s="251"/>
      <c r="CR48" s="251"/>
      <c r="CS48" s="251"/>
      <c r="CT48" s="251"/>
      <c r="CU48" s="251"/>
      <c r="CV48" s="251"/>
      <c r="CW48" s="251"/>
      <c r="CX48" s="251"/>
      <c r="CY48" s="251"/>
      <c r="CZ48" s="251"/>
      <c r="DA48" s="251"/>
      <c r="DB48" s="252"/>
    </row>
    <row r="49" spans="1:106" s="31" customFormat="1" ht="25.9" customHeight="1">
      <c r="A49" s="247" t="s">
        <v>127</v>
      </c>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9"/>
      <c r="AE49" s="323"/>
      <c r="AF49" s="324"/>
      <c r="AG49" s="324"/>
      <c r="AH49" s="324"/>
      <c r="AI49" s="324"/>
      <c r="AJ49" s="324"/>
      <c r="AK49" s="324"/>
      <c r="AL49" s="325"/>
      <c r="AM49" s="59" t="s">
        <v>38</v>
      </c>
      <c r="AN49" s="250">
        <f t="shared" si="1"/>
        <v>0</v>
      </c>
      <c r="AO49" s="251"/>
      <c r="AP49" s="251"/>
      <c r="AQ49" s="251"/>
      <c r="AR49" s="251"/>
      <c r="AS49" s="251"/>
      <c r="AT49" s="251"/>
      <c r="AU49" s="251"/>
      <c r="AV49" s="251"/>
      <c r="AW49" s="251"/>
      <c r="AX49" s="251"/>
      <c r="AY49" s="251"/>
      <c r="AZ49" s="251"/>
      <c r="BA49" s="252"/>
      <c r="BB49" s="250"/>
      <c r="BC49" s="251"/>
      <c r="BD49" s="251"/>
      <c r="BE49" s="251"/>
      <c r="BF49" s="251"/>
      <c r="BG49" s="251"/>
      <c r="BH49" s="251"/>
      <c r="BI49" s="251"/>
      <c r="BJ49" s="251"/>
      <c r="BK49" s="251"/>
      <c r="BL49" s="251"/>
      <c r="BM49" s="251"/>
      <c r="BN49" s="58"/>
      <c r="BO49" s="250"/>
      <c r="BP49" s="251"/>
      <c r="BQ49" s="251"/>
      <c r="BR49" s="251"/>
      <c r="BS49" s="251"/>
      <c r="BT49" s="251"/>
      <c r="BU49" s="251"/>
      <c r="BV49" s="251"/>
      <c r="BW49" s="251"/>
      <c r="BX49" s="251"/>
      <c r="BY49" s="251"/>
      <c r="BZ49" s="251"/>
      <c r="CA49" s="58"/>
      <c r="CB49" s="56"/>
      <c r="CC49" s="250"/>
      <c r="CD49" s="251"/>
      <c r="CE49" s="251"/>
      <c r="CF49" s="251"/>
      <c r="CG49" s="251"/>
      <c r="CH49" s="251"/>
      <c r="CI49" s="251"/>
      <c r="CJ49" s="251"/>
      <c r="CK49" s="251"/>
      <c r="CL49" s="251"/>
      <c r="CM49" s="251"/>
      <c r="CN49" s="251"/>
      <c r="CO49" s="252"/>
      <c r="CP49" s="250"/>
      <c r="CQ49" s="251"/>
      <c r="CR49" s="251"/>
      <c r="CS49" s="251"/>
      <c r="CT49" s="251"/>
      <c r="CU49" s="251"/>
      <c r="CV49" s="251"/>
      <c r="CW49" s="251"/>
      <c r="CX49" s="251"/>
      <c r="CY49" s="251"/>
      <c r="CZ49" s="251"/>
      <c r="DA49" s="251"/>
      <c r="DB49" s="252"/>
    </row>
    <row r="50" spans="1:106" s="31" customFormat="1" ht="37.15" customHeight="1">
      <c r="A50" s="247" t="s">
        <v>247</v>
      </c>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9"/>
      <c r="AE50" s="323"/>
      <c r="AF50" s="324"/>
      <c r="AG50" s="324"/>
      <c r="AH50" s="324"/>
      <c r="AI50" s="324"/>
      <c r="AJ50" s="324"/>
      <c r="AK50" s="324"/>
      <c r="AL50" s="325"/>
      <c r="AM50" s="59" t="s">
        <v>246</v>
      </c>
      <c r="AN50" s="250">
        <f t="shared" si="1"/>
        <v>0</v>
      </c>
      <c r="AO50" s="251"/>
      <c r="AP50" s="251"/>
      <c r="AQ50" s="251"/>
      <c r="AR50" s="251"/>
      <c r="AS50" s="251"/>
      <c r="AT50" s="251"/>
      <c r="AU50" s="251"/>
      <c r="AV50" s="251"/>
      <c r="AW50" s="251"/>
      <c r="AX50" s="251"/>
      <c r="AY50" s="251"/>
      <c r="AZ50" s="251"/>
      <c r="BA50" s="252"/>
      <c r="BB50" s="250"/>
      <c r="BC50" s="251"/>
      <c r="BD50" s="251"/>
      <c r="BE50" s="251"/>
      <c r="BF50" s="251"/>
      <c r="BG50" s="251"/>
      <c r="BH50" s="251"/>
      <c r="BI50" s="251"/>
      <c r="BJ50" s="251"/>
      <c r="BK50" s="251"/>
      <c r="BL50" s="251"/>
      <c r="BM50" s="251"/>
      <c r="BN50" s="58"/>
      <c r="BO50" s="250"/>
      <c r="BP50" s="251"/>
      <c r="BQ50" s="251"/>
      <c r="BR50" s="251"/>
      <c r="BS50" s="251"/>
      <c r="BT50" s="251"/>
      <c r="BU50" s="251"/>
      <c r="BV50" s="251"/>
      <c r="BW50" s="251"/>
      <c r="BX50" s="251"/>
      <c r="BY50" s="251"/>
      <c r="BZ50" s="251"/>
      <c r="CA50" s="58"/>
      <c r="CB50" s="56"/>
      <c r="CC50" s="250"/>
      <c r="CD50" s="251"/>
      <c r="CE50" s="251"/>
      <c r="CF50" s="251"/>
      <c r="CG50" s="251"/>
      <c r="CH50" s="251"/>
      <c r="CI50" s="251"/>
      <c r="CJ50" s="251"/>
      <c r="CK50" s="251"/>
      <c r="CL50" s="251"/>
      <c r="CM50" s="251"/>
      <c r="CN50" s="251"/>
      <c r="CO50" s="252"/>
      <c r="CP50" s="250"/>
      <c r="CQ50" s="251"/>
      <c r="CR50" s="251"/>
      <c r="CS50" s="251"/>
      <c r="CT50" s="251"/>
      <c r="CU50" s="251"/>
      <c r="CV50" s="251"/>
      <c r="CW50" s="251"/>
      <c r="CX50" s="251"/>
      <c r="CY50" s="251"/>
      <c r="CZ50" s="251"/>
      <c r="DA50" s="251"/>
      <c r="DB50" s="252"/>
    </row>
    <row r="51" spans="1:106" s="31" customFormat="1" ht="26.45" customHeight="1">
      <c r="A51" s="247" t="s">
        <v>121</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9"/>
      <c r="AE51" s="323"/>
      <c r="AF51" s="324"/>
      <c r="AG51" s="324"/>
      <c r="AH51" s="324"/>
      <c r="AI51" s="324"/>
      <c r="AJ51" s="324"/>
      <c r="AK51" s="324"/>
      <c r="AL51" s="325"/>
      <c r="AM51" s="59" t="s">
        <v>86</v>
      </c>
      <c r="AN51" s="250">
        <f t="shared" si="1"/>
        <v>0</v>
      </c>
      <c r="AO51" s="251"/>
      <c r="AP51" s="251"/>
      <c r="AQ51" s="251"/>
      <c r="AR51" s="251"/>
      <c r="AS51" s="251"/>
      <c r="AT51" s="251"/>
      <c r="AU51" s="251"/>
      <c r="AV51" s="251"/>
      <c r="AW51" s="251"/>
      <c r="AX51" s="251"/>
      <c r="AY51" s="251"/>
      <c r="AZ51" s="251"/>
      <c r="BA51" s="252"/>
      <c r="BB51" s="250"/>
      <c r="BC51" s="251"/>
      <c r="BD51" s="251"/>
      <c r="BE51" s="251"/>
      <c r="BF51" s="251"/>
      <c r="BG51" s="251"/>
      <c r="BH51" s="251"/>
      <c r="BI51" s="251"/>
      <c r="BJ51" s="251"/>
      <c r="BK51" s="251"/>
      <c r="BL51" s="251"/>
      <c r="BM51" s="251"/>
      <c r="BN51" s="58"/>
      <c r="BO51" s="250"/>
      <c r="BP51" s="251"/>
      <c r="BQ51" s="251"/>
      <c r="BR51" s="251"/>
      <c r="BS51" s="251"/>
      <c r="BT51" s="251"/>
      <c r="BU51" s="251"/>
      <c r="BV51" s="251"/>
      <c r="BW51" s="251"/>
      <c r="BX51" s="251"/>
      <c r="BY51" s="251"/>
      <c r="BZ51" s="251"/>
      <c r="CA51" s="58"/>
      <c r="CB51" s="56"/>
      <c r="CC51" s="250"/>
      <c r="CD51" s="251"/>
      <c r="CE51" s="251"/>
      <c r="CF51" s="251"/>
      <c r="CG51" s="251"/>
      <c r="CH51" s="251"/>
      <c r="CI51" s="251"/>
      <c r="CJ51" s="251"/>
      <c r="CK51" s="251"/>
      <c r="CL51" s="251"/>
      <c r="CM51" s="251"/>
      <c r="CN51" s="251"/>
      <c r="CO51" s="252"/>
      <c r="CP51" s="250"/>
      <c r="CQ51" s="251"/>
      <c r="CR51" s="251"/>
      <c r="CS51" s="251"/>
      <c r="CT51" s="251"/>
      <c r="CU51" s="251"/>
      <c r="CV51" s="251"/>
      <c r="CW51" s="251"/>
      <c r="CX51" s="251"/>
      <c r="CY51" s="251"/>
      <c r="CZ51" s="251"/>
      <c r="DA51" s="251"/>
      <c r="DB51" s="252"/>
    </row>
    <row r="52" spans="1:106" s="31" customFormat="1" ht="25.15" customHeight="1">
      <c r="A52" s="247" t="s">
        <v>249</v>
      </c>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9"/>
      <c r="AE52" s="326"/>
      <c r="AF52" s="327"/>
      <c r="AG52" s="327"/>
      <c r="AH52" s="327"/>
      <c r="AI52" s="327"/>
      <c r="AJ52" s="327"/>
      <c r="AK52" s="327"/>
      <c r="AL52" s="328"/>
      <c r="AM52" s="69" t="s">
        <v>248</v>
      </c>
      <c r="AN52" s="250">
        <f t="shared" si="1"/>
        <v>0</v>
      </c>
      <c r="AO52" s="251"/>
      <c r="AP52" s="251"/>
      <c r="AQ52" s="251"/>
      <c r="AR52" s="251"/>
      <c r="AS52" s="251"/>
      <c r="AT52" s="251"/>
      <c r="AU52" s="251"/>
      <c r="AV52" s="251"/>
      <c r="AW52" s="251"/>
      <c r="AX52" s="251"/>
      <c r="AY52" s="251"/>
      <c r="AZ52" s="251"/>
      <c r="BA52" s="252"/>
      <c r="BB52" s="250"/>
      <c r="BC52" s="251"/>
      <c r="BD52" s="251"/>
      <c r="BE52" s="251"/>
      <c r="BF52" s="251"/>
      <c r="BG52" s="251"/>
      <c r="BH52" s="251"/>
      <c r="BI52" s="251"/>
      <c r="BJ52" s="251"/>
      <c r="BK52" s="251"/>
      <c r="BL52" s="251"/>
      <c r="BM52" s="251"/>
      <c r="BN52" s="58"/>
      <c r="BO52" s="250"/>
      <c r="BP52" s="251"/>
      <c r="BQ52" s="251"/>
      <c r="BR52" s="251"/>
      <c r="BS52" s="251"/>
      <c r="BT52" s="251"/>
      <c r="BU52" s="251"/>
      <c r="BV52" s="251"/>
      <c r="BW52" s="251"/>
      <c r="BX52" s="251"/>
      <c r="BY52" s="251"/>
      <c r="BZ52" s="251"/>
      <c r="CA52" s="58"/>
      <c r="CB52" s="56"/>
      <c r="CC52" s="250"/>
      <c r="CD52" s="251"/>
      <c r="CE52" s="251"/>
      <c r="CF52" s="251"/>
      <c r="CG52" s="251"/>
      <c r="CH52" s="251"/>
      <c r="CI52" s="251"/>
      <c r="CJ52" s="251"/>
      <c r="CK52" s="251"/>
      <c r="CL52" s="251"/>
      <c r="CM52" s="251"/>
      <c r="CN52" s="251"/>
      <c r="CO52" s="252"/>
      <c r="CP52" s="250"/>
      <c r="CQ52" s="251"/>
      <c r="CR52" s="251"/>
      <c r="CS52" s="251"/>
      <c r="CT52" s="251"/>
      <c r="CU52" s="251"/>
      <c r="CV52" s="251"/>
      <c r="CW52" s="251"/>
      <c r="CX52" s="251"/>
      <c r="CY52" s="251"/>
      <c r="CZ52" s="251"/>
      <c r="DA52" s="251"/>
      <c r="DB52" s="252"/>
    </row>
    <row r="53" spans="1:106" s="30" customFormat="1" ht="40.15" customHeight="1">
      <c r="A53" s="257" t="s">
        <v>140</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9"/>
      <c r="AE53" s="253" t="s">
        <v>4</v>
      </c>
      <c r="AF53" s="254"/>
      <c r="AG53" s="254"/>
      <c r="AH53" s="254"/>
      <c r="AI53" s="254"/>
      <c r="AJ53" s="254"/>
      <c r="AK53" s="254"/>
      <c r="AL53" s="260"/>
      <c r="AM53" s="32" t="s">
        <v>29</v>
      </c>
      <c r="AN53" s="244">
        <f t="shared" si="1"/>
        <v>0</v>
      </c>
      <c r="AO53" s="245"/>
      <c r="AP53" s="245"/>
      <c r="AQ53" s="245"/>
      <c r="AR53" s="245"/>
      <c r="AS53" s="245"/>
      <c r="AT53" s="245"/>
      <c r="AU53" s="245"/>
      <c r="AV53" s="245"/>
      <c r="AW53" s="245"/>
      <c r="AX53" s="245"/>
      <c r="AY53" s="245"/>
      <c r="AZ53" s="245"/>
      <c r="BA53" s="246"/>
      <c r="BB53" s="244">
        <f>BB55+BB56+BB58+BB61+BB57+BB59+BB60</f>
        <v>0</v>
      </c>
      <c r="BC53" s="245"/>
      <c r="BD53" s="245"/>
      <c r="BE53" s="245"/>
      <c r="BF53" s="245"/>
      <c r="BG53" s="245"/>
      <c r="BH53" s="245"/>
      <c r="BI53" s="245"/>
      <c r="BJ53" s="245"/>
      <c r="BK53" s="245"/>
      <c r="BL53" s="245"/>
      <c r="BM53" s="245"/>
      <c r="BN53" s="44">
        <f>BN55+BN56+BN58+BN61+BN57+BN59+BN60</f>
        <v>0</v>
      </c>
      <c r="BO53" s="244">
        <f>BO55+BO56+BO58+BO61+BO57+BO60+BO59</f>
        <v>0</v>
      </c>
      <c r="BP53" s="245"/>
      <c r="BQ53" s="245"/>
      <c r="BR53" s="245"/>
      <c r="BS53" s="245"/>
      <c r="BT53" s="245"/>
      <c r="BU53" s="245"/>
      <c r="BV53" s="245"/>
      <c r="BW53" s="245"/>
      <c r="BX53" s="245"/>
      <c r="BY53" s="245"/>
      <c r="BZ53" s="245"/>
      <c r="CA53" s="44">
        <f>CA55+CA56+CA58+CA61+CA57+CA59+CA60</f>
        <v>0</v>
      </c>
      <c r="CB53" s="60">
        <f>CB55+CB56+CB58+CB61+CB57+CB59+CB60</f>
        <v>0</v>
      </c>
      <c r="CC53" s="244">
        <f>CC55+CC56+CC58+CC61+CC57+CC59+CC60</f>
        <v>0</v>
      </c>
      <c r="CD53" s="245"/>
      <c r="CE53" s="245"/>
      <c r="CF53" s="245"/>
      <c r="CG53" s="245"/>
      <c r="CH53" s="245"/>
      <c r="CI53" s="245"/>
      <c r="CJ53" s="245"/>
      <c r="CK53" s="245"/>
      <c r="CL53" s="245"/>
      <c r="CM53" s="245"/>
      <c r="CN53" s="245"/>
      <c r="CO53" s="246"/>
      <c r="CP53" s="244">
        <f>CP55+CP56+CP58+CP61+CP57+CP59+CP60</f>
        <v>0</v>
      </c>
      <c r="CQ53" s="245"/>
      <c r="CR53" s="245"/>
      <c r="CS53" s="245"/>
      <c r="CT53" s="245"/>
      <c r="CU53" s="245"/>
      <c r="CV53" s="245"/>
      <c r="CW53" s="245"/>
      <c r="CX53" s="245"/>
      <c r="CY53" s="245"/>
      <c r="CZ53" s="245"/>
      <c r="DA53" s="245"/>
      <c r="DB53" s="246"/>
    </row>
    <row r="54" spans="1:106" s="31" customFormat="1" ht="40.15" customHeight="1">
      <c r="A54" s="334" t="s">
        <v>217</v>
      </c>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6"/>
      <c r="AE54" s="261"/>
      <c r="AF54" s="262"/>
      <c r="AG54" s="262"/>
      <c r="AH54" s="262"/>
      <c r="AI54" s="262"/>
      <c r="AJ54" s="262"/>
      <c r="AK54" s="262"/>
      <c r="AL54" s="263"/>
      <c r="AM54" s="38" t="s">
        <v>29</v>
      </c>
      <c r="AN54" s="329">
        <f t="shared" si="1"/>
        <v>0</v>
      </c>
      <c r="AO54" s="330"/>
      <c r="AP54" s="330"/>
      <c r="AQ54" s="330"/>
      <c r="AR54" s="330"/>
      <c r="AS54" s="330"/>
      <c r="AT54" s="330"/>
      <c r="AU54" s="330"/>
      <c r="AV54" s="330"/>
      <c r="AW54" s="330"/>
      <c r="AX54" s="330"/>
      <c r="AY54" s="330"/>
      <c r="AZ54" s="330"/>
      <c r="BA54" s="331"/>
      <c r="BB54" s="329"/>
      <c r="BC54" s="330"/>
      <c r="BD54" s="330"/>
      <c r="BE54" s="330"/>
      <c r="BF54" s="330"/>
      <c r="BG54" s="330"/>
      <c r="BH54" s="330"/>
      <c r="BI54" s="330"/>
      <c r="BJ54" s="330"/>
      <c r="BK54" s="330"/>
      <c r="BL54" s="330"/>
      <c r="BM54" s="330"/>
      <c r="BN54" s="45"/>
      <c r="BO54" s="329"/>
      <c r="BP54" s="330"/>
      <c r="BQ54" s="330"/>
      <c r="BR54" s="330"/>
      <c r="BS54" s="330"/>
      <c r="BT54" s="330"/>
      <c r="BU54" s="330"/>
      <c r="BV54" s="330"/>
      <c r="BW54" s="330"/>
      <c r="BX54" s="330"/>
      <c r="BY54" s="330"/>
      <c r="BZ54" s="330"/>
      <c r="CA54" s="45"/>
      <c r="CB54" s="57"/>
      <c r="CC54" s="329"/>
      <c r="CD54" s="330"/>
      <c r="CE54" s="330"/>
      <c r="CF54" s="330"/>
      <c r="CG54" s="330"/>
      <c r="CH54" s="330"/>
      <c r="CI54" s="330"/>
      <c r="CJ54" s="330"/>
      <c r="CK54" s="330"/>
      <c r="CL54" s="330"/>
      <c r="CM54" s="330"/>
      <c r="CN54" s="330"/>
      <c r="CO54" s="331"/>
      <c r="CP54" s="329"/>
      <c r="CQ54" s="330"/>
      <c r="CR54" s="330"/>
      <c r="CS54" s="330"/>
      <c r="CT54" s="330"/>
      <c r="CU54" s="330"/>
      <c r="CV54" s="330"/>
      <c r="CW54" s="330"/>
      <c r="CX54" s="330"/>
      <c r="CY54" s="330"/>
      <c r="CZ54" s="330"/>
      <c r="DA54" s="330"/>
      <c r="DB54" s="331"/>
    </row>
    <row r="55" spans="1:106" s="31" customFormat="1" ht="24" customHeight="1">
      <c r="A55" s="247" t="s">
        <v>138</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9"/>
      <c r="AE55" s="261"/>
      <c r="AF55" s="262"/>
      <c r="AG55" s="262"/>
      <c r="AH55" s="262"/>
      <c r="AI55" s="262"/>
      <c r="AJ55" s="262"/>
      <c r="AK55" s="262"/>
      <c r="AL55" s="263"/>
      <c r="AM55" s="59" t="s">
        <v>37</v>
      </c>
      <c r="AN55" s="250">
        <f t="shared" si="1"/>
        <v>0</v>
      </c>
      <c r="AO55" s="251"/>
      <c r="AP55" s="251"/>
      <c r="AQ55" s="251"/>
      <c r="AR55" s="251"/>
      <c r="AS55" s="251"/>
      <c r="AT55" s="251"/>
      <c r="AU55" s="251"/>
      <c r="AV55" s="251"/>
      <c r="AW55" s="251"/>
      <c r="AX55" s="251"/>
      <c r="AY55" s="251"/>
      <c r="AZ55" s="251"/>
      <c r="BA55" s="252"/>
      <c r="BB55" s="250"/>
      <c r="BC55" s="251"/>
      <c r="BD55" s="251"/>
      <c r="BE55" s="251"/>
      <c r="BF55" s="251"/>
      <c r="BG55" s="251"/>
      <c r="BH55" s="251"/>
      <c r="BI55" s="251"/>
      <c r="BJ55" s="251"/>
      <c r="BK55" s="251"/>
      <c r="BL55" s="251"/>
      <c r="BM55" s="251"/>
      <c r="BN55" s="58"/>
      <c r="BO55" s="250"/>
      <c r="BP55" s="251"/>
      <c r="BQ55" s="251"/>
      <c r="BR55" s="251"/>
      <c r="BS55" s="251"/>
      <c r="BT55" s="251"/>
      <c r="BU55" s="251"/>
      <c r="BV55" s="251"/>
      <c r="BW55" s="251"/>
      <c r="BX55" s="251"/>
      <c r="BY55" s="251"/>
      <c r="BZ55" s="251"/>
      <c r="CA55" s="58"/>
      <c r="CB55" s="56"/>
      <c r="CC55" s="250"/>
      <c r="CD55" s="251"/>
      <c r="CE55" s="251"/>
      <c r="CF55" s="251"/>
      <c r="CG55" s="251"/>
      <c r="CH55" s="251"/>
      <c r="CI55" s="251"/>
      <c r="CJ55" s="251"/>
      <c r="CK55" s="251"/>
      <c r="CL55" s="251"/>
      <c r="CM55" s="251"/>
      <c r="CN55" s="251"/>
      <c r="CO55" s="252"/>
      <c r="CP55" s="250"/>
      <c r="CQ55" s="251"/>
      <c r="CR55" s="251"/>
      <c r="CS55" s="251"/>
      <c r="CT55" s="251"/>
      <c r="CU55" s="251"/>
      <c r="CV55" s="251"/>
      <c r="CW55" s="251"/>
      <c r="CX55" s="251"/>
      <c r="CY55" s="251"/>
      <c r="CZ55" s="251"/>
      <c r="DA55" s="251"/>
      <c r="DB55" s="252"/>
    </row>
    <row r="56" spans="1:106" s="31" customFormat="1" ht="23.25" customHeight="1">
      <c r="A56" s="247" t="s">
        <v>127</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9"/>
      <c r="AE56" s="261"/>
      <c r="AF56" s="262"/>
      <c r="AG56" s="262"/>
      <c r="AH56" s="262"/>
      <c r="AI56" s="262"/>
      <c r="AJ56" s="262"/>
      <c r="AK56" s="262"/>
      <c r="AL56" s="263"/>
      <c r="AM56" s="59" t="s">
        <v>38</v>
      </c>
      <c r="AN56" s="250">
        <f t="shared" si="1"/>
        <v>0</v>
      </c>
      <c r="AO56" s="251"/>
      <c r="AP56" s="251"/>
      <c r="AQ56" s="251"/>
      <c r="AR56" s="251"/>
      <c r="AS56" s="251"/>
      <c r="AT56" s="251"/>
      <c r="AU56" s="251"/>
      <c r="AV56" s="251"/>
      <c r="AW56" s="251"/>
      <c r="AX56" s="251"/>
      <c r="AY56" s="251"/>
      <c r="AZ56" s="251"/>
      <c r="BA56" s="252"/>
      <c r="BB56" s="250"/>
      <c r="BC56" s="251"/>
      <c r="BD56" s="251"/>
      <c r="BE56" s="251"/>
      <c r="BF56" s="251"/>
      <c r="BG56" s="251"/>
      <c r="BH56" s="251"/>
      <c r="BI56" s="251"/>
      <c r="BJ56" s="251"/>
      <c r="BK56" s="251"/>
      <c r="BL56" s="251"/>
      <c r="BM56" s="251"/>
      <c r="BN56" s="58"/>
      <c r="BO56" s="250"/>
      <c r="BP56" s="251"/>
      <c r="BQ56" s="251"/>
      <c r="BR56" s="251"/>
      <c r="BS56" s="251"/>
      <c r="BT56" s="251"/>
      <c r="BU56" s="251"/>
      <c r="BV56" s="251"/>
      <c r="BW56" s="251"/>
      <c r="BX56" s="251"/>
      <c r="BY56" s="251"/>
      <c r="BZ56" s="251"/>
      <c r="CA56" s="58"/>
      <c r="CB56" s="56"/>
      <c r="CC56" s="250"/>
      <c r="CD56" s="251"/>
      <c r="CE56" s="251"/>
      <c r="CF56" s="251"/>
      <c r="CG56" s="251"/>
      <c r="CH56" s="251"/>
      <c r="CI56" s="251"/>
      <c r="CJ56" s="251"/>
      <c r="CK56" s="251"/>
      <c r="CL56" s="251"/>
      <c r="CM56" s="251"/>
      <c r="CN56" s="251"/>
      <c r="CO56" s="252"/>
      <c r="CP56" s="250"/>
      <c r="CQ56" s="251"/>
      <c r="CR56" s="251"/>
      <c r="CS56" s="251"/>
      <c r="CT56" s="251"/>
      <c r="CU56" s="251"/>
      <c r="CV56" s="251"/>
      <c r="CW56" s="251"/>
      <c r="CX56" s="251"/>
      <c r="CY56" s="251"/>
      <c r="CZ56" s="251"/>
      <c r="DA56" s="251"/>
      <c r="DB56" s="252"/>
    </row>
    <row r="57" spans="1:106" s="31" customFormat="1" ht="23.25" customHeight="1">
      <c r="A57" s="247" t="s">
        <v>250</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9"/>
      <c r="AE57" s="261"/>
      <c r="AF57" s="262"/>
      <c r="AG57" s="262"/>
      <c r="AH57" s="262"/>
      <c r="AI57" s="262"/>
      <c r="AJ57" s="262"/>
      <c r="AK57" s="262"/>
      <c r="AL57" s="263"/>
      <c r="AM57" s="59" t="s">
        <v>165</v>
      </c>
      <c r="AN57" s="250">
        <f t="shared" si="1"/>
        <v>0</v>
      </c>
      <c r="AO57" s="251"/>
      <c r="AP57" s="251"/>
      <c r="AQ57" s="251"/>
      <c r="AR57" s="251"/>
      <c r="AS57" s="251"/>
      <c r="AT57" s="251"/>
      <c r="AU57" s="251"/>
      <c r="AV57" s="251"/>
      <c r="AW57" s="251"/>
      <c r="AX57" s="251"/>
      <c r="AY57" s="251"/>
      <c r="AZ57" s="251"/>
      <c r="BA57" s="252"/>
      <c r="BB57" s="250"/>
      <c r="BC57" s="251"/>
      <c r="BD57" s="251"/>
      <c r="BE57" s="251"/>
      <c r="BF57" s="251"/>
      <c r="BG57" s="251"/>
      <c r="BH57" s="251"/>
      <c r="BI57" s="251"/>
      <c r="BJ57" s="251"/>
      <c r="BK57" s="251"/>
      <c r="BL57" s="251"/>
      <c r="BM57" s="251"/>
      <c r="BN57" s="58"/>
      <c r="BO57" s="250"/>
      <c r="BP57" s="251"/>
      <c r="BQ57" s="251"/>
      <c r="BR57" s="251"/>
      <c r="BS57" s="251"/>
      <c r="BT57" s="251"/>
      <c r="BU57" s="251"/>
      <c r="BV57" s="251"/>
      <c r="BW57" s="251"/>
      <c r="BX57" s="251"/>
      <c r="BY57" s="251"/>
      <c r="BZ57" s="251"/>
      <c r="CA57" s="58"/>
      <c r="CB57" s="56"/>
      <c r="CC57" s="250"/>
      <c r="CD57" s="251"/>
      <c r="CE57" s="251"/>
      <c r="CF57" s="251"/>
      <c r="CG57" s="251"/>
      <c r="CH57" s="251"/>
      <c r="CI57" s="251"/>
      <c r="CJ57" s="251"/>
      <c r="CK57" s="251"/>
      <c r="CL57" s="251"/>
      <c r="CM57" s="251"/>
      <c r="CN57" s="251"/>
      <c r="CO57" s="252"/>
      <c r="CP57" s="250"/>
      <c r="CQ57" s="251"/>
      <c r="CR57" s="251"/>
      <c r="CS57" s="251"/>
      <c r="CT57" s="251"/>
      <c r="CU57" s="251"/>
      <c r="CV57" s="251"/>
      <c r="CW57" s="251"/>
      <c r="CX57" s="251"/>
      <c r="CY57" s="251"/>
      <c r="CZ57" s="251"/>
      <c r="DA57" s="251"/>
      <c r="DB57" s="252"/>
    </row>
    <row r="58" spans="1:106" s="31" customFormat="1" ht="22.5" customHeight="1">
      <c r="A58" s="247" t="s">
        <v>139</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9"/>
      <c r="AE58" s="261"/>
      <c r="AF58" s="262"/>
      <c r="AG58" s="262"/>
      <c r="AH58" s="262"/>
      <c r="AI58" s="262"/>
      <c r="AJ58" s="262"/>
      <c r="AK58" s="262"/>
      <c r="AL58" s="263"/>
      <c r="AM58" s="69" t="s">
        <v>39</v>
      </c>
      <c r="AN58" s="250">
        <f t="shared" si="1"/>
        <v>0</v>
      </c>
      <c r="AO58" s="251"/>
      <c r="AP58" s="251"/>
      <c r="AQ58" s="251"/>
      <c r="AR58" s="251"/>
      <c r="AS58" s="251"/>
      <c r="AT58" s="251"/>
      <c r="AU58" s="251"/>
      <c r="AV58" s="251"/>
      <c r="AW58" s="251"/>
      <c r="AX58" s="251"/>
      <c r="AY58" s="251"/>
      <c r="AZ58" s="251"/>
      <c r="BA58" s="252"/>
      <c r="BB58" s="250"/>
      <c r="BC58" s="251"/>
      <c r="BD58" s="251"/>
      <c r="BE58" s="251"/>
      <c r="BF58" s="251"/>
      <c r="BG58" s="251"/>
      <c r="BH58" s="251"/>
      <c r="BI58" s="251"/>
      <c r="BJ58" s="251"/>
      <c r="BK58" s="251"/>
      <c r="BL58" s="251"/>
      <c r="BM58" s="251"/>
      <c r="BN58" s="58"/>
      <c r="BO58" s="250"/>
      <c r="BP58" s="251"/>
      <c r="BQ58" s="251"/>
      <c r="BR58" s="251"/>
      <c r="BS58" s="251"/>
      <c r="BT58" s="251"/>
      <c r="BU58" s="251"/>
      <c r="BV58" s="251"/>
      <c r="BW58" s="251"/>
      <c r="BX58" s="251"/>
      <c r="BY58" s="251"/>
      <c r="BZ58" s="251"/>
      <c r="CA58" s="58"/>
      <c r="CB58" s="56"/>
      <c r="CC58" s="250"/>
      <c r="CD58" s="251"/>
      <c r="CE58" s="251"/>
      <c r="CF58" s="251"/>
      <c r="CG58" s="251"/>
      <c r="CH58" s="251"/>
      <c r="CI58" s="251"/>
      <c r="CJ58" s="251"/>
      <c r="CK58" s="251"/>
      <c r="CL58" s="251"/>
      <c r="CM58" s="251"/>
      <c r="CN58" s="251"/>
      <c r="CO58" s="252"/>
      <c r="CP58" s="250"/>
      <c r="CQ58" s="251"/>
      <c r="CR58" s="251"/>
      <c r="CS58" s="251"/>
      <c r="CT58" s="251"/>
      <c r="CU58" s="251"/>
      <c r="CV58" s="251"/>
      <c r="CW58" s="251"/>
      <c r="CX58" s="251"/>
      <c r="CY58" s="251"/>
      <c r="CZ58" s="251"/>
      <c r="DA58" s="251"/>
      <c r="DB58" s="252"/>
    </row>
    <row r="59" spans="1:106" s="31" customFormat="1" ht="24" customHeight="1">
      <c r="A59" s="247" t="s">
        <v>251</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9"/>
      <c r="AE59" s="261"/>
      <c r="AF59" s="262"/>
      <c r="AG59" s="262"/>
      <c r="AH59" s="262"/>
      <c r="AI59" s="262"/>
      <c r="AJ59" s="262"/>
      <c r="AK59" s="262"/>
      <c r="AL59" s="263"/>
      <c r="AM59" s="69" t="s">
        <v>90</v>
      </c>
      <c r="AN59" s="250">
        <f t="shared" si="1"/>
        <v>0</v>
      </c>
      <c r="AO59" s="251"/>
      <c r="AP59" s="251"/>
      <c r="AQ59" s="251"/>
      <c r="AR59" s="251"/>
      <c r="AS59" s="251"/>
      <c r="AT59" s="251"/>
      <c r="AU59" s="251"/>
      <c r="AV59" s="251"/>
      <c r="AW59" s="251"/>
      <c r="AX59" s="251"/>
      <c r="AY59" s="251"/>
      <c r="AZ59" s="251"/>
      <c r="BA59" s="252"/>
      <c r="BB59" s="250"/>
      <c r="BC59" s="251"/>
      <c r="BD59" s="251"/>
      <c r="BE59" s="251"/>
      <c r="BF59" s="251"/>
      <c r="BG59" s="251"/>
      <c r="BH59" s="251"/>
      <c r="BI59" s="251"/>
      <c r="BJ59" s="251"/>
      <c r="BK59" s="251"/>
      <c r="BL59" s="251"/>
      <c r="BM59" s="251"/>
      <c r="BN59" s="58"/>
      <c r="BO59" s="250"/>
      <c r="BP59" s="251"/>
      <c r="BQ59" s="251"/>
      <c r="BR59" s="251"/>
      <c r="BS59" s="251"/>
      <c r="BT59" s="251"/>
      <c r="BU59" s="251"/>
      <c r="BV59" s="251"/>
      <c r="BW59" s="251"/>
      <c r="BX59" s="251"/>
      <c r="BY59" s="251"/>
      <c r="BZ59" s="251"/>
      <c r="CA59" s="58"/>
      <c r="CB59" s="56"/>
      <c r="CC59" s="250"/>
      <c r="CD59" s="251"/>
      <c r="CE59" s="251"/>
      <c r="CF59" s="251"/>
      <c r="CG59" s="251"/>
      <c r="CH59" s="251"/>
      <c r="CI59" s="251"/>
      <c r="CJ59" s="251"/>
      <c r="CK59" s="251"/>
      <c r="CL59" s="251"/>
      <c r="CM59" s="251"/>
      <c r="CN59" s="251"/>
      <c r="CO59" s="252"/>
      <c r="CP59" s="250"/>
      <c r="CQ59" s="251"/>
      <c r="CR59" s="251"/>
      <c r="CS59" s="251"/>
      <c r="CT59" s="251"/>
      <c r="CU59" s="251"/>
      <c r="CV59" s="251"/>
      <c r="CW59" s="251"/>
      <c r="CX59" s="251"/>
      <c r="CY59" s="251"/>
      <c r="CZ59" s="251"/>
      <c r="DA59" s="251"/>
      <c r="DB59" s="252"/>
    </row>
    <row r="60" spans="1:106" s="31" customFormat="1" ht="24" customHeight="1">
      <c r="A60" s="247" t="s">
        <v>252</v>
      </c>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9"/>
      <c r="AE60" s="261"/>
      <c r="AF60" s="262"/>
      <c r="AG60" s="262"/>
      <c r="AH60" s="262"/>
      <c r="AI60" s="262"/>
      <c r="AJ60" s="262"/>
      <c r="AK60" s="262"/>
      <c r="AL60" s="263"/>
      <c r="AM60" s="69" t="s">
        <v>92</v>
      </c>
      <c r="AN60" s="250">
        <f t="shared" si="1"/>
        <v>0</v>
      </c>
      <c r="AO60" s="251"/>
      <c r="AP60" s="251"/>
      <c r="AQ60" s="251"/>
      <c r="AR60" s="251"/>
      <c r="AS60" s="251"/>
      <c r="AT60" s="251"/>
      <c r="AU60" s="251"/>
      <c r="AV60" s="251"/>
      <c r="AW60" s="251"/>
      <c r="AX60" s="251"/>
      <c r="AY60" s="251"/>
      <c r="AZ60" s="251"/>
      <c r="BA60" s="252"/>
      <c r="BB60" s="250"/>
      <c r="BC60" s="251"/>
      <c r="BD60" s="251"/>
      <c r="BE60" s="251"/>
      <c r="BF60" s="251"/>
      <c r="BG60" s="251"/>
      <c r="BH60" s="251"/>
      <c r="BI60" s="251"/>
      <c r="BJ60" s="251"/>
      <c r="BK60" s="251"/>
      <c r="BL60" s="251"/>
      <c r="BM60" s="251"/>
      <c r="BN60" s="58"/>
      <c r="BO60" s="250"/>
      <c r="BP60" s="251"/>
      <c r="BQ60" s="251"/>
      <c r="BR60" s="251"/>
      <c r="BS60" s="251"/>
      <c r="BT60" s="251"/>
      <c r="BU60" s="251"/>
      <c r="BV60" s="251"/>
      <c r="BW60" s="251"/>
      <c r="BX60" s="251"/>
      <c r="BY60" s="251"/>
      <c r="BZ60" s="251"/>
      <c r="CA60" s="58"/>
      <c r="CB60" s="56"/>
      <c r="CC60" s="250"/>
      <c r="CD60" s="251"/>
      <c r="CE60" s="251"/>
      <c r="CF60" s="251"/>
      <c r="CG60" s="251"/>
      <c r="CH60" s="251"/>
      <c r="CI60" s="251"/>
      <c r="CJ60" s="251"/>
      <c r="CK60" s="251"/>
      <c r="CL60" s="251"/>
      <c r="CM60" s="251"/>
      <c r="CN60" s="251"/>
      <c r="CO60" s="252"/>
      <c r="CP60" s="250"/>
      <c r="CQ60" s="251"/>
      <c r="CR60" s="251"/>
      <c r="CS60" s="251"/>
      <c r="CT60" s="251"/>
      <c r="CU60" s="251"/>
      <c r="CV60" s="251"/>
      <c r="CW60" s="251"/>
      <c r="CX60" s="251"/>
      <c r="CY60" s="251"/>
      <c r="CZ60" s="251"/>
      <c r="DA60" s="251"/>
      <c r="DB60" s="252"/>
    </row>
    <row r="61" spans="1:106" s="31" customFormat="1" ht="39" customHeight="1">
      <c r="A61" s="247" t="s">
        <v>254</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9"/>
      <c r="AE61" s="255"/>
      <c r="AF61" s="256"/>
      <c r="AG61" s="256"/>
      <c r="AH61" s="256"/>
      <c r="AI61" s="256"/>
      <c r="AJ61" s="256"/>
      <c r="AK61" s="256"/>
      <c r="AL61" s="264"/>
      <c r="AM61" s="69" t="s">
        <v>253</v>
      </c>
      <c r="AN61" s="250">
        <f t="shared" si="1"/>
        <v>0</v>
      </c>
      <c r="AO61" s="251"/>
      <c r="AP61" s="251"/>
      <c r="AQ61" s="251"/>
      <c r="AR61" s="251"/>
      <c r="AS61" s="251"/>
      <c r="AT61" s="251"/>
      <c r="AU61" s="251"/>
      <c r="AV61" s="251"/>
      <c r="AW61" s="251"/>
      <c r="AX61" s="251"/>
      <c r="AY61" s="251"/>
      <c r="AZ61" s="251"/>
      <c r="BA61" s="252"/>
      <c r="BB61" s="250"/>
      <c r="BC61" s="251"/>
      <c r="BD61" s="251"/>
      <c r="BE61" s="251"/>
      <c r="BF61" s="251"/>
      <c r="BG61" s="251"/>
      <c r="BH61" s="251"/>
      <c r="BI61" s="251"/>
      <c r="BJ61" s="251"/>
      <c r="BK61" s="251"/>
      <c r="BL61" s="251"/>
      <c r="BM61" s="251"/>
      <c r="BN61" s="58"/>
      <c r="BO61" s="250"/>
      <c r="BP61" s="251"/>
      <c r="BQ61" s="251"/>
      <c r="BR61" s="251"/>
      <c r="BS61" s="251"/>
      <c r="BT61" s="251"/>
      <c r="BU61" s="251"/>
      <c r="BV61" s="251"/>
      <c r="BW61" s="251"/>
      <c r="BX61" s="251"/>
      <c r="BY61" s="251"/>
      <c r="BZ61" s="251"/>
      <c r="CA61" s="58"/>
      <c r="CB61" s="56"/>
      <c r="CC61" s="250"/>
      <c r="CD61" s="251"/>
      <c r="CE61" s="251"/>
      <c r="CF61" s="251"/>
      <c r="CG61" s="251"/>
      <c r="CH61" s="251"/>
      <c r="CI61" s="251"/>
      <c r="CJ61" s="251"/>
      <c r="CK61" s="251"/>
      <c r="CL61" s="251"/>
      <c r="CM61" s="251"/>
      <c r="CN61" s="251"/>
      <c r="CO61" s="252"/>
      <c r="CP61" s="250"/>
      <c r="CQ61" s="251"/>
      <c r="CR61" s="251"/>
      <c r="CS61" s="251"/>
      <c r="CT61" s="251"/>
      <c r="CU61" s="251"/>
      <c r="CV61" s="251"/>
      <c r="CW61" s="251"/>
      <c r="CX61" s="251"/>
      <c r="CY61" s="251"/>
      <c r="CZ61" s="251"/>
      <c r="DA61" s="251"/>
      <c r="DB61" s="252"/>
    </row>
    <row r="62" spans="1:106" s="30" customFormat="1" ht="25.9" customHeight="1">
      <c r="A62" s="257" t="s">
        <v>141</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9"/>
      <c r="AE62" s="253" t="s">
        <v>5</v>
      </c>
      <c r="AF62" s="254"/>
      <c r="AG62" s="254"/>
      <c r="AH62" s="254"/>
      <c r="AI62" s="254"/>
      <c r="AJ62" s="254"/>
      <c r="AK62" s="254"/>
      <c r="AL62" s="260"/>
      <c r="AM62" s="32" t="s">
        <v>29</v>
      </c>
      <c r="AN62" s="244">
        <f t="shared" si="1"/>
        <v>28161861</v>
      </c>
      <c r="AO62" s="245"/>
      <c r="AP62" s="245"/>
      <c r="AQ62" s="245"/>
      <c r="AR62" s="245"/>
      <c r="AS62" s="245"/>
      <c r="AT62" s="245"/>
      <c r="AU62" s="245"/>
      <c r="AV62" s="245"/>
      <c r="AW62" s="245"/>
      <c r="AX62" s="245"/>
      <c r="AY62" s="245"/>
      <c r="AZ62" s="245"/>
      <c r="BA62" s="246"/>
      <c r="BB62" s="244">
        <f>BB64+BB65+BB66+BB67+BB68+BB69+BB70+BB74+BB76+BB77+BB78+BB79+BB80+BB81+BB82+BB90+BB91+BB75</f>
        <v>12441300</v>
      </c>
      <c r="BC62" s="245"/>
      <c r="BD62" s="245"/>
      <c r="BE62" s="245"/>
      <c r="BF62" s="245"/>
      <c r="BG62" s="245"/>
      <c r="BH62" s="245"/>
      <c r="BI62" s="245"/>
      <c r="BJ62" s="245"/>
      <c r="BK62" s="245"/>
      <c r="BL62" s="245"/>
      <c r="BM62" s="245"/>
      <c r="BN62" s="44">
        <f>BN64+BN65+BN66+BN67+BN68+BN69+BN70+BN74+BN75+BN76+BN77+BN78+BN79+BN80+BN81+BN82</f>
        <v>0</v>
      </c>
      <c r="BO62" s="244">
        <f>BO64+BO65+BO66+BO67+BO68+BO69+BO70+BO74+BO76+BO77+BO78+BO79+BO80+BO81+BO82+BO90+BO91+BO75</f>
        <v>3977000</v>
      </c>
      <c r="BP62" s="245"/>
      <c r="BQ62" s="245"/>
      <c r="BR62" s="245"/>
      <c r="BS62" s="245"/>
      <c r="BT62" s="245"/>
      <c r="BU62" s="245"/>
      <c r="BV62" s="245"/>
      <c r="BW62" s="245"/>
      <c r="BX62" s="245"/>
      <c r="BY62" s="245"/>
      <c r="BZ62" s="245"/>
      <c r="CA62" s="44">
        <f>CA64+CA65+CA66+CA67+CA68+CA69+CA70+CA74+CA75+CA76+CA77+CA78+CA79+CA80+CA81+CA82</f>
        <v>0</v>
      </c>
      <c r="CB62" s="60">
        <f>CB64+CB65+CB66+CB67+CB68+CB69+CB70+CB74+CB75+CB76+CB77+CB78+CB79+CB80+CB81+CB82</f>
        <v>0</v>
      </c>
      <c r="CC62" s="244">
        <f>CC64+CC65+CC66+CC67+CC68+CC69+CC70+CC74+CC76+CC77+CC78+CC79+CC80+CC81+CC82+CC90+CC91+CC75</f>
        <v>11743561</v>
      </c>
      <c r="CD62" s="245"/>
      <c r="CE62" s="245"/>
      <c r="CF62" s="245"/>
      <c r="CG62" s="245"/>
      <c r="CH62" s="245"/>
      <c r="CI62" s="245"/>
      <c r="CJ62" s="245"/>
      <c r="CK62" s="245"/>
      <c r="CL62" s="245"/>
      <c r="CM62" s="245"/>
      <c r="CN62" s="245"/>
      <c r="CO62" s="246"/>
      <c r="CP62" s="244">
        <f>CP64+CP65+CP66+CP67+CP68+CP69+CP70+CP74+CP76+CP77+CP78+CP79+CP80+CP81+CP82+CP90+CP91+CP75</f>
        <v>0</v>
      </c>
      <c r="CQ62" s="245"/>
      <c r="CR62" s="245"/>
      <c r="CS62" s="245"/>
      <c r="CT62" s="245"/>
      <c r="CU62" s="245"/>
      <c r="CV62" s="245"/>
      <c r="CW62" s="245"/>
      <c r="CX62" s="245"/>
      <c r="CY62" s="245"/>
      <c r="CZ62" s="245"/>
      <c r="DA62" s="245"/>
      <c r="DB62" s="246"/>
    </row>
    <row r="63" spans="1:106" s="31" customFormat="1" ht="40.15" customHeight="1">
      <c r="A63" s="334" t="s">
        <v>217</v>
      </c>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6"/>
      <c r="AE63" s="261"/>
      <c r="AF63" s="262"/>
      <c r="AG63" s="262"/>
      <c r="AH63" s="262"/>
      <c r="AI63" s="262"/>
      <c r="AJ63" s="262"/>
      <c r="AK63" s="262"/>
      <c r="AL63" s="263"/>
      <c r="AM63" s="38" t="s">
        <v>29</v>
      </c>
      <c r="AN63" s="329">
        <f t="shared" si="1"/>
        <v>0</v>
      </c>
      <c r="AO63" s="330"/>
      <c r="AP63" s="330"/>
      <c r="AQ63" s="330"/>
      <c r="AR63" s="330"/>
      <c r="AS63" s="330"/>
      <c r="AT63" s="330"/>
      <c r="AU63" s="330"/>
      <c r="AV63" s="330"/>
      <c r="AW63" s="330"/>
      <c r="AX63" s="330"/>
      <c r="AY63" s="330"/>
      <c r="AZ63" s="330"/>
      <c r="BA63" s="331"/>
      <c r="BB63" s="329"/>
      <c r="BC63" s="330"/>
      <c r="BD63" s="330"/>
      <c r="BE63" s="330"/>
      <c r="BF63" s="330"/>
      <c r="BG63" s="330"/>
      <c r="BH63" s="330"/>
      <c r="BI63" s="330"/>
      <c r="BJ63" s="330"/>
      <c r="BK63" s="330"/>
      <c r="BL63" s="330"/>
      <c r="BM63" s="330"/>
      <c r="BN63" s="45"/>
      <c r="BO63" s="329"/>
      <c r="BP63" s="330"/>
      <c r="BQ63" s="330"/>
      <c r="BR63" s="330"/>
      <c r="BS63" s="330"/>
      <c r="BT63" s="330"/>
      <c r="BU63" s="330"/>
      <c r="BV63" s="330"/>
      <c r="BW63" s="330"/>
      <c r="BX63" s="330"/>
      <c r="BY63" s="330"/>
      <c r="BZ63" s="330"/>
      <c r="CA63" s="45"/>
      <c r="CB63" s="57"/>
      <c r="CC63" s="329"/>
      <c r="CD63" s="330"/>
      <c r="CE63" s="330"/>
      <c r="CF63" s="330"/>
      <c r="CG63" s="330"/>
      <c r="CH63" s="330"/>
      <c r="CI63" s="330"/>
      <c r="CJ63" s="330"/>
      <c r="CK63" s="330"/>
      <c r="CL63" s="330"/>
      <c r="CM63" s="330"/>
      <c r="CN63" s="330"/>
      <c r="CO63" s="331"/>
      <c r="CP63" s="329"/>
      <c r="CQ63" s="330"/>
      <c r="CR63" s="330"/>
      <c r="CS63" s="330"/>
      <c r="CT63" s="330"/>
      <c r="CU63" s="330"/>
      <c r="CV63" s="330"/>
      <c r="CW63" s="330"/>
      <c r="CX63" s="330"/>
      <c r="CY63" s="330"/>
      <c r="CZ63" s="330"/>
      <c r="DA63" s="330"/>
      <c r="DB63" s="331"/>
    </row>
    <row r="64" spans="1:106" s="31" customFormat="1" ht="28.15" customHeight="1">
      <c r="A64" s="247" t="s">
        <v>123</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9"/>
      <c r="AE64" s="261"/>
      <c r="AF64" s="262"/>
      <c r="AG64" s="262"/>
      <c r="AH64" s="262"/>
      <c r="AI64" s="262"/>
      <c r="AJ64" s="262"/>
      <c r="AK64" s="262"/>
      <c r="AL64" s="263"/>
      <c r="AM64" s="59" t="s">
        <v>124</v>
      </c>
      <c r="AN64" s="250">
        <f t="shared" ref="AN64:AN95" si="2">BB64+BO64+CB64+CC64</f>
        <v>0</v>
      </c>
      <c r="AO64" s="251"/>
      <c r="AP64" s="251"/>
      <c r="AQ64" s="251"/>
      <c r="AR64" s="251"/>
      <c r="AS64" s="251"/>
      <c r="AT64" s="251"/>
      <c r="AU64" s="251"/>
      <c r="AV64" s="251"/>
      <c r="AW64" s="251"/>
      <c r="AX64" s="251"/>
      <c r="AY64" s="251"/>
      <c r="AZ64" s="251"/>
      <c r="BA64" s="252"/>
      <c r="BB64" s="250"/>
      <c r="BC64" s="251"/>
      <c r="BD64" s="251"/>
      <c r="BE64" s="251"/>
      <c r="BF64" s="251"/>
      <c r="BG64" s="251"/>
      <c r="BH64" s="251"/>
      <c r="BI64" s="251"/>
      <c r="BJ64" s="251"/>
      <c r="BK64" s="251"/>
      <c r="BL64" s="251"/>
      <c r="BM64" s="251"/>
      <c r="BN64" s="58"/>
      <c r="BO64" s="250"/>
      <c r="BP64" s="251"/>
      <c r="BQ64" s="251"/>
      <c r="BR64" s="251"/>
      <c r="BS64" s="251"/>
      <c r="BT64" s="251"/>
      <c r="BU64" s="251"/>
      <c r="BV64" s="251"/>
      <c r="BW64" s="251"/>
      <c r="BX64" s="251"/>
      <c r="BY64" s="251"/>
      <c r="BZ64" s="251"/>
      <c r="CA64" s="58"/>
      <c r="CB64" s="56"/>
      <c r="CC64" s="250"/>
      <c r="CD64" s="251"/>
      <c r="CE64" s="251"/>
      <c r="CF64" s="251"/>
      <c r="CG64" s="251"/>
      <c r="CH64" s="251"/>
      <c r="CI64" s="251"/>
      <c r="CJ64" s="251"/>
      <c r="CK64" s="251"/>
      <c r="CL64" s="251"/>
      <c r="CM64" s="251"/>
      <c r="CN64" s="251"/>
      <c r="CO64" s="252"/>
      <c r="CP64" s="250"/>
      <c r="CQ64" s="251"/>
      <c r="CR64" s="251"/>
      <c r="CS64" s="251"/>
      <c r="CT64" s="251"/>
      <c r="CU64" s="251"/>
      <c r="CV64" s="251"/>
      <c r="CW64" s="251"/>
      <c r="CX64" s="251"/>
      <c r="CY64" s="251"/>
      <c r="CZ64" s="251"/>
      <c r="DA64" s="251"/>
      <c r="DB64" s="252"/>
    </row>
    <row r="65" spans="1:106" s="31" customFormat="1" ht="24" customHeight="1">
      <c r="A65" s="247" t="s">
        <v>125</v>
      </c>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9"/>
      <c r="AE65" s="261"/>
      <c r="AF65" s="262"/>
      <c r="AG65" s="262"/>
      <c r="AH65" s="262"/>
      <c r="AI65" s="262"/>
      <c r="AJ65" s="262"/>
      <c r="AK65" s="262"/>
      <c r="AL65" s="263"/>
      <c r="AM65" s="59" t="s">
        <v>33</v>
      </c>
      <c r="AN65" s="250">
        <f t="shared" si="2"/>
        <v>364073</v>
      </c>
      <c r="AO65" s="251"/>
      <c r="AP65" s="251"/>
      <c r="AQ65" s="251"/>
      <c r="AR65" s="251"/>
      <c r="AS65" s="251"/>
      <c r="AT65" s="251"/>
      <c r="AU65" s="251"/>
      <c r="AV65" s="251"/>
      <c r="AW65" s="251"/>
      <c r="AX65" s="251"/>
      <c r="AY65" s="251"/>
      <c r="AZ65" s="251"/>
      <c r="BA65" s="252"/>
      <c r="BB65" s="250">
        <v>300000</v>
      </c>
      <c r="BC65" s="251"/>
      <c r="BD65" s="251"/>
      <c r="BE65" s="251"/>
      <c r="BF65" s="251"/>
      <c r="BG65" s="251"/>
      <c r="BH65" s="251"/>
      <c r="BI65" s="251"/>
      <c r="BJ65" s="251"/>
      <c r="BK65" s="251"/>
      <c r="BL65" s="251"/>
      <c r="BM65" s="251"/>
      <c r="BN65" s="58"/>
      <c r="BO65" s="250"/>
      <c r="BP65" s="251"/>
      <c r="BQ65" s="251"/>
      <c r="BR65" s="251"/>
      <c r="BS65" s="251"/>
      <c r="BT65" s="251"/>
      <c r="BU65" s="251"/>
      <c r="BV65" s="251"/>
      <c r="BW65" s="251"/>
      <c r="BX65" s="251"/>
      <c r="BY65" s="251"/>
      <c r="BZ65" s="251"/>
      <c r="CA65" s="58"/>
      <c r="CB65" s="56"/>
      <c r="CC65" s="250">
        <v>64073</v>
      </c>
      <c r="CD65" s="251"/>
      <c r="CE65" s="251"/>
      <c r="CF65" s="251"/>
      <c r="CG65" s="251"/>
      <c r="CH65" s="251"/>
      <c r="CI65" s="251"/>
      <c r="CJ65" s="251"/>
      <c r="CK65" s="251"/>
      <c r="CL65" s="251"/>
      <c r="CM65" s="251"/>
      <c r="CN65" s="251"/>
      <c r="CO65" s="252"/>
      <c r="CP65" s="250"/>
      <c r="CQ65" s="251"/>
      <c r="CR65" s="251"/>
      <c r="CS65" s="251"/>
      <c r="CT65" s="251"/>
      <c r="CU65" s="251"/>
      <c r="CV65" s="251"/>
      <c r="CW65" s="251"/>
      <c r="CX65" s="251"/>
      <c r="CY65" s="251"/>
      <c r="CZ65" s="251"/>
      <c r="DA65" s="251"/>
      <c r="DB65" s="252"/>
    </row>
    <row r="66" spans="1:106" s="31" customFormat="1" ht="24" customHeight="1">
      <c r="A66" s="247" t="s">
        <v>126</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9"/>
      <c r="AE66" s="261"/>
      <c r="AF66" s="262"/>
      <c r="AG66" s="262"/>
      <c r="AH66" s="262"/>
      <c r="AI66" s="262"/>
      <c r="AJ66" s="262"/>
      <c r="AK66" s="262"/>
      <c r="AL66" s="263"/>
      <c r="AM66" s="69" t="s">
        <v>34</v>
      </c>
      <c r="AN66" s="250">
        <f t="shared" si="2"/>
        <v>0</v>
      </c>
      <c r="AO66" s="251"/>
      <c r="AP66" s="251"/>
      <c r="AQ66" s="251"/>
      <c r="AR66" s="251"/>
      <c r="AS66" s="251"/>
      <c r="AT66" s="251"/>
      <c r="AU66" s="251"/>
      <c r="AV66" s="251"/>
      <c r="AW66" s="251"/>
      <c r="AX66" s="251"/>
      <c r="AY66" s="251"/>
      <c r="AZ66" s="251"/>
      <c r="BA66" s="252"/>
      <c r="BB66" s="250"/>
      <c r="BC66" s="251"/>
      <c r="BD66" s="251"/>
      <c r="BE66" s="251"/>
      <c r="BF66" s="251"/>
      <c r="BG66" s="251"/>
      <c r="BH66" s="251"/>
      <c r="BI66" s="251"/>
      <c r="BJ66" s="251"/>
      <c r="BK66" s="251"/>
      <c r="BL66" s="251"/>
      <c r="BM66" s="251"/>
      <c r="BN66" s="58"/>
      <c r="BO66" s="250"/>
      <c r="BP66" s="251"/>
      <c r="BQ66" s="251"/>
      <c r="BR66" s="251"/>
      <c r="BS66" s="251"/>
      <c r="BT66" s="251"/>
      <c r="BU66" s="251"/>
      <c r="BV66" s="251"/>
      <c r="BW66" s="251"/>
      <c r="BX66" s="251"/>
      <c r="BY66" s="251"/>
      <c r="BZ66" s="251"/>
      <c r="CA66" s="58"/>
      <c r="CB66" s="56"/>
      <c r="CC66" s="250"/>
      <c r="CD66" s="251"/>
      <c r="CE66" s="251"/>
      <c r="CF66" s="251"/>
      <c r="CG66" s="251"/>
      <c r="CH66" s="251"/>
      <c r="CI66" s="251"/>
      <c r="CJ66" s="251"/>
      <c r="CK66" s="251"/>
      <c r="CL66" s="251"/>
      <c r="CM66" s="251"/>
      <c r="CN66" s="251"/>
      <c r="CO66" s="252"/>
      <c r="CP66" s="250"/>
      <c r="CQ66" s="251"/>
      <c r="CR66" s="251"/>
      <c r="CS66" s="251"/>
      <c r="CT66" s="251"/>
      <c r="CU66" s="251"/>
      <c r="CV66" s="251"/>
      <c r="CW66" s="251"/>
      <c r="CX66" s="251"/>
      <c r="CY66" s="251"/>
      <c r="CZ66" s="251"/>
      <c r="DA66" s="251"/>
      <c r="DB66" s="252"/>
    </row>
    <row r="67" spans="1:106" s="31" customFormat="1" ht="22.9" customHeight="1">
      <c r="A67" s="247" t="s">
        <v>142</v>
      </c>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9"/>
      <c r="AE67" s="261"/>
      <c r="AF67" s="262"/>
      <c r="AG67" s="262"/>
      <c r="AH67" s="262"/>
      <c r="AI67" s="262"/>
      <c r="AJ67" s="262"/>
      <c r="AK67" s="262"/>
      <c r="AL67" s="263"/>
      <c r="AM67" s="69" t="s">
        <v>35</v>
      </c>
      <c r="AN67" s="250">
        <f t="shared" si="2"/>
        <v>8957986</v>
      </c>
      <c r="AO67" s="251"/>
      <c r="AP67" s="251"/>
      <c r="AQ67" s="251"/>
      <c r="AR67" s="251"/>
      <c r="AS67" s="251"/>
      <c r="AT67" s="251"/>
      <c r="AU67" s="251"/>
      <c r="AV67" s="251"/>
      <c r="AW67" s="251"/>
      <c r="AX67" s="251"/>
      <c r="AY67" s="251"/>
      <c r="AZ67" s="251"/>
      <c r="BA67" s="252"/>
      <c r="BB67" s="250">
        <v>8394200</v>
      </c>
      <c r="BC67" s="251"/>
      <c r="BD67" s="251"/>
      <c r="BE67" s="251"/>
      <c r="BF67" s="251"/>
      <c r="BG67" s="251"/>
      <c r="BH67" s="251"/>
      <c r="BI67" s="251"/>
      <c r="BJ67" s="251"/>
      <c r="BK67" s="251"/>
      <c r="BL67" s="251"/>
      <c r="BM67" s="251"/>
      <c r="BN67" s="58"/>
      <c r="BO67" s="250"/>
      <c r="BP67" s="251"/>
      <c r="BQ67" s="251"/>
      <c r="BR67" s="251"/>
      <c r="BS67" s="251"/>
      <c r="BT67" s="251"/>
      <c r="BU67" s="251"/>
      <c r="BV67" s="251"/>
      <c r="BW67" s="251"/>
      <c r="BX67" s="251"/>
      <c r="BY67" s="251"/>
      <c r="BZ67" s="251"/>
      <c r="CA67" s="58"/>
      <c r="CB67" s="56"/>
      <c r="CC67" s="250">
        <v>563786</v>
      </c>
      <c r="CD67" s="251"/>
      <c r="CE67" s="251"/>
      <c r="CF67" s="251"/>
      <c r="CG67" s="251"/>
      <c r="CH67" s="251"/>
      <c r="CI67" s="251"/>
      <c r="CJ67" s="251"/>
      <c r="CK67" s="251"/>
      <c r="CL67" s="251"/>
      <c r="CM67" s="251"/>
      <c r="CN67" s="251"/>
      <c r="CO67" s="252"/>
      <c r="CP67" s="250"/>
      <c r="CQ67" s="251"/>
      <c r="CR67" s="251"/>
      <c r="CS67" s="251"/>
      <c r="CT67" s="251"/>
      <c r="CU67" s="251"/>
      <c r="CV67" s="251"/>
      <c r="CW67" s="251"/>
      <c r="CX67" s="251"/>
      <c r="CY67" s="251"/>
      <c r="CZ67" s="251"/>
      <c r="DA67" s="251"/>
      <c r="DB67" s="252"/>
    </row>
    <row r="68" spans="1:106" s="31" customFormat="1" ht="37.9" customHeight="1">
      <c r="A68" s="247" t="s">
        <v>143</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9"/>
      <c r="AE68" s="261"/>
      <c r="AF68" s="262"/>
      <c r="AG68" s="262"/>
      <c r="AH68" s="262"/>
      <c r="AI68" s="262"/>
      <c r="AJ68" s="262"/>
      <c r="AK68" s="262"/>
      <c r="AL68" s="263"/>
      <c r="AM68" s="69" t="s">
        <v>36</v>
      </c>
      <c r="AN68" s="250">
        <f t="shared" si="2"/>
        <v>0</v>
      </c>
      <c r="AO68" s="251"/>
      <c r="AP68" s="251"/>
      <c r="AQ68" s="251"/>
      <c r="AR68" s="251"/>
      <c r="AS68" s="251"/>
      <c r="AT68" s="251"/>
      <c r="AU68" s="251"/>
      <c r="AV68" s="251"/>
      <c r="AW68" s="251"/>
      <c r="AX68" s="251"/>
      <c r="AY68" s="251"/>
      <c r="AZ68" s="251"/>
      <c r="BA68" s="252"/>
      <c r="BB68" s="250"/>
      <c r="BC68" s="251"/>
      <c r="BD68" s="251"/>
      <c r="BE68" s="251"/>
      <c r="BF68" s="251"/>
      <c r="BG68" s="251"/>
      <c r="BH68" s="251"/>
      <c r="BI68" s="251"/>
      <c r="BJ68" s="251"/>
      <c r="BK68" s="251"/>
      <c r="BL68" s="251"/>
      <c r="BM68" s="251"/>
      <c r="BN68" s="58"/>
      <c r="BO68" s="250"/>
      <c r="BP68" s="251"/>
      <c r="BQ68" s="251"/>
      <c r="BR68" s="251"/>
      <c r="BS68" s="251"/>
      <c r="BT68" s="251"/>
      <c r="BU68" s="251"/>
      <c r="BV68" s="251"/>
      <c r="BW68" s="251"/>
      <c r="BX68" s="251"/>
      <c r="BY68" s="251"/>
      <c r="BZ68" s="251"/>
      <c r="CA68" s="58"/>
      <c r="CB68" s="56"/>
      <c r="CC68" s="250"/>
      <c r="CD68" s="251"/>
      <c r="CE68" s="251"/>
      <c r="CF68" s="251"/>
      <c r="CG68" s="251"/>
      <c r="CH68" s="251"/>
      <c r="CI68" s="251"/>
      <c r="CJ68" s="251"/>
      <c r="CK68" s="251"/>
      <c r="CL68" s="251"/>
      <c r="CM68" s="251"/>
      <c r="CN68" s="251"/>
      <c r="CO68" s="252"/>
      <c r="CP68" s="250"/>
      <c r="CQ68" s="251"/>
      <c r="CR68" s="251"/>
      <c r="CS68" s="251"/>
      <c r="CT68" s="251"/>
      <c r="CU68" s="251"/>
      <c r="CV68" s="251"/>
      <c r="CW68" s="251"/>
      <c r="CX68" s="251"/>
      <c r="CY68" s="251"/>
      <c r="CZ68" s="251"/>
      <c r="DA68" s="251"/>
      <c r="DB68" s="252"/>
    </row>
    <row r="69" spans="1:106" s="31" customFormat="1" ht="24" customHeight="1">
      <c r="A69" s="247" t="s">
        <v>138</v>
      </c>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9"/>
      <c r="AE69" s="261"/>
      <c r="AF69" s="262"/>
      <c r="AG69" s="262"/>
      <c r="AH69" s="262"/>
      <c r="AI69" s="262"/>
      <c r="AJ69" s="262"/>
      <c r="AK69" s="262"/>
      <c r="AL69" s="263"/>
      <c r="AM69" s="59" t="s">
        <v>37</v>
      </c>
      <c r="AN69" s="250">
        <f t="shared" si="2"/>
        <v>1731600</v>
      </c>
      <c r="AO69" s="251"/>
      <c r="AP69" s="251"/>
      <c r="AQ69" s="251"/>
      <c r="AR69" s="251"/>
      <c r="AS69" s="251"/>
      <c r="AT69" s="251"/>
      <c r="AU69" s="251"/>
      <c r="AV69" s="251"/>
      <c r="AW69" s="251"/>
      <c r="AX69" s="251"/>
      <c r="AY69" s="251"/>
      <c r="AZ69" s="251"/>
      <c r="BA69" s="252"/>
      <c r="BB69" s="250"/>
      <c r="BC69" s="251"/>
      <c r="BD69" s="251"/>
      <c r="BE69" s="251"/>
      <c r="BF69" s="251"/>
      <c r="BG69" s="251"/>
      <c r="BH69" s="251"/>
      <c r="BI69" s="251"/>
      <c r="BJ69" s="251"/>
      <c r="BK69" s="251"/>
      <c r="BL69" s="251"/>
      <c r="BM69" s="251"/>
      <c r="BN69" s="58"/>
      <c r="BO69" s="250"/>
      <c r="BP69" s="251"/>
      <c r="BQ69" s="251"/>
      <c r="BR69" s="251"/>
      <c r="BS69" s="251"/>
      <c r="BT69" s="251"/>
      <c r="BU69" s="251"/>
      <c r="BV69" s="251"/>
      <c r="BW69" s="251"/>
      <c r="BX69" s="251"/>
      <c r="BY69" s="251"/>
      <c r="BZ69" s="251"/>
      <c r="CA69" s="58"/>
      <c r="CB69" s="56"/>
      <c r="CC69" s="250">
        <v>1731600</v>
      </c>
      <c r="CD69" s="251"/>
      <c r="CE69" s="251"/>
      <c r="CF69" s="251"/>
      <c r="CG69" s="251"/>
      <c r="CH69" s="251"/>
      <c r="CI69" s="251"/>
      <c r="CJ69" s="251"/>
      <c r="CK69" s="251"/>
      <c r="CL69" s="251"/>
      <c r="CM69" s="251"/>
      <c r="CN69" s="251"/>
      <c r="CO69" s="252"/>
      <c r="CP69" s="250"/>
      <c r="CQ69" s="251"/>
      <c r="CR69" s="251"/>
      <c r="CS69" s="251"/>
      <c r="CT69" s="251"/>
      <c r="CU69" s="251"/>
      <c r="CV69" s="251"/>
      <c r="CW69" s="251"/>
      <c r="CX69" s="251"/>
      <c r="CY69" s="251"/>
      <c r="CZ69" s="251"/>
      <c r="DA69" s="251"/>
      <c r="DB69" s="252"/>
    </row>
    <row r="70" spans="1:106" s="31" customFormat="1" ht="23.25" customHeight="1">
      <c r="A70" s="247" t="s">
        <v>144</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9"/>
      <c r="AE70" s="261"/>
      <c r="AF70" s="262"/>
      <c r="AG70" s="262"/>
      <c r="AH70" s="262"/>
      <c r="AI70" s="262"/>
      <c r="AJ70" s="262"/>
      <c r="AK70" s="262"/>
      <c r="AL70" s="263"/>
      <c r="AM70" s="301" t="s">
        <v>38</v>
      </c>
      <c r="AN70" s="250">
        <f t="shared" si="2"/>
        <v>7127000</v>
      </c>
      <c r="AO70" s="251"/>
      <c r="AP70" s="251"/>
      <c r="AQ70" s="251"/>
      <c r="AR70" s="251"/>
      <c r="AS70" s="251"/>
      <c r="AT70" s="251"/>
      <c r="AU70" s="251"/>
      <c r="AV70" s="251"/>
      <c r="AW70" s="251"/>
      <c r="AX70" s="251"/>
      <c r="AY70" s="251"/>
      <c r="AZ70" s="251"/>
      <c r="BA70" s="252"/>
      <c r="BB70" s="250">
        <f>BB71+BB72+BB73</f>
        <v>0</v>
      </c>
      <c r="BC70" s="251"/>
      <c r="BD70" s="251"/>
      <c r="BE70" s="251"/>
      <c r="BF70" s="251"/>
      <c r="BG70" s="251"/>
      <c r="BH70" s="251"/>
      <c r="BI70" s="251"/>
      <c r="BJ70" s="251"/>
      <c r="BK70" s="251"/>
      <c r="BL70" s="251"/>
      <c r="BM70" s="251"/>
      <c r="BN70" s="58">
        <f>BN71+BN72+BN73</f>
        <v>0</v>
      </c>
      <c r="BO70" s="250">
        <f>BO71+BO72+BO73</f>
        <v>3827000</v>
      </c>
      <c r="BP70" s="251"/>
      <c r="BQ70" s="251"/>
      <c r="BR70" s="251"/>
      <c r="BS70" s="251"/>
      <c r="BT70" s="251"/>
      <c r="BU70" s="251"/>
      <c r="BV70" s="251"/>
      <c r="BW70" s="251"/>
      <c r="BX70" s="251"/>
      <c r="BY70" s="251"/>
      <c r="BZ70" s="251"/>
      <c r="CA70" s="58">
        <f>CA71+CA72+CA73</f>
        <v>0</v>
      </c>
      <c r="CB70" s="56">
        <f>CB71+CB72+CB73</f>
        <v>0</v>
      </c>
      <c r="CC70" s="250">
        <f>CC71+CC72+CC73</f>
        <v>3300000</v>
      </c>
      <c r="CD70" s="251"/>
      <c r="CE70" s="251"/>
      <c r="CF70" s="251"/>
      <c r="CG70" s="251"/>
      <c r="CH70" s="251"/>
      <c r="CI70" s="251"/>
      <c r="CJ70" s="251"/>
      <c r="CK70" s="251"/>
      <c r="CL70" s="251"/>
      <c r="CM70" s="251"/>
      <c r="CN70" s="251"/>
      <c r="CO70" s="252"/>
      <c r="CP70" s="250">
        <f>CP71+CP72+CP73</f>
        <v>0</v>
      </c>
      <c r="CQ70" s="251"/>
      <c r="CR70" s="251"/>
      <c r="CS70" s="251"/>
      <c r="CT70" s="251"/>
      <c r="CU70" s="251"/>
      <c r="CV70" s="251"/>
      <c r="CW70" s="251"/>
      <c r="CX70" s="251"/>
      <c r="CY70" s="251"/>
      <c r="CZ70" s="251"/>
      <c r="DA70" s="251"/>
      <c r="DB70" s="252"/>
    </row>
    <row r="71" spans="1:106" s="31" customFormat="1" ht="38.450000000000003" customHeight="1">
      <c r="A71" s="247" t="s">
        <v>145</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9"/>
      <c r="AE71" s="261"/>
      <c r="AF71" s="262"/>
      <c r="AG71" s="262"/>
      <c r="AH71" s="262"/>
      <c r="AI71" s="262"/>
      <c r="AJ71" s="262"/>
      <c r="AK71" s="262"/>
      <c r="AL71" s="263"/>
      <c r="AM71" s="302"/>
      <c r="AN71" s="250">
        <f t="shared" si="2"/>
        <v>3827000</v>
      </c>
      <c r="AO71" s="251"/>
      <c r="AP71" s="251"/>
      <c r="AQ71" s="251"/>
      <c r="AR71" s="251"/>
      <c r="AS71" s="251"/>
      <c r="AT71" s="251"/>
      <c r="AU71" s="251"/>
      <c r="AV71" s="251"/>
      <c r="AW71" s="251"/>
      <c r="AX71" s="251"/>
      <c r="AY71" s="251"/>
      <c r="AZ71" s="251"/>
      <c r="BA71" s="252"/>
      <c r="BB71" s="250"/>
      <c r="BC71" s="251"/>
      <c r="BD71" s="251"/>
      <c r="BE71" s="251"/>
      <c r="BF71" s="251"/>
      <c r="BG71" s="251"/>
      <c r="BH71" s="251"/>
      <c r="BI71" s="251"/>
      <c r="BJ71" s="251"/>
      <c r="BK71" s="251"/>
      <c r="BL71" s="251"/>
      <c r="BM71" s="251"/>
      <c r="BN71" s="58"/>
      <c r="BO71" s="250">
        <v>3827000</v>
      </c>
      <c r="BP71" s="251"/>
      <c r="BQ71" s="251"/>
      <c r="BR71" s="251"/>
      <c r="BS71" s="251"/>
      <c r="BT71" s="251"/>
      <c r="BU71" s="251"/>
      <c r="BV71" s="251"/>
      <c r="BW71" s="251"/>
      <c r="BX71" s="251"/>
      <c r="BY71" s="251"/>
      <c r="BZ71" s="251"/>
      <c r="CA71" s="58"/>
      <c r="CB71" s="56"/>
      <c r="CC71" s="250"/>
      <c r="CD71" s="251"/>
      <c r="CE71" s="251"/>
      <c r="CF71" s="251"/>
      <c r="CG71" s="251"/>
      <c r="CH71" s="251"/>
      <c r="CI71" s="251"/>
      <c r="CJ71" s="251"/>
      <c r="CK71" s="251"/>
      <c r="CL71" s="251"/>
      <c r="CM71" s="251"/>
      <c r="CN71" s="251"/>
      <c r="CO71" s="252"/>
      <c r="CP71" s="250"/>
      <c r="CQ71" s="251"/>
      <c r="CR71" s="251"/>
      <c r="CS71" s="251"/>
      <c r="CT71" s="251"/>
      <c r="CU71" s="251"/>
      <c r="CV71" s="251"/>
      <c r="CW71" s="251"/>
      <c r="CX71" s="251"/>
      <c r="CY71" s="251"/>
      <c r="CZ71" s="251"/>
      <c r="DA71" s="251"/>
      <c r="DB71" s="252"/>
    </row>
    <row r="72" spans="1:106" s="31" customFormat="1" ht="22.5" customHeight="1">
      <c r="A72" s="247" t="s">
        <v>146</v>
      </c>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9"/>
      <c r="AE72" s="261"/>
      <c r="AF72" s="262"/>
      <c r="AG72" s="262"/>
      <c r="AH72" s="262"/>
      <c r="AI72" s="262"/>
      <c r="AJ72" s="262"/>
      <c r="AK72" s="262"/>
      <c r="AL72" s="263"/>
      <c r="AM72" s="302"/>
      <c r="AN72" s="250">
        <f t="shared" si="2"/>
        <v>0</v>
      </c>
      <c r="AO72" s="251"/>
      <c r="AP72" s="251"/>
      <c r="AQ72" s="251"/>
      <c r="AR72" s="251"/>
      <c r="AS72" s="251"/>
      <c r="AT72" s="251"/>
      <c r="AU72" s="251"/>
      <c r="AV72" s="251"/>
      <c r="AW72" s="251"/>
      <c r="AX72" s="251"/>
      <c r="AY72" s="251"/>
      <c r="AZ72" s="251"/>
      <c r="BA72" s="252"/>
      <c r="BB72" s="250"/>
      <c r="BC72" s="251"/>
      <c r="BD72" s="251"/>
      <c r="BE72" s="251"/>
      <c r="BF72" s="251"/>
      <c r="BG72" s="251"/>
      <c r="BH72" s="251"/>
      <c r="BI72" s="251"/>
      <c r="BJ72" s="251"/>
      <c r="BK72" s="251"/>
      <c r="BL72" s="251"/>
      <c r="BM72" s="251"/>
      <c r="BN72" s="58"/>
      <c r="BO72" s="250"/>
      <c r="BP72" s="251"/>
      <c r="BQ72" s="251"/>
      <c r="BR72" s="251"/>
      <c r="BS72" s="251"/>
      <c r="BT72" s="251"/>
      <c r="BU72" s="251"/>
      <c r="BV72" s="251"/>
      <c r="BW72" s="251"/>
      <c r="BX72" s="251"/>
      <c r="BY72" s="251"/>
      <c r="BZ72" s="251"/>
      <c r="CA72" s="58"/>
      <c r="CB72" s="56"/>
      <c r="CC72" s="250"/>
      <c r="CD72" s="251"/>
      <c r="CE72" s="251"/>
      <c r="CF72" s="251"/>
      <c r="CG72" s="251"/>
      <c r="CH72" s="251"/>
      <c r="CI72" s="251"/>
      <c r="CJ72" s="251"/>
      <c r="CK72" s="251"/>
      <c r="CL72" s="251"/>
      <c r="CM72" s="251"/>
      <c r="CN72" s="251"/>
      <c r="CO72" s="252"/>
      <c r="CP72" s="250"/>
      <c r="CQ72" s="251"/>
      <c r="CR72" s="251"/>
      <c r="CS72" s="251"/>
      <c r="CT72" s="251"/>
      <c r="CU72" s="251"/>
      <c r="CV72" s="251"/>
      <c r="CW72" s="251"/>
      <c r="CX72" s="251"/>
      <c r="CY72" s="251"/>
      <c r="CZ72" s="251"/>
      <c r="DA72" s="251"/>
      <c r="DB72" s="252"/>
    </row>
    <row r="73" spans="1:106" s="31" customFormat="1" ht="22.5" customHeight="1">
      <c r="A73" s="247" t="s">
        <v>147</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9"/>
      <c r="AE73" s="261"/>
      <c r="AF73" s="262"/>
      <c r="AG73" s="262"/>
      <c r="AH73" s="262"/>
      <c r="AI73" s="262"/>
      <c r="AJ73" s="262"/>
      <c r="AK73" s="262"/>
      <c r="AL73" s="263"/>
      <c r="AM73" s="303"/>
      <c r="AN73" s="250">
        <f t="shared" si="2"/>
        <v>3300000</v>
      </c>
      <c r="AO73" s="251"/>
      <c r="AP73" s="251"/>
      <c r="AQ73" s="251"/>
      <c r="AR73" s="251"/>
      <c r="AS73" s="251"/>
      <c r="AT73" s="251"/>
      <c r="AU73" s="251"/>
      <c r="AV73" s="251"/>
      <c r="AW73" s="251"/>
      <c r="AX73" s="251"/>
      <c r="AY73" s="251"/>
      <c r="AZ73" s="251"/>
      <c r="BA73" s="252"/>
      <c r="BB73" s="250"/>
      <c r="BC73" s="251"/>
      <c r="BD73" s="251"/>
      <c r="BE73" s="251"/>
      <c r="BF73" s="251"/>
      <c r="BG73" s="251"/>
      <c r="BH73" s="251"/>
      <c r="BI73" s="251"/>
      <c r="BJ73" s="251"/>
      <c r="BK73" s="251"/>
      <c r="BL73" s="251"/>
      <c r="BM73" s="251"/>
      <c r="BN73" s="58"/>
      <c r="BO73" s="250"/>
      <c r="BP73" s="251"/>
      <c r="BQ73" s="251"/>
      <c r="BR73" s="251"/>
      <c r="BS73" s="251"/>
      <c r="BT73" s="251"/>
      <c r="BU73" s="251"/>
      <c r="BV73" s="251"/>
      <c r="BW73" s="251"/>
      <c r="BX73" s="251"/>
      <c r="BY73" s="251"/>
      <c r="BZ73" s="251"/>
      <c r="CA73" s="58"/>
      <c r="CB73" s="56"/>
      <c r="CC73" s="250">
        <v>3300000</v>
      </c>
      <c r="CD73" s="251"/>
      <c r="CE73" s="251"/>
      <c r="CF73" s="251"/>
      <c r="CG73" s="251"/>
      <c r="CH73" s="251"/>
      <c r="CI73" s="251"/>
      <c r="CJ73" s="251"/>
      <c r="CK73" s="251"/>
      <c r="CL73" s="251"/>
      <c r="CM73" s="251"/>
      <c r="CN73" s="251"/>
      <c r="CO73" s="252"/>
      <c r="CP73" s="250"/>
      <c r="CQ73" s="251"/>
      <c r="CR73" s="251"/>
      <c r="CS73" s="251"/>
      <c r="CT73" s="251"/>
      <c r="CU73" s="251"/>
      <c r="CV73" s="251"/>
      <c r="CW73" s="251"/>
      <c r="CX73" s="251"/>
      <c r="CY73" s="251"/>
      <c r="CZ73" s="251"/>
      <c r="DA73" s="251"/>
      <c r="DB73" s="252"/>
    </row>
    <row r="74" spans="1:106" s="31" customFormat="1" ht="22.5" customHeight="1">
      <c r="A74" s="247" t="s">
        <v>148</v>
      </c>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9"/>
      <c r="AE74" s="261"/>
      <c r="AF74" s="262"/>
      <c r="AG74" s="262"/>
      <c r="AH74" s="262"/>
      <c r="AI74" s="262"/>
      <c r="AJ74" s="262"/>
      <c r="AK74" s="262"/>
      <c r="AL74" s="263"/>
      <c r="AM74" s="69" t="s">
        <v>85</v>
      </c>
      <c r="AN74" s="250">
        <f t="shared" si="2"/>
        <v>0</v>
      </c>
      <c r="AO74" s="251"/>
      <c r="AP74" s="251"/>
      <c r="AQ74" s="251"/>
      <c r="AR74" s="251"/>
      <c r="AS74" s="251"/>
      <c r="AT74" s="251"/>
      <c r="AU74" s="251"/>
      <c r="AV74" s="251"/>
      <c r="AW74" s="251"/>
      <c r="AX74" s="251"/>
      <c r="AY74" s="251"/>
      <c r="AZ74" s="251"/>
      <c r="BA74" s="252"/>
      <c r="BB74" s="250"/>
      <c r="BC74" s="251"/>
      <c r="BD74" s="251"/>
      <c r="BE74" s="251"/>
      <c r="BF74" s="251"/>
      <c r="BG74" s="251"/>
      <c r="BH74" s="251"/>
      <c r="BI74" s="251"/>
      <c r="BJ74" s="251"/>
      <c r="BK74" s="251"/>
      <c r="BL74" s="251"/>
      <c r="BM74" s="251"/>
      <c r="BN74" s="58"/>
      <c r="BO74" s="250"/>
      <c r="BP74" s="251"/>
      <c r="BQ74" s="251"/>
      <c r="BR74" s="251"/>
      <c r="BS74" s="251"/>
      <c r="BT74" s="251"/>
      <c r="BU74" s="251"/>
      <c r="BV74" s="251"/>
      <c r="BW74" s="251"/>
      <c r="BX74" s="251"/>
      <c r="BY74" s="251"/>
      <c r="BZ74" s="251"/>
      <c r="CA74" s="58"/>
      <c r="CB74" s="56"/>
      <c r="CC74" s="250"/>
      <c r="CD74" s="251"/>
      <c r="CE74" s="251"/>
      <c r="CF74" s="251"/>
      <c r="CG74" s="251"/>
      <c r="CH74" s="251"/>
      <c r="CI74" s="251"/>
      <c r="CJ74" s="251"/>
      <c r="CK74" s="251"/>
      <c r="CL74" s="251"/>
      <c r="CM74" s="251"/>
      <c r="CN74" s="251"/>
      <c r="CO74" s="252"/>
      <c r="CP74" s="250"/>
      <c r="CQ74" s="251"/>
      <c r="CR74" s="251"/>
      <c r="CS74" s="251"/>
      <c r="CT74" s="251"/>
      <c r="CU74" s="251"/>
      <c r="CV74" s="251"/>
      <c r="CW74" s="251"/>
      <c r="CX74" s="251"/>
      <c r="CY74" s="251"/>
      <c r="CZ74" s="251"/>
      <c r="DA74" s="251"/>
      <c r="DB74" s="252"/>
    </row>
    <row r="75" spans="1:106" s="31" customFormat="1" ht="22.5" customHeight="1">
      <c r="A75" s="247" t="s">
        <v>166</v>
      </c>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9"/>
      <c r="AE75" s="261"/>
      <c r="AF75" s="262"/>
      <c r="AG75" s="262"/>
      <c r="AH75" s="262"/>
      <c r="AI75" s="262"/>
      <c r="AJ75" s="262"/>
      <c r="AK75" s="262"/>
      <c r="AL75" s="263"/>
      <c r="AM75" s="69" t="s">
        <v>165</v>
      </c>
      <c r="AN75" s="250">
        <f t="shared" si="2"/>
        <v>0</v>
      </c>
      <c r="AO75" s="251"/>
      <c r="AP75" s="251"/>
      <c r="AQ75" s="251"/>
      <c r="AR75" s="251"/>
      <c r="AS75" s="251"/>
      <c r="AT75" s="251"/>
      <c r="AU75" s="251"/>
      <c r="AV75" s="251"/>
      <c r="AW75" s="251"/>
      <c r="AX75" s="251"/>
      <c r="AY75" s="251"/>
      <c r="AZ75" s="251"/>
      <c r="BA75" s="252"/>
      <c r="BB75" s="250"/>
      <c r="BC75" s="251"/>
      <c r="BD75" s="251"/>
      <c r="BE75" s="251"/>
      <c r="BF75" s="251"/>
      <c r="BG75" s="251"/>
      <c r="BH75" s="251"/>
      <c r="BI75" s="251"/>
      <c r="BJ75" s="251"/>
      <c r="BK75" s="251"/>
      <c r="BL75" s="251"/>
      <c r="BM75" s="251"/>
      <c r="BN75" s="58"/>
      <c r="BO75" s="250"/>
      <c r="BP75" s="251"/>
      <c r="BQ75" s="251"/>
      <c r="BR75" s="251"/>
      <c r="BS75" s="251"/>
      <c r="BT75" s="251"/>
      <c r="BU75" s="251"/>
      <c r="BV75" s="251"/>
      <c r="BW75" s="251"/>
      <c r="BX75" s="251"/>
      <c r="BY75" s="251"/>
      <c r="BZ75" s="251"/>
      <c r="CA75" s="58"/>
      <c r="CB75" s="56"/>
      <c r="CC75" s="250"/>
      <c r="CD75" s="251"/>
      <c r="CE75" s="251"/>
      <c r="CF75" s="251"/>
      <c r="CG75" s="251"/>
      <c r="CH75" s="251"/>
      <c r="CI75" s="251"/>
      <c r="CJ75" s="251"/>
      <c r="CK75" s="251"/>
      <c r="CL75" s="251"/>
      <c r="CM75" s="251"/>
      <c r="CN75" s="251"/>
      <c r="CO75" s="252"/>
      <c r="CP75" s="250"/>
      <c r="CQ75" s="251"/>
      <c r="CR75" s="251"/>
      <c r="CS75" s="251"/>
      <c r="CT75" s="251"/>
      <c r="CU75" s="251"/>
      <c r="CV75" s="251"/>
      <c r="CW75" s="251"/>
      <c r="CX75" s="251"/>
      <c r="CY75" s="251"/>
      <c r="CZ75" s="251"/>
      <c r="DA75" s="251"/>
      <c r="DB75" s="252"/>
    </row>
    <row r="76" spans="1:106" s="31" customFormat="1" ht="25.5" customHeight="1">
      <c r="A76" s="247" t="s">
        <v>149</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9"/>
      <c r="AE76" s="261"/>
      <c r="AF76" s="262"/>
      <c r="AG76" s="262"/>
      <c r="AH76" s="262"/>
      <c r="AI76" s="262"/>
      <c r="AJ76" s="262"/>
      <c r="AK76" s="262"/>
      <c r="AL76" s="263"/>
      <c r="AM76" s="59" t="s">
        <v>27</v>
      </c>
      <c r="AN76" s="250">
        <f t="shared" si="2"/>
        <v>0</v>
      </c>
      <c r="AO76" s="251"/>
      <c r="AP76" s="251"/>
      <c r="AQ76" s="251"/>
      <c r="AR76" s="251"/>
      <c r="AS76" s="251"/>
      <c r="AT76" s="251"/>
      <c r="AU76" s="251"/>
      <c r="AV76" s="251"/>
      <c r="AW76" s="251"/>
      <c r="AX76" s="251"/>
      <c r="AY76" s="251"/>
      <c r="AZ76" s="251"/>
      <c r="BA76" s="252"/>
      <c r="BB76" s="250"/>
      <c r="BC76" s="251"/>
      <c r="BD76" s="251"/>
      <c r="BE76" s="251"/>
      <c r="BF76" s="251"/>
      <c r="BG76" s="251"/>
      <c r="BH76" s="251"/>
      <c r="BI76" s="251"/>
      <c r="BJ76" s="251"/>
      <c r="BK76" s="251"/>
      <c r="BL76" s="251"/>
      <c r="BM76" s="251"/>
      <c r="BN76" s="58"/>
      <c r="BO76" s="250"/>
      <c r="BP76" s="251"/>
      <c r="BQ76" s="251"/>
      <c r="BR76" s="251"/>
      <c r="BS76" s="251"/>
      <c r="BT76" s="251"/>
      <c r="BU76" s="251"/>
      <c r="BV76" s="251"/>
      <c r="BW76" s="251"/>
      <c r="BX76" s="251"/>
      <c r="BY76" s="251"/>
      <c r="BZ76" s="251"/>
      <c r="CA76" s="58"/>
      <c r="CB76" s="56"/>
      <c r="CC76" s="250"/>
      <c r="CD76" s="251"/>
      <c r="CE76" s="251"/>
      <c r="CF76" s="251"/>
      <c r="CG76" s="251"/>
      <c r="CH76" s="251"/>
      <c r="CI76" s="251"/>
      <c r="CJ76" s="251"/>
      <c r="CK76" s="251"/>
      <c r="CL76" s="251"/>
      <c r="CM76" s="251"/>
      <c r="CN76" s="251"/>
      <c r="CO76" s="252"/>
      <c r="CP76" s="250"/>
      <c r="CQ76" s="251"/>
      <c r="CR76" s="251"/>
      <c r="CS76" s="251"/>
      <c r="CT76" s="251"/>
      <c r="CU76" s="251"/>
      <c r="CV76" s="251"/>
      <c r="CW76" s="251"/>
      <c r="CX76" s="251"/>
      <c r="CY76" s="251"/>
      <c r="CZ76" s="251"/>
      <c r="DA76" s="251"/>
      <c r="DB76" s="252"/>
    </row>
    <row r="77" spans="1:106" s="31" customFormat="1" ht="36" customHeight="1">
      <c r="A77" s="247" t="s">
        <v>151</v>
      </c>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9"/>
      <c r="AE77" s="261"/>
      <c r="AF77" s="262"/>
      <c r="AG77" s="262"/>
      <c r="AH77" s="262"/>
      <c r="AI77" s="262"/>
      <c r="AJ77" s="262"/>
      <c r="AK77" s="262"/>
      <c r="AL77" s="263"/>
      <c r="AM77" s="59" t="s">
        <v>150</v>
      </c>
      <c r="AN77" s="250">
        <f t="shared" si="2"/>
        <v>0</v>
      </c>
      <c r="AO77" s="251"/>
      <c r="AP77" s="251"/>
      <c r="AQ77" s="251"/>
      <c r="AR77" s="251"/>
      <c r="AS77" s="251"/>
      <c r="AT77" s="251"/>
      <c r="AU77" s="251"/>
      <c r="AV77" s="251"/>
      <c r="AW77" s="251"/>
      <c r="AX77" s="251"/>
      <c r="AY77" s="251"/>
      <c r="AZ77" s="251"/>
      <c r="BA77" s="252"/>
      <c r="BB77" s="250"/>
      <c r="BC77" s="251"/>
      <c r="BD77" s="251"/>
      <c r="BE77" s="251"/>
      <c r="BF77" s="251"/>
      <c r="BG77" s="251"/>
      <c r="BH77" s="251"/>
      <c r="BI77" s="251"/>
      <c r="BJ77" s="251"/>
      <c r="BK77" s="251"/>
      <c r="BL77" s="251"/>
      <c r="BM77" s="251"/>
      <c r="BN77" s="58"/>
      <c r="BO77" s="250"/>
      <c r="BP77" s="251"/>
      <c r="BQ77" s="251"/>
      <c r="BR77" s="251"/>
      <c r="BS77" s="251"/>
      <c r="BT77" s="251"/>
      <c r="BU77" s="251"/>
      <c r="BV77" s="251"/>
      <c r="BW77" s="251"/>
      <c r="BX77" s="251"/>
      <c r="BY77" s="251"/>
      <c r="BZ77" s="251"/>
      <c r="CA77" s="58"/>
      <c r="CB77" s="56"/>
      <c r="CC77" s="250"/>
      <c r="CD77" s="251"/>
      <c r="CE77" s="251"/>
      <c r="CF77" s="251"/>
      <c r="CG77" s="251"/>
      <c r="CH77" s="251"/>
      <c r="CI77" s="251"/>
      <c r="CJ77" s="251"/>
      <c r="CK77" s="251"/>
      <c r="CL77" s="251"/>
      <c r="CM77" s="251"/>
      <c r="CN77" s="251"/>
      <c r="CO77" s="252"/>
      <c r="CP77" s="250"/>
      <c r="CQ77" s="251"/>
      <c r="CR77" s="251"/>
      <c r="CS77" s="251"/>
      <c r="CT77" s="251"/>
      <c r="CU77" s="251"/>
      <c r="CV77" s="251"/>
      <c r="CW77" s="251"/>
      <c r="CX77" s="251"/>
      <c r="CY77" s="251"/>
      <c r="CZ77" s="251"/>
      <c r="DA77" s="251"/>
      <c r="DB77" s="252"/>
    </row>
    <row r="78" spans="1:106" s="31" customFormat="1" ht="26.45" customHeight="1">
      <c r="A78" s="247" t="s">
        <v>121</v>
      </c>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9"/>
      <c r="AE78" s="261"/>
      <c r="AF78" s="262"/>
      <c r="AG78" s="262"/>
      <c r="AH78" s="262"/>
      <c r="AI78" s="262"/>
      <c r="AJ78" s="262"/>
      <c r="AK78" s="262"/>
      <c r="AL78" s="263"/>
      <c r="AM78" s="59" t="s">
        <v>86</v>
      </c>
      <c r="AN78" s="250">
        <f t="shared" si="2"/>
        <v>0</v>
      </c>
      <c r="AO78" s="251"/>
      <c r="AP78" s="251"/>
      <c r="AQ78" s="251"/>
      <c r="AR78" s="251"/>
      <c r="AS78" s="251"/>
      <c r="AT78" s="251"/>
      <c r="AU78" s="251"/>
      <c r="AV78" s="251"/>
      <c r="AW78" s="251"/>
      <c r="AX78" s="251"/>
      <c r="AY78" s="251"/>
      <c r="AZ78" s="251"/>
      <c r="BA78" s="252"/>
      <c r="BB78" s="250"/>
      <c r="BC78" s="251"/>
      <c r="BD78" s="251"/>
      <c r="BE78" s="251"/>
      <c r="BF78" s="251"/>
      <c r="BG78" s="251"/>
      <c r="BH78" s="251"/>
      <c r="BI78" s="251"/>
      <c r="BJ78" s="251"/>
      <c r="BK78" s="251"/>
      <c r="BL78" s="251"/>
      <c r="BM78" s="251"/>
      <c r="BN78" s="58"/>
      <c r="BO78" s="250"/>
      <c r="BP78" s="251"/>
      <c r="BQ78" s="251"/>
      <c r="BR78" s="251"/>
      <c r="BS78" s="251"/>
      <c r="BT78" s="251"/>
      <c r="BU78" s="251"/>
      <c r="BV78" s="251"/>
      <c r="BW78" s="251"/>
      <c r="BX78" s="251"/>
      <c r="BY78" s="251"/>
      <c r="BZ78" s="251"/>
      <c r="CA78" s="58"/>
      <c r="CB78" s="56"/>
      <c r="CC78" s="250"/>
      <c r="CD78" s="251"/>
      <c r="CE78" s="251"/>
      <c r="CF78" s="251"/>
      <c r="CG78" s="251"/>
      <c r="CH78" s="251"/>
      <c r="CI78" s="251"/>
      <c r="CJ78" s="251"/>
      <c r="CK78" s="251"/>
      <c r="CL78" s="251"/>
      <c r="CM78" s="251"/>
      <c r="CN78" s="251"/>
      <c r="CO78" s="252"/>
      <c r="CP78" s="250"/>
      <c r="CQ78" s="251"/>
      <c r="CR78" s="251"/>
      <c r="CS78" s="251"/>
      <c r="CT78" s="251"/>
      <c r="CU78" s="251"/>
      <c r="CV78" s="251"/>
      <c r="CW78" s="251"/>
      <c r="CX78" s="251"/>
      <c r="CY78" s="251"/>
      <c r="CZ78" s="251"/>
      <c r="DA78" s="251"/>
      <c r="DB78" s="252"/>
    </row>
    <row r="79" spans="1:106" s="31" customFormat="1" ht="25.9" customHeight="1">
      <c r="A79" s="247" t="s">
        <v>135</v>
      </c>
      <c r="B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9"/>
      <c r="AE79" s="261"/>
      <c r="AF79" s="262"/>
      <c r="AG79" s="262"/>
      <c r="AH79" s="262"/>
      <c r="AI79" s="262"/>
      <c r="AJ79" s="262"/>
      <c r="AK79" s="262"/>
      <c r="AL79" s="263"/>
      <c r="AM79" s="69" t="s">
        <v>81</v>
      </c>
      <c r="AN79" s="250">
        <f t="shared" si="2"/>
        <v>10000</v>
      </c>
      <c r="AO79" s="251"/>
      <c r="AP79" s="251"/>
      <c r="AQ79" s="251"/>
      <c r="AR79" s="251"/>
      <c r="AS79" s="251"/>
      <c r="AT79" s="251"/>
      <c r="AU79" s="251"/>
      <c r="AV79" s="251"/>
      <c r="AW79" s="251"/>
      <c r="AX79" s="251"/>
      <c r="AY79" s="251"/>
      <c r="AZ79" s="251"/>
      <c r="BA79" s="252"/>
      <c r="BB79" s="250"/>
      <c r="BC79" s="251"/>
      <c r="BD79" s="251"/>
      <c r="BE79" s="251"/>
      <c r="BF79" s="251"/>
      <c r="BG79" s="251"/>
      <c r="BH79" s="251"/>
      <c r="BI79" s="251"/>
      <c r="BJ79" s="251"/>
      <c r="BK79" s="251"/>
      <c r="BL79" s="251"/>
      <c r="BM79" s="251"/>
      <c r="BN79" s="58"/>
      <c r="BO79" s="250"/>
      <c r="BP79" s="251"/>
      <c r="BQ79" s="251"/>
      <c r="BR79" s="251"/>
      <c r="BS79" s="251"/>
      <c r="BT79" s="251"/>
      <c r="BU79" s="251"/>
      <c r="BV79" s="251"/>
      <c r="BW79" s="251"/>
      <c r="BX79" s="251"/>
      <c r="BY79" s="251"/>
      <c r="BZ79" s="251"/>
      <c r="CA79" s="58"/>
      <c r="CB79" s="56"/>
      <c r="CC79" s="250">
        <v>10000</v>
      </c>
      <c r="CD79" s="251"/>
      <c r="CE79" s="251"/>
      <c r="CF79" s="251"/>
      <c r="CG79" s="251"/>
      <c r="CH79" s="251"/>
      <c r="CI79" s="251"/>
      <c r="CJ79" s="251"/>
      <c r="CK79" s="251"/>
      <c r="CL79" s="251"/>
      <c r="CM79" s="251"/>
      <c r="CN79" s="251"/>
      <c r="CO79" s="252"/>
      <c r="CP79" s="250"/>
      <c r="CQ79" s="251"/>
      <c r="CR79" s="251"/>
      <c r="CS79" s="251"/>
      <c r="CT79" s="251"/>
      <c r="CU79" s="251"/>
      <c r="CV79" s="251"/>
      <c r="CW79" s="251"/>
      <c r="CX79" s="251"/>
      <c r="CY79" s="251"/>
      <c r="CZ79" s="251"/>
      <c r="DA79" s="251"/>
      <c r="DB79" s="252"/>
    </row>
    <row r="80" spans="1:106" s="31" customFormat="1" ht="22.5" customHeight="1">
      <c r="A80" s="247" t="s">
        <v>152</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9"/>
      <c r="AE80" s="261"/>
      <c r="AF80" s="262"/>
      <c r="AG80" s="262"/>
      <c r="AH80" s="262"/>
      <c r="AI80" s="262"/>
      <c r="AJ80" s="262"/>
      <c r="AK80" s="262"/>
      <c r="AL80" s="263"/>
      <c r="AM80" s="69" t="s">
        <v>39</v>
      </c>
      <c r="AN80" s="250">
        <f t="shared" si="2"/>
        <v>1925000</v>
      </c>
      <c r="AO80" s="251"/>
      <c r="AP80" s="251"/>
      <c r="AQ80" s="251"/>
      <c r="AR80" s="251"/>
      <c r="AS80" s="251"/>
      <c r="AT80" s="251"/>
      <c r="AU80" s="251"/>
      <c r="AV80" s="251"/>
      <c r="AW80" s="251"/>
      <c r="AX80" s="251"/>
      <c r="AY80" s="251"/>
      <c r="AZ80" s="251"/>
      <c r="BA80" s="252"/>
      <c r="BB80" s="250"/>
      <c r="BC80" s="251"/>
      <c r="BD80" s="251"/>
      <c r="BE80" s="251"/>
      <c r="BF80" s="251"/>
      <c r="BG80" s="251"/>
      <c r="BH80" s="251"/>
      <c r="BI80" s="251"/>
      <c r="BJ80" s="251"/>
      <c r="BK80" s="251"/>
      <c r="BL80" s="251"/>
      <c r="BM80" s="251"/>
      <c r="BN80" s="58"/>
      <c r="BO80" s="250">
        <v>150000</v>
      </c>
      <c r="BP80" s="251"/>
      <c r="BQ80" s="251"/>
      <c r="BR80" s="251"/>
      <c r="BS80" s="251"/>
      <c r="BT80" s="251"/>
      <c r="BU80" s="251"/>
      <c r="BV80" s="251"/>
      <c r="BW80" s="251"/>
      <c r="BX80" s="251"/>
      <c r="BY80" s="251"/>
      <c r="BZ80" s="251"/>
      <c r="CA80" s="58"/>
      <c r="CB80" s="56"/>
      <c r="CC80" s="250">
        <v>1775000</v>
      </c>
      <c r="CD80" s="251"/>
      <c r="CE80" s="251"/>
      <c r="CF80" s="251"/>
      <c r="CG80" s="251"/>
      <c r="CH80" s="251"/>
      <c r="CI80" s="251"/>
      <c r="CJ80" s="251"/>
      <c r="CK80" s="251"/>
      <c r="CL80" s="251"/>
      <c r="CM80" s="251"/>
      <c r="CN80" s="251"/>
      <c r="CO80" s="252"/>
      <c r="CP80" s="250"/>
      <c r="CQ80" s="251"/>
      <c r="CR80" s="251"/>
      <c r="CS80" s="251"/>
      <c r="CT80" s="251"/>
      <c r="CU80" s="251"/>
      <c r="CV80" s="251"/>
      <c r="CW80" s="251"/>
      <c r="CX80" s="251"/>
      <c r="CY80" s="251"/>
      <c r="CZ80" s="251"/>
      <c r="DA80" s="251"/>
      <c r="DB80" s="252"/>
    </row>
    <row r="81" spans="1:106" s="31" customFormat="1" ht="26.25" customHeight="1">
      <c r="A81" s="247" t="s">
        <v>153</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9"/>
      <c r="AE81" s="261"/>
      <c r="AF81" s="262"/>
      <c r="AG81" s="262"/>
      <c r="AH81" s="262"/>
      <c r="AI81" s="262"/>
      <c r="AJ81" s="262"/>
      <c r="AK81" s="262"/>
      <c r="AL81" s="263"/>
      <c r="AM81" s="69" t="s">
        <v>40</v>
      </c>
      <c r="AN81" s="250">
        <f t="shared" si="2"/>
        <v>0</v>
      </c>
      <c r="AO81" s="251"/>
      <c r="AP81" s="251"/>
      <c r="AQ81" s="251"/>
      <c r="AR81" s="251"/>
      <c r="AS81" s="251"/>
      <c r="AT81" s="251"/>
      <c r="AU81" s="251"/>
      <c r="AV81" s="251"/>
      <c r="AW81" s="251"/>
      <c r="AX81" s="251"/>
      <c r="AY81" s="251"/>
      <c r="AZ81" s="251"/>
      <c r="BA81" s="252"/>
      <c r="BB81" s="250"/>
      <c r="BC81" s="251"/>
      <c r="BD81" s="251"/>
      <c r="BE81" s="251"/>
      <c r="BF81" s="251"/>
      <c r="BG81" s="251"/>
      <c r="BH81" s="251"/>
      <c r="BI81" s="251"/>
      <c r="BJ81" s="251"/>
      <c r="BK81" s="251"/>
      <c r="BL81" s="251"/>
      <c r="BM81" s="251"/>
      <c r="BN81" s="58"/>
      <c r="BO81" s="250"/>
      <c r="BP81" s="251"/>
      <c r="BQ81" s="251"/>
      <c r="BR81" s="251"/>
      <c r="BS81" s="251"/>
      <c r="BT81" s="251"/>
      <c r="BU81" s="251"/>
      <c r="BV81" s="251"/>
      <c r="BW81" s="251"/>
      <c r="BX81" s="251"/>
      <c r="BY81" s="251"/>
      <c r="BZ81" s="251"/>
      <c r="CA81" s="58"/>
      <c r="CB81" s="56"/>
      <c r="CC81" s="250"/>
      <c r="CD81" s="251"/>
      <c r="CE81" s="251"/>
      <c r="CF81" s="251"/>
      <c r="CG81" s="251"/>
      <c r="CH81" s="251"/>
      <c r="CI81" s="251"/>
      <c r="CJ81" s="251"/>
      <c r="CK81" s="251"/>
      <c r="CL81" s="251"/>
      <c r="CM81" s="251"/>
      <c r="CN81" s="251"/>
      <c r="CO81" s="252"/>
      <c r="CP81" s="250"/>
      <c r="CQ81" s="251"/>
      <c r="CR81" s="251"/>
      <c r="CS81" s="251"/>
      <c r="CT81" s="251"/>
      <c r="CU81" s="251"/>
      <c r="CV81" s="251"/>
      <c r="CW81" s="251"/>
      <c r="CX81" s="251"/>
      <c r="CY81" s="251"/>
      <c r="CZ81" s="251"/>
      <c r="DA81" s="251"/>
      <c r="DB81" s="252"/>
    </row>
    <row r="82" spans="1:106" s="31" customFormat="1" ht="26.25" customHeight="1">
      <c r="A82" s="247" t="s">
        <v>154</v>
      </c>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9"/>
      <c r="AE82" s="261"/>
      <c r="AF82" s="262"/>
      <c r="AG82" s="262"/>
      <c r="AH82" s="262"/>
      <c r="AI82" s="262"/>
      <c r="AJ82" s="262"/>
      <c r="AK82" s="262"/>
      <c r="AL82" s="263"/>
      <c r="AM82" s="69" t="s">
        <v>41</v>
      </c>
      <c r="AN82" s="250">
        <f t="shared" si="2"/>
        <v>8046202</v>
      </c>
      <c r="AO82" s="251"/>
      <c r="AP82" s="251"/>
      <c r="AQ82" s="251"/>
      <c r="AR82" s="251"/>
      <c r="AS82" s="251"/>
      <c r="AT82" s="251"/>
      <c r="AU82" s="251"/>
      <c r="AV82" s="251"/>
      <c r="AW82" s="251"/>
      <c r="AX82" s="251"/>
      <c r="AY82" s="251"/>
      <c r="AZ82" s="251"/>
      <c r="BA82" s="252"/>
      <c r="BB82" s="250">
        <f>BB83+BB84+BB85+BB86+BB87+BB88+BB89</f>
        <v>3747100</v>
      </c>
      <c r="BC82" s="251"/>
      <c r="BD82" s="251"/>
      <c r="BE82" s="251"/>
      <c r="BF82" s="251"/>
      <c r="BG82" s="251"/>
      <c r="BH82" s="251"/>
      <c r="BI82" s="251"/>
      <c r="BJ82" s="251"/>
      <c r="BK82" s="251"/>
      <c r="BL82" s="251"/>
      <c r="BM82" s="251"/>
      <c r="BN82" s="58">
        <f>BN83+BN84+BN85+BN86+BN87+BN88+BN89</f>
        <v>0</v>
      </c>
      <c r="BO82" s="250">
        <f>BO83+BO84+BO85+BO86+BO87+BO88+BO89</f>
        <v>0</v>
      </c>
      <c r="BP82" s="251"/>
      <c r="BQ82" s="251"/>
      <c r="BR82" s="251"/>
      <c r="BS82" s="251"/>
      <c r="BT82" s="251"/>
      <c r="BU82" s="251"/>
      <c r="BV82" s="251"/>
      <c r="BW82" s="251"/>
      <c r="BX82" s="251"/>
      <c r="BY82" s="251"/>
      <c r="BZ82" s="251"/>
      <c r="CA82" s="58">
        <f>CA83+CA84+CA85+CA86+CA87+CA88+CA89</f>
        <v>0</v>
      </c>
      <c r="CB82" s="56">
        <f>CB83+CB84+CB85+CB86+CB87+CB88+CB89</f>
        <v>0</v>
      </c>
      <c r="CC82" s="250">
        <f>CC83+CC84+CC85+CC86+CC87+CC88+CC89</f>
        <v>4299102</v>
      </c>
      <c r="CD82" s="251"/>
      <c r="CE82" s="251"/>
      <c r="CF82" s="251"/>
      <c r="CG82" s="251"/>
      <c r="CH82" s="251"/>
      <c r="CI82" s="251"/>
      <c r="CJ82" s="251"/>
      <c r="CK82" s="251"/>
      <c r="CL82" s="251"/>
      <c r="CM82" s="251"/>
      <c r="CN82" s="251"/>
      <c r="CO82" s="252"/>
      <c r="CP82" s="250">
        <f>CP83+CP84+CP85+CP86+CP87+CP88+CP89</f>
        <v>0</v>
      </c>
      <c r="CQ82" s="251"/>
      <c r="CR82" s="251"/>
      <c r="CS82" s="251"/>
      <c r="CT82" s="251"/>
      <c r="CU82" s="251"/>
      <c r="CV82" s="251"/>
      <c r="CW82" s="251"/>
      <c r="CX82" s="251"/>
      <c r="CY82" s="251"/>
      <c r="CZ82" s="251"/>
      <c r="DA82" s="251"/>
      <c r="DB82" s="252"/>
    </row>
    <row r="83" spans="1:106" s="31" customFormat="1" ht="39" customHeight="1">
      <c r="A83" s="247" t="s">
        <v>155</v>
      </c>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9"/>
      <c r="AE83" s="261"/>
      <c r="AF83" s="262"/>
      <c r="AG83" s="262"/>
      <c r="AH83" s="262"/>
      <c r="AI83" s="262"/>
      <c r="AJ83" s="262"/>
      <c r="AK83" s="262"/>
      <c r="AL83" s="263"/>
      <c r="AM83" s="69" t="s">
        <v>87</v>
      </c>
      <c r="AN83" s="250">
        <f t="shared" si="2"/>
        <v>80000</v>
      </c>
      <c r="AO83" s="251"/>
      <c r="AP83" s="251"/>
      <c r="AQ83" s="251"/>
      <c r="AR83" s="251"/>
      <c r="AS83" s="251"/>
      <c r="AT83" s="251"/>
      <c r="AU83" s="251"/>
      <c r="AV83" s="251"/>
      <c r="AW83" s="251"/>
      <c r="AX83" s="251"/>
      <c r="AY83" s="251"/>
      <c r="AZ83" s="251"/>
      <c r="BA83" s="252"/>
      <c r="BB83" s="250"/>
      <c r="BC83" s="251"/>
      <c r="BD83" s="251"/>
      <c r="BE83" s="251"/>
      <c r="BF83" s="251"/>
      <c r="BG83" s="251"/>
      <c r="BH83" s="251"/>
      <c r="BI83" s="251"/>
      <c r="BJ83" s="251"/>
      <c r="BK83" s="251"/>
      <c r="BL83" s="251"/>
      <c r="BM83" s="251"/>
      <c r="BN83" s="58"/>
      <c r="BO83" s="250"/>
      <c r="BP83" s="251"/>
      <c r="BQ83" s="251"/>
      <c r="BR83" s="251"/>
      <c r="BS83" s="251"/>
      <c r="BT83" s="251"/>
      <c r="BU83" s="251"/>
      <c r="BV83" s="251"/>
      <c r="BW83" s="251"/>
      <c r="BX83" s="251"/>
      <c r="BY83" s="251"/>
      <c r="BZ83" s="251"/>
      <c r="CA83" s="58"/>
      <c r="CB83" s="56"/>
      <c r="CC83" s="250">
        <v>80000</v>
      </c>
      <c r="CD83" s="251"/>
      <c r="CE83" s="251"/>
      <c r="CF83" s="251"/>
      <c r="CG83" s="251"/>
      <c r="CH83" s="251"/>
      <c r="CI83" s="251"/>
      <c r="CJ83" s="251"/>
      <c r="CK83" s="251"/>
      <c r="CL83" s="251"/>
      <c r="CM83" s="251"/>
      <c r="CN83" s="251"/>
      <c r="CO83" s="252"/>
      <c r="CP83" s="250"/>
      <c r="CQ83" s="251"/>
      <c r="CR83" s="251"/>
      <c r="CS83" s="251"/>
      <c r="CT83" s="251"/>
      <c r="CU83" s="251"/>
      <c r="CV83" s="251"/>
      <c r="CW83" s="251"/>
      <c r="CX83" s="251"/>
      <c r="CY83" s="251"/>
      <c r="CZ83" s="251"/>
      <c r="DA83" s="251"/>
      <c r="DB83" s="252"/>
    </row>
    <row r="84" spans="1:106" s="31" customFormat="1" ht="26.25" customHeight="1">
      <c r="A84" s="247" t="s">
        <v>156</v>
      </c>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9"/>
      <c r="AE84" s="261"/>
      <c r="AF84" s="262"/>
      <c r="AG84" s="262"/>
      <c r="AH84" s="262"/>
      <c r="AI84" s="262"/>
      <c r="AJ84" s="262"/>
      <c r="AK84" s="262"/>
      <c r="AL84" s="263"/>
      <c r="AM84" s="69" t="s">
        <v>88</v>
      </c>
      <c r="AN84" s="250">
        <f t="shared" si="2"/>
        <v>3637100</v>
      </c>
      <c r="AO84" s="251"/>
      <c r="AP84" s="251"/>
      <c r="AQ84" s="251"/>
      <c r="AR84" s="251"/>
      <c r="AS84" s="251"/>
      <c r="AT84" s="251"/>
      <c r="AU84" s="251"/>
      <c r="AV84" s="251"/>
      <c r="AW84" s="251"/>
      <c r="AX84" s="251"/>
      <c r="AY84" s="251"/>
      <c r="AZ84" s="251"/>
      <c r="BA84" s="252"/>
      <c r="BB84" s="250">
        <v>3397100</v>
      </c>
      <c r="BC84" s="251"/>
      <c r="BD84" s="251"/>
      <c r="BE84" s="251"/>
      <c r="BF84" s="251"/>
      <c r="BG84" s="251"/>
      <c r="BH84" s="251"/>
      <c r="BI84" s="251"/>
      <c r="BJ84" s="251"/>
      <c r="BK84" s="251"/>
      <c r="BL84" s="251"/>
      <c r="BM84" s="251"/>
      <c r="BN84" s="58"/>
      <c r="BO84" s="250"/>
      <c r="BP84" s="251"/>
      <c r="BQ84" s="251"/>
      <c r="BR84" s="251"/>
      <c r="BS84" s="251"/>
      <c r="BT84" s="251"/>
      <c r="BU84" s="251"/>
      <c r="BV84" s="251"/>
      <c r="BW84" s="251"/>
      <c r="BX84" s="251"/>
      <c r="BY84" s="251"/>
      <c r="BZ84" s="251"/>
      <c r="CA84" s="58"/>
      <c r="CB84" s="56"/>
      <c r="CC84" s="250">
        <v>240000</v>
      </c>
      <c r="CD84" s="251"/>
      <c r="CE84" s="251"/>
      <c r="CF84" s="251"/>
      <c r="CG84" s="251"/>
      <c r="CH84" s="251"/>
      <c r="CI84" s="251"/>
      <c r="CJ84" s="251"/>
      <c r="CK84" s="251"/>
      <c r="CL84" s="251"/>
      <c r="CM84" s="251"/>
      <c r="CN84" s="251"/>
      <c r="CO84" s="252"/>
      <c r="CP84" s="250"/>
      <c r="CQ84" s="251"/>
      <c r="CR84" s="251"/>
      <c r="CS84" s="251"/>
      <c r="CT84" s="251"/>
      <c r="CU84" s="251"/>
      <c r="CV84" s="251"/>
      <c r="CW84" s="251"/>
      <c r="CX84" s="251"/>
      <c r="CY84" s="251"/>
      <c r="CZ84" s="251"/>
      <c r="DA84" s="251"/>
      <c r="DB84" s="252"/>
    </row>
    <row r="85" spans="1:106" s="31" customFormat="1" ht="26.25" customHeight="1">
      <c r="A85" s="247" t="s">
        <v>157</v>
      </c>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9"/>
      <c r="AE85" s="261"/>
      <c r="AF85" s="262"/>
      <c r="AG85" s="262"/>
      <c r="AH85" s="262"/>
      <c r="AI85" s="262"/>
      <c r="AJ85" s="262"/>
      <c r="AK85" s="262"/>
      <c r="AL85" s="263"/>
      <c r="AM85" s="69" t="s">
        <v>89</v>
      </c>
      <c r="AN85" s="250">
        <f t="shared" si="2"/>
        <v>2150000</v>
      </c>
      <c r="AO85" s="251"/>
      <c r="AP85" s="251"/>
      <c r="AQ85" s="251"/>
      <c r="AR85" s="251"/>
      <c r="AS85" s="251"/>
      <c r="AT85" s="251"/>
      <c r="AU85" s="251"/>
      <c r="AV85" s="251"/>
      <c r="AW85" s="251"/>
      <c r="AX85" s="251"/>
      <c r="AY85" s="251"/>
      <c r="AZ85" s="251"/>
      <c r="BA85" s="252"/>
      <c r="BB85" s="250">
        <v>350000</v>
      </c>
      <c r="BC85" s="251"/>
      <c r="BD85" s="251"/>
      <c r="BE85" s="251"/>
      <c r="BF85" s="251"/>
      <c r="BG85" s="251"/>
      <c r="BH85" s="251"/>
      <c r="BI85" s="251"/>
      <c r="BJ85" s="251"/>
      <c r="BK85" s="251"/>
      <c r="BL85" s="251"/>
      <c r="BM85" s="251"/>
      <c r="BN85" s="58"/>
      <c r="BO85" s="250"/>
      <c r="BP85" s="251"/>
      <c r="BQ85" s="251"/>
      <c r="BR85" s="251"/>
      <c r="BS85" s="251"/>
      <c r="BT85" s="251"/>
      <c r="BU85" s="251"/>
      <c r="BV85" s="251"/>
      <c r="BW85" s="251"/>
      <c r="BX85" s="251"/>
      <c r="BY85" s="251"/>
      <c r="BZ85" s="251"/>
      <c r="CA85" s="58"/>
      <c r="CB85" s="56"/>
      <c r="CC85" s="250">
        <v>1800000</v>
      </c>
      <c r="CD85" s="251"/>
      <c r="CE85" s="251"/>
      <c r="CF85" s="251"/>
      <c r="CG85" s="251"/>
      <c r="CH85" s="251"/>
      <c r="CI85" s="251"/>
      <c r="CJ85" s="251"/>
      <c r="CK85" s="251"/>
      <c r="CL85" s="251"/>
      <c r="CM85" s="251"/>
      <c r="CN85" s="251"/>
      <c r="CO85" s="252"/>
      <c r="CP85" s="250"/>
      <c r="CQ85" s="251"/>
      <c r="CR85" s="251"/>
      <c r="CS85" s="251"/>
      <c r="CT85" s="251"/>
      <c r="CU85" s="251"/>
      <c r="CV85" s="251"/>
      <c r="CW85" s="251"/>
      <c r="CX85" s="251"/>
      <c r="CY85" s="251"/>
      <c r="CZ85" s="251"/>
      <c r="DA85" s="251"/>
      <c r="DB85" s="252"/>
    </row>
    <row r="86" spans="1:106" s="31" customFormat="1" ht="26.25" customHeight="1">
      <c r="A86" s="247" t="s">
        <v>158</v>
      </c>
      <c r="B86" s="248"/>
      <c r="C86" s="248"/>
      <c r="D86" s="248"/>
      <c r="E86" s="248"/>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9"/>
      <c r="AE86" s="261"/>
      <c r="AF86" s="262"/>
      <c r="AG86" s="262"/>
      <c r="AH86" s="262"/>
      <c r="AI86" s="262"/>
      <c r="AJ86" s="262"/>
      <c r="AK86" s="262"/>
      <c r="AL86" s="263"/>
      <c r="AM86" s="69" t="s">
        <v>90</v>
      </c>
      <c r="AN86" s="250">
        <f t="shared" si="2"/>
        <v>0</v>
      </c>
      <c r="AO86" s="251"/>
      <c r="AP86" s="251"/>
      <c r="AQ86" s="251"/>
      <c r="AR86" s="251"/>
      <c r="AS86" s="251"/>
      <c r="AT86" s="251"/>
      <c r="AU86" s="251"/>
      <c r="AV86" s="251"/>
      <c r="AW86" s="251"/>
      <c r="AX86" s="251"/>
      <c r="AY86" s="251"/>
      <c r="AZ86" s="251"/>
      <c r="BA86" s="252"/>
      <c r="BB86" s="250"/>
      <c r="BC86" s="251"/>
      <c r="BD86" s="251"/>
      <c r="BE86" s="251"/>
      <c r="BF86" s="251"/>
      <c r="BG86" s="251"/>
      <c r="BH86" s="251"/>
      <c r="BI86" s="251"/>
      <c r="BJ86" s="251"/>
      <c r="BK86" s="251"/>
      <c r="BL86" s="251"/>
      <c r="BM86" s="251"/>
      <c r="BN86" s="58"/>
      <c r="BO86" s="250"/>
      <c r="BP86" s="251"/>
      <c r="BQ86" s="251"/>
      <c r="BR86" s="251"/>
      <c r="BS86" s="251"/>
      <c r="BT86" s="251"/>
      <c r="BU86" s="251"/>
      <c r="BV86" s="251"/>
      <c r="BW86" s="251"/>
      <c r="BX86" s="251"/>
      <c r="BY86" s="251"/>
      <c r="BZ86" s="251"/>
      <c r="CA86" s="58"/>
      <c r="CB86" s="56"/>
      <c r="CC86" s="250"/>
      <c r="CD86" s="251"/>
      <c r="CE86" s="251"/>
      <c r="CF86" s="251"/>
      <c r="CG86" s="251"/>
      <c r="CH86" s="251"/>
      <c r="CI86" s="251"/>
      <c r="CJ86" s="251"/>
      <c r="CK86" s="251"/>
      <c r="CL86" s="251"/>
      <c r="CM86" s="251"/>
      <c r="CN86" s="251"/>
      <c r="CO86" s="252"/>
      <c r="CP86" s="250"/>
      <c r="CQ86" s="251"/>
      <c r="CR86" s="251"/>
      <c r="CS86" s="251"/>
      <c r="CT86" s="251"/>
      <c r="CU86" s="251"/>
      <c r="CV86" s="251"/>
      <c r="CW86" s="251"/>
      <c r="CX86" s="251"/>
      <c r="CY86" s="251"/>
      <c r="CZ86" s="251"/>
      <c r="DA86" s="251"/>
      <c r="DB86" s="252"/>
    </row>
    <row r="87" spans="1:106" s="31" customFormat="1" ht="26.25" customHeight="1">
      <c r="A87" s="247" t="s">
        <v>159</v>
      </c>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9"/>
      <c r="AE87" s="261"/>
      <c r="AF87" s="262"/>
      <c r="AG87" s="262"/>
      <c r="AH87" s="262"/>
      <c r="AI87" s="262"/>
      <c r="AJ87" s="262"/>
      <c r="AK87" s="262"/>
      <c r="AL87" s="263"/>
      <c r="AM87" s="69" t="s">
        <v>91</v>
      </c>
      <c r="AN87" s="250">
        <f t="shared" si="2"/>
        <v>473529.1</v>
      </c>
      <c r="AO87" s="251"/>
      <c r="AP87" s="251"/>
      <c r="AQ87" s="251"/>
      <c r="AR87" s="251"/>
      <c r="AS87" s="251"/>
      <c r="AT87" s="251"/>
      <c r="AU87" s="251"/>
      <c r="AV87" s="251"/>
      <c r="AW87" s="251"/>
      <c r="AX87" s="251"/>
      <c r="AY87" s="251"/>
      <c r="AZ87" s="251"/>
      <c r="BA87" s="252"/>
      <c r="BB87" s="250"/>
      <c r="BC87" s="251"/>
      <c r="BD87" s="251"/>
      <c r="BE87" s="251"/>
      <c r="BF87" s="251"/>
      <c r="BG87" s="251"/>
      <c r="BH87" s="251"/>
      <c r="BI87" s="251"/>
      <c r="BJ87" s="251"/>
      <c r="BK87" s="251"/>
      <c r="BL87" s="251"/>
      <c r="BM87" s="251"/>
      <c r="BN87" s="58"/>
      <c r="BO87" s="250"/>
      <c r="BP87" s="251"/>
      <c r="BQ87" s="251"/>
      <c r="BR87" s="251"/>
      <c r="BS87" s="251"/>
      <c r="BT87" s="251"/>
      <c r="BU87" s="251"/>
      <c r="BV87" s="251"/>
      <c r="BW87" s="251"/>
      <c r="BX87" s="251"/>
      <c r="BY87" s="251"/>
      <c r="BZ87" s="251"/>
      <c r="CA87" s="58"/>
      <c r="CB87" s="56"/>
      <c r="CC87" s="250">
        <v>473529.1</v>
      </c>
      <c r="CD87" s="251"/>
      <c r="CE87" s="251"/>
      <c r="CF87" s="251"/>
      <c r="CG87" s="251"/>
      <c r="CH87" s="251"/>
      <c r="CI87" s="251"/>
      <c r="CJ87" s="251"/>
      <c r="CK87" s="251"/>
      <c r="CL87" s="251"/>
      <c r="CM87" s="251"/>
      <c r="CN87" s="251"/>
      <c r="CO87" s="252"/>
      <c r="CP87" s="250"/>
      <c r="CQ87" s="251"/>
      <c r="CR87" s="251"/>
      <c r="CS87" s="251"/>
      <c r="CT87" s="251"/>
      <c r="CU87" s="251"/>
      <c r="CV87" s="251"/>
      <c r="CW87" s="251"/>
      <c r="CX87" s="251"/>
      <c r="CY87" s="251"/>
      <c r="CZ87" s="251"/>
      <c r="DA87" s="251"/>
      <c r="DB87" s="252"/>
    </row>
    <row r="88" spans="1:106" s="31" customFormat="1" ht="26.25" customHeight="1">
      <c r="A88" s="247" t="s">
        <v>160</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9"/>
      <c r="AE88" s="261"/>
      <c r="AF88" s="262"/>
      <c r="AG88" s="262"/>
      <c r="AH88" s="262"/>
      <c r="AI88" s="262"/>
      <c r="AJ88" s="262"/>
      <c r="AK88" s="262"/>
      <c r="AL88" s="263"/>
      <c r="AM88" s="69" t="s">
        <v>92</v>
      </c>
      <c r="AN88" s="250">
        <f t="shared" si="2"/>
        <v>1705572.9</v>
      </c>
      <c r="AO88" s="251"/>
      <c r="AP88" s="251"/>
      <c r="AQ88" s="251"/>
      <c r="AR88" s="251"/>
      <c r="AS88" s="251"/>
      <c r="AT88" s="251"/>
      <c r="AU88" s="251"/>
      <c r="AV88" s="251"/>
      <c r="AW88" s="251"/>
      <c r="AX88" s="251"/>
      <c r="AY88" s="251"/>
      <c r="AZ88" s="251"/>
      <c r="BA88" s="252"/>
      <c r="BB88" s="250"/>
      <c r="BC88" s="251"/>
      <c r="BD88" s="251"/>
      <c r="BE88" s="251"/>
      <c r="BF88" s="251"/>
      <c r="BG88" s="251"/>
      <c r="BH88" s="251"/>
      <c r="BI88" s="251"/>
      <c r="BJ88" s="251"/>
      <c r="BK88" s="251"/>
      <c r="BL88" s="251"/>
      <c r="BM88" s="251"/>
      <c r="BN88" s="58"/>
      <c r="BO88" s="250"/>
      <c r="BP88" s="251"/>
      <c r="BQ88" s="251"/>
      <c r="BR88" s="251"/>
      <c r="BS88" s="251"/>
      <c r="BT88" s="251"/>
      <c r="BU88" s="251"/>
      <c r="BV88" s="251"/>
      <c r="BW88" s="251"/>
      <c r="BX88" s="251"/>
      <c r="BY88" s="251"/>
      <c r="BZ88" s="251"/>
      <c r="CA88" s="58"/>
      <c r="CB88" s="56"/>
      <c r="CC88" s="250">
        <v>1705572.9</v>
      </c>
      <c r="CD88" s="251"/>
      <c r="CE88" s="251"/>
      <c r="CF88" s="251"/>
      <c r="CG88" s="251"/>
      <c r="CH88" s="251"/>
      <c r="CI88" s="251"/>
      <c r="CJ88" s="251"/>
      <c r="CK88" s="251"/>
      <c r="CL88" s="251"/>
      <c r="CM88" s="251"/>
      <c r="CN88" s="251"/>
      <c r="CO88" s="252"/>
      <c r="CP88" s="250"/>
      <c r="CQ88" s="251"/>
      <c r="CR88" s="251"/>
      <c r="CS88" s="251"/>
      <c r="CT88" s="251"/>
      <c r="CU88" s="251"/>
      <c r="CV88" s="251"/>
      <c r="CW88" s="251"/>
      <c r="CX88" s="251"/>
      <c r="CY88" s="251"/>
      <c r="CZ88" s="251"/>
      <c r="DA88" s="251"/>
      <c r="DB88" s="252"/>
    </row>
    <row r="89" spans="1:106" s="31" customFormat="1" ht="26.25" customHeight="1">
      <c r="A89" s="247" t="s">
        <v>161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9"/>
      <c r="AE89" s="261"/>
      <c r="AF89" s="262"/>
      <c r="AG89" s="262"/>
      <c r="AH89" s="262"/>
      <c r="AI89" s="262"/>
      <c r="AJ89" s="262"/>
      <c r="AK89" s="262"/>
      <c r="AL89" s="263"/>
      <c r="AM89" s="69" t="s">
        <v>93</v>
      </c>
      <c r="AN89" s="250">
        <f t="shared" si="2"/>
        <v>0</v>
      </c>
      <c r="AO89" s="251"/>
      <c r="AP89" s="251"/>
      <c r="AQ89" s="251"/>
      <c r="AR89" s="251"/>
      <c r="AS89" s="251"/>
      <c r="AT89" s="251"/>
      <c r="AU89" s="251"/>
      <c r="AV89" s="251"/>
      <c r="AW89" s="251"/>
      <c r="AX89" s="251"/>
      <c r="AY89" s="251"/>
      <c r="AZ89" s="251"/>
      <c r="BA89" s="252"/>
      <c r="BB89" s="250"/>
      <c r="BC89" s="251"/>
      <c r="BD89" s="251"/>
      <c r="BE89" s="251"/>
      <c r="BF89" s="251"/>
      <c r="BG89" s="251"/>
      <c r="BH89" s="251"/>
      <c r="BI89" s="251"/>
      <c r="BJ89" s="251"/>
      <c r="BK89" s="251"/>
      <c r="BL89" s="251"/>
      <c r="BM89" s="251"/>
      <c r="BN89" s="58"/>
      <c r="BO89" s="250"/>
      <c r="BP89" s="251"/>
      <c r="BQ89" s="251"/>
      <c r="BR89" s="251"/>
      <c r="BS89" s="251"/>
      <c r="BT89" s="251"/>
      <c r="BU89" s="251"/>
      <c r="BV89" s="251"/>
      <c r="BW89" s="251"/>
      <c r="BX89" s="251"/>
      <c r="BY89" s="251"/>
      <c r="BZ89" s="251"/>
      <c r="CA89" s="58"/>
      <c r="CB89" s="56"/>
      <c r="CC89" s="250"/>
      <c r="CD89" s="251"/>
      <c r="CE89" s="251"/>
      <c r="CF89" s="251"/>
      <c r="CG89" s="251"/>
      <c r="CH89" s="251"/>
      <c r="CI89" s="251"/>
      <c r="CJ89" s="251"/>
      <c r="CK89" s="251"/>
      <c r="CL89" s="251"/>
      <c r="CM89" s="251"/>
      <c r="CN89" s="251"/>
      <c r="CO89" s="252"/>
      <c r="CP89" s="250"/>
      <c r="CQ89" s="251"/>
      <c r="CR89" s="251"/>
      <c r="CS89" s="251"/>
      <c r="CT89" s="251"/>
      <c r="CU89" s="251"/>
      <c r="CV89" s="251"/>
      <c r="CW89" s="251"/>
      <c r="CX89" s="251"/>
      <c r="CY89" s="251"/>
      <c r="CZ89" s="251"/>
      <c r="DA89" s="251"/>
      <c r="DB89" s="252"/>
    </row>
    <row r="90" spans="1:106" s="31" customFormat="1" ht="58.15" customHeight="1">
      <c r="A90" s="247" t="s">
        <v>162</v>
      </c>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9"/>
      <c r="AE90" s="261"/>
      <c r="AF90" s="262"/>
      <c r="AG90" s="262"/>
      <c r="AH90" s="262"/>
      <c r="AI90" s="262"/>
      <c r="AJ90" s="262"/>
      <c r="AK90" s="262"/>
      <c r="AL90" s="263"/>
      <c r="AM90" s="69" t="s">
        <v>102</v>
      </c>
      <c r="AN90" s="250">
        <f t="shared" si="2"/>
        <v>0</v>
      </c>
      <c r="AO90" s="251"/>
      <c r="AP90" s="251"/>
      <c r="AQ90" s="251"/>
      <c r="AR90" s="251"/>
      <c r="AS90" s="251"/>
      <c r="AT90" s="251"/>
      <c r="AU90" s="251"/>
      <c r="AV90" s="251"/>
      <c r="AW90" s="251"/>
      <c r="AX90" s="251"/>
      <c r="AY90" s="251"/>
      <c r="AZ90" s="251"/>
      <c r="BA90" s="252"/>
      <c r="BB90" s="250"/>
      <c r="BC90" s="251"/>
      <c r="BD90" s="251"/>
      <c r="BE90" s="251"/>
      <c r="BF90" s="251"/>
      <c r="BG90" s="251"/>
      <c r="BH90" s="251"/>
      <c r="BI90" s="251"/>
      <c r="BJ90" s="251"/>
      <c r="BK90" s="251"/>
      <c r="BL90" s="251"/>
      <c r="BM90" s="251"/>
      <c r="BN90" s="58"/>
      <c r="BO90" s="250"/>
      <c r="BP90" s="251"/>
      <c r="BQ90" s="251"/>
      <c r="BR90" s="251"/>
      <c r="BS90" s="251"/>
      <c r="BT90" s="251"/>
      <c r="BU90" s="251"/>
      <c r="BV90" s="251"/>
      <c r="BW90" s="251"/>
      <c r="BX90" s="251"/>
      <c r="BY90" s="251"/>
      <c r="BZ90" s="251"/>
      <c r="CA90" s="58"/>
      <c r="CB90" s="56"/>
      <c r="CC90" s="250"/>
      <c r="CD90" s="251"/>
      <c r="CE90" s="251"/>
      <c r="CF90" s="251"/>
      <c r="CG90" s="251"/>
      <c r="CH90" s="251"/>
      <c r="CI90" s="251"/>
      <c r="CJ90" s="251"/>
      <c r="CK90" s="251"/>
      <c r="CL90" s="251"/>
      <c r="CM90" s="251"/>
      <c r="CN90" s="251"/>
      <c r="CO90" s="252"/>
      <c r="CP90" s="250"/>
      <c r="CQ90" s="251"/>
      <c r="CR90" s="251"/>
      <c r="CS90" s="251"/>
      <c r="CT90" s="251"/>
      <c r="CU90" s="251"/>
      <c r="CV90" s="251"/>
      <c r="CW90" s="251"/>
      <c r="CX90" s="251"/>
      <c r="CY90" s="251"/>
      <c r="CZ90" s="251"/>
      <c r="DA90" s="251"/>
      <c r="DB90" s="252"/>
    </row>
    <row r="91" spans="1:106" s="31" customFormat="1" ht="64.900000000000006" customHeight="1">
      <c r="A91" s="247" t="s">
        <v>163</v>
      </c>
      <c r="B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9"/>
      <c r="AE91" s="255"/>
      <c r="AF91" s="256"/>
      <c r="AG91" s="256"/>
      <c r="AH91" s="256"/>
      <c r="AI91" s="256"/>
      <c r="AJ91" s="256"/>
      <c r="AK91" s="256"/>
      <c r="AL91" s="264"/>
      <c r="AM91" s="69" t="s">
        <v>103</v>
      </c>
      <c r="AN91" s="250">
        <f t="shared" si="2"/>
        <v>0</v>
      </c>
      <c r="AO91" s="251"/>
      <c r="AP91" s="251"/>
      <c r="AQ91" s="251"/>
      <c r="AR91" s="251"/>
      <c r="AS91" s="251"/>
      <c r="AT91" s="251"/>
      <c r="AU91" s="251"/>
      <c r="AV91" s="251"/>
      <c r="AW91" s="251"/>
      <c r="AX91" s="251"/>
      <c r="AY91" s="251"/>
      <c r="AZ91" s="251"/>
      <c r="BA91" s="252"/>
      <c r="BB91" s="250"/>
      <c r="BC91" s="251"/>
      <c r="BD91" s="251"/>
      <c r="BE91" s="251"/>
      <c r="BF91" s="251"/>
      <c r="BG91" s="251"/>
      <c r="BH91" s="251"/>
      <c r="BI91" s="251"/>
      <c r="BJ91" s="251"/>
      <c r="BK91" s="251"/>
      <c r="BL91" s="251"/>
      <c r="BM91" s="251"/>
      <c r="BN91" s="58"/>
      <c r="BO91" s="250"/>
      <c r="BP91" s="251"/>
      <c r="BQ91" s="251"/>
      <c r="BR91" s="251"/>
      <c r="BS91" s="251"/>
      <c r="BT91" s="251"/>
      <c r="BU91" s="251"/>
      <c r="BV91" s="251"/>
      <c r="BW91" s="251"/>
      <c r="BX91" s="251"/>
      <c r="BY91" s="251"/>
      <c r="BZ91" s="251"/>
      <c r="CA91" s="58"/>
      <c r="CB91" s="56"/>
      <c r="CC91" s="250"/>
      <c r="CD91" s="251"/>
      <c r="CE91" s="251"/>
      <c r="CF91" s="251"/>
      <c r="CG91" s="251"/>
      <c r="CH91" s="251"/>
      <c r="CI91" s="251"/>
      <c r="CJ91" s="251"/>
      <c r="CK91" s="251"/>
      <c r="CL91" s="251"/>
      <c r="CM91" s="251"/>
      <c r="CN91" s="251"/>
      <c r="CO91" s="252"/>
      <c r="CP91" s="250"/>
      <c r="CQ91" s="251"/>
      <c r="CR91" s="251"/>
      <c r="CS91" s="251"/>
      <c r="CT91" s="251"/>
      <c r="CU91" s="251"/>
      <c r="CV91" s="251"/>
      <c r="CW91" s="251"/>
      <c r="CX91" s="251"/>
      <c r="CY91" s="251"/>
      <c r="CZ91" s="251"/>
      <c r="DA91" s="251"/>
      <c r="DB91" s="252"/>
    </row>
    <row r="92" spans="1:106" s="30" customFormat="1" ht="27.6" customHeight="1">
      <c r="A92" s="257" t="s">
        <v>256</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9"/>
      <c r="AE92" s="253" t="s">
        <v>255</v>
      </c>
      <c r="AF92" s="254"/>
      <c r="AG92" s="254"/>
      <c r="AH92" s="254"/>
      <c r="AI92" s="254"/>
      <c r="AJ92" s="254"/>
      <c r="AK92" s="254"/>
      <c r="AL92" s="63"/>
      <c r="AM92" s="32" t="s">
        <v>29</v>
      </c>
      <c r="AN92" s="244">
        <f t="shared" si="2"/>
        <v>0</v>
      </c>
      <c r="AO92" s="245"/>
      <c r="AP92" s="245"/>
      <c r="AQ92" s="245"/>
      <c r="AR92" s="245"/>
      <c r="AS92" s="245"/>
      <c r="AT92" s="245"/>
      <c r="AU92" s="245"/>
      <c r="AV92" s="245"/>
      <c r="AW92" s="245"/>
      <c r="AX92" s="245"/>
      <c r="AY92" s="245"/>
      <c r="AZ92" s="245"/>
      <c r="BA92" s="246"/>
      <c r="BB92" s="244">
        <f>BB93</f>
        <v>0</v>
      </c>
      <c r="BC92" s="245"/>
      <c r="BD92" s="245"/>
      <c r="BE92" s="245"/>
      <c r="BF92" s="245"/>
      <c r="BG92" s="245"/>
      <c r="BH92" s="245"/>
      <c r="BI92" s="245"/>
      <c r="BJ92" s="245"/>
      <c r="BK92" s="245"/>
      <c r="BL92" s="245"/>
      <c r="BM92" s="245"/>
      <c r="BN92" s="44">
        <f>BN93</f>
        <v>0</v>
      </c>
      <c r="BO92" s="244">
        <f>BO93</f>
        <v>0</v>
      </c>
      <c r="BP92" s="245"/>
      <c r="BQ92" s="245"/>
      <c r="BR92" s="245"/>
      <c r="BS92" s="245"/>
      <c r="BT92" s="245"/>
      <c r="BU92" s="245"/>
      <c r="BV92" s="245"/>
      <c r="BW92" s="245"/>
      <c r="BX92" s="245"/>
      <c r="BY92" s="245"/>
      <c r="BZ92" s="245"/>
      <c r="CA92" s="44">
        <f>CA93</f>
        <v>0</v>
      </c>
      <c r="CB92" s="60">
        <f>CB93</f>
        <v>0</v>
      </c>
      <c r="CC92" s="244">
        <f>CC93</f>
        <v>0</v>
      </c>
      <c r="CD92" s="245"/>
      <c r="CE92" s="245"/>
      <c r="CF92" s="245"/>
      <c r="CG92" s="245"/>
      <c r="CH92" s="245"/>
      <c r="CI92" s="245"/>
      <c r="CJ92" s="245"/>
      <c r="CK92" s="245"/>
      <c r="CL92" s="245"/>
      <c r="CM92" s="245"/>
      <c r="CN92" s="245"/>
      <c r="CO92" s="246"/>
      <c r="CP92" s="244">
        <f>CP93</f>
        <v>0</v>
      </c>
      <c r="CQ92" s="245"/>
      <c r="CR92" s="245"/>
      <c r="CS92" s="245"/>
      <c r="CT92" s="245"/>
      <c r="CU92" s="245"/>
      <c r="CV92" s="245"/>
      <c r="CW92" s="245"/>
      <c r="CX92" s="245"/>
      <c r="CY92" s="245"/>
      <c r="CZ92" s="245"/>
      <c r="DA92" s="245"/>
      <c r="DB92" s="246"/>
    </row>
    <row r="93" spans="1:106" s="31" customFormat="1" ht="27.6" customHeight="1">
      <c r="A93" s="247" t="s">
        <v>142</v>
      </c>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9"/>
      <c r="AE93" s="255"/>
      <c r="AF93" s="256"/>
      <c r="AG93" s="256"/>
      <c r="AH93" s="256"/>
      <c r="AI93" s="256"/>
      <c r="AJ93" s="256"/>
      <c r="AK93" s="256"/>
      <c r="AL93" s="63"/>
      <c r="AM93" s="69" t="s">
        <v>35</v>
      </c>
      <c r="AN93" s="250">
        <f t="shared" si="2"/>
        <v>0</v>
      </c>
      <c r="AO93" s="251"/>
      <c r="AP93" s="251"/>
      <c r="AQ93" s="251"/>
      <c r="AR93" s="251"/>
      <c r="AS93" s="251"/>
      <c r="AT93" s="251"/>
      <c r="AU93" s="251"/>
      <c r="AV93" s="251"/>
      <c r="AW93" s="251"/>
      <c r="AX93" s="251"/>
      <c r="AY93" s="251"/>
      <c r="AZ93" s="251"/>
      <c r="BA93" s="252"/>
      <c r="BB93" s="250"/>
      <c r="BC93" s="251"/>
      <c r="BD93" s="251"/>
      <c r="BE93" s="251"/>
      <c r="BF93" s="251"/>
      <c r="BG93" s="251"/>
      <c r="BH93" s="251"/>
      <c r="BI93" s="251"/>
      <c r="BJ93" s="251"/>
      <c r="BK93" s="251"/>
      <c r="BL93" s="251"/>
      <c r="BM93" s="251"/>
      <c r="BN93" s="58"/>
      <c r="BO93" s="250"/>
      <c r="BP93" s="251"/>
      <c r="BQ93" s="251"/>
      <c r="BR93" s="251"/>
      <c r="BS93" s="251"/>
      <c r="BT93" s="251"/>
      <c r="BU93" s="251"/>
      <c r="BV93" s="251"/>
      <c r="BW93" s="251"/>
      <c r="BX93" s="251"/>
      <c r="BY93" s="251"/>
      <c r="BZ93" s="251"/>
      <c r="CA93" s="58"/>
      <c r="CB93" s="56"/>
      <c r="CC93" s="250"/>
      <c r="CD93" s="251"/>
      <c r="CE93" s="251"/>
      <c r="CF93" s="251"/>
      <c r="CG93" s="251"/>
      <c r="CH93" s="251"/>
      <c r="CI93" s="251"/>
      <c r="CJ93" s="251"/>
      <c r="CK93" s="251"/>
      <c r="CL93" s="251"/>
      <c r="CM93" s="251"/>
      <c r="CN93" s="251"/>
      <c r="CO93" s="252"/>
      <c r="CP93" s="250"/>
      <c r="CQ93" s="251"/>
      <c r="CR93" s="251"/>
      <c r="CS93" s="251"/>
      <c r="CT93" s="251"/>
      <c r="CU93" s="251"/>
      <c r="CV93" s="251"/>
      <c r="CW93" s="251"/>
      <c r="CX93" s="251"/>
      <c r="CY93" s="251"/>
      <c r="CZ93" s="251"/>
      <c r="DA93" s="251"/>
      <c r="DB93" s="252"/>
    </row>
    <row r="94" spans="1:106" s="30" customFormat="1" ht="58.9" customHeight="1">
      <c r="A94" s="257" t="s">
        <v>167</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9"/>
      <c r="AE94" s="253" t="s">
        <v>26</v>
      </c>
      <c r="AF94" s="254"/>
      <c r="AG94" s="254"/>
      <c r="AH94" s="254"/>
      <c r="AI94" s="254"/>
      <c r="AJ94" s="254"/>
      <c r="AK94" s="254"/>
      <c r="AL94" s="260"/>
      <c r="AM94" s="32" t="s">
        <v>29</v>
      </c>
      <c r="AN94" s="244">
        <f t="shared" si="2"/>
        <v>4502500</v>
      </c>
      <c r="AO94" s="245"/>
      <c r="AP94" s="245"/>
      <c r="AQ94" s="245"/>
      <c r="AR94" s="245"/>
      <c r="AS94" s="245"/>
      <c r="AT94" s="245"/>
      <c r="AU94" s="245"/>
      <c r="AV94" s="245"/>
      <c r="AW94" s="245"/>
      <c r="AX94" s="245"/>
      <c r="AY94" s="245"/>
      <c r="AZ94" s="245"/>
      <c r="BA94" s="246"/>
      <c r="BB94" s="244">
        <f>BB95+BB96+BB97+BB98+BB99</f>
        <v>0</v>
      </c>
      <c r="BC94" s="245"/>
      <c r="BD94" s="245"/>
      <c r="BE94" s="245"/>
      <c r="BF94" s="245"/>
      <c r="BG94" s="245"/>
      <c r="BH94" s="245"/>
      <c r="BI94" s="245"/>
      <c r="BJ94" s="245"/>
      <c r="BK94" s="245"/>
      <c r="BL94" s="245"/>
      <c r="BM94" s="245"/>
      <c r="BN94" s="44">
        <f>BN95+BN96+BN97+BN98+BN99</f>
        <v>0</v>
      </c>
      <c r="BO94" s="244">
        <f>BO95+BO96+BO97+BO98+BO99</f>
        <v>0</v>
      </c>
      <c r="BP94" s="245"/>
      <c r="BQ94" s="245"/>
      <c r="BR94" s="245"/>
      <c r="BS94" s="245"/>
      <c r="BT94" s="245"/>
      <c r="BU94" s="245"/>
      <c r="BV94" s="245"/>
      <c r="BW94" s="245"/>
      <c r="BX94" s="245"/>
      <c r="BY94" s="245"/>
      <c r="BZ94" s="245"/>
      <c r="CA94" s="44">
        <f>CA95+CA96+CA97+CA98+CA99</f>
        <v>0</v>
      </c>
      <c r="CB94" s="60">
        <f>CB95+CB96+CB97+CB98+CB99</f>
        <v>4502500</v>
      </c>
      <c r="CC94" s="244">
        <f>CC95+CC96+CC97+CC98+CC99</f>
        <v>0</v>
      </c>
      <c r="CD94" s="245"/>
      <c r="CE94" s="245"/>
      <c r="CF94" s="245"/>
      <c r="CG94" s="245"/>
      <c r="CH94" s="245"/>
      <c r="CI94" s="245"/>
      <c r="CJ94" s="245"/>
      <c r="CK94" s="245"/>
      <c r="CL94" s="245"/>
      <c r="CM94" s="245"/>
      <c r="CN94" s="245"/>
      <c r="CO94" s="246"/>
      <c r="CP94" s="244">
        <f>CP95+CP96+CP97+CP98+CP99</f>
        <v>0</v>
      </c>
      <c r="CQ94" s="245"/>
      <c r="CR94" s="245"/>
      <c r="CS94" s="245"/>
      <c r="CT94" s="245"/>
      <c r="CU94" s="245"/>
      <c r="CV94" s="245"/>
      <c r="CW94" s="245"/>
      <c r="CX94" s="245"/>
      <c r="CY94" s="245"/>
      <c r="CZ94" s="245"/>
      <c r="DA94" s="245"/>
      <c r="DB94" s="246"/>
    </row>
    <row r="95" spans="1:106" s="31" customFormat="1" ht="25.5" customHeight="1">
      <c r="A95" s="247" t="s">
        <v>149</v>
      </c>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9"/>
      <c r="AE95" s="261"/>
      <c r="AF95" s="262"/>
      <c r="AG95" s="262"/>
      <c r="AH95" s="262"/>
      <c r="AI95" s="262"/>
      <c r="AJ95" s="262"/>
      <c r="AK95" s="262"/>
      <c r="AL95" s="263"/>
      <c r="AM95" s="59" t="s">
        <v>27</v>
      </c>
      <c r="AN95" s="250">
        <f t="shared" si="2"/>
        <v>2500</v>
      </c>
      <c r="AO95" s="251"/>
      <c r="AP95" s="251"/>
      <c r="AQ95" s="251"/>
      <c r="AR95" s="251"/>
      <c r="AS95" s="251"/>
      <c r="AT95" s="251"/>
      <c r="AU95" s="251"/>
      <c r="AV95" s="251"/>
      <c r="AW95" s="251"/>
      <c r="AX95" s="251"/>
      <c r="AY95" s="251"/>
      <c r="AZ95" s="251"/>
      <c r="BA95" s="252"/>
      <c r="BB95" s="250"/>
      <c r="BC95" s="251"/>
      <c r="BD95" s="251"/>
      <c r="BE95" s="251"/>
      <c r="BF95" s="251"/>
      <c r="BG95" s="251"/>
      <c r="BH95" s="251"/>
      <c r="BI95" s="251"/>
      <c r="BJ95" s="251"/>
      <c r="BK95" s="251"/>
      <c r="BL95" s="251"/>
      <c r="BM95" s="251"/>
      <c r="BN95" s="58"/>
      <c r="BO95" s="250"/>
      <c r="BP95" s="251"/>
      <c r="BQ95" s="251"/>
      <c r="BR95" s="251"/>
      <c r="BS95" s="251"/>
      <c r="BT95" s="251"/>
      <c r="BU95" s="251"/>
      <c r="BV95" s="251"/>
      <c r="BW95" s="251"/>
      <c r="BX95" s="251"/>
      <c r="BY95" s="251"/>
      <c r="BZ95" s="251"/>
      <c r="CA95" s="58"/>
      <c r="CB95" s="56">
        <v>2500</v>
      </c>
      <c r="CC95" s="250"/>
      <c r="CD95" s="251"/>
      <c r="CE95" s="251"/>
      <c r="CF95" s="251"/>
      <c r="CG95" s="251"/>
      <c r="CH95" s="251"/>
      <c r="CI95" s="251"/>
      <c r="CJ95" s="251"/>
      <c r="CK95" s="251"/>
      <c r="CL95" s="251"/>
      <c r="CM95" s="251"/>
      <c r="CN95" s="251"/>
      <c r="CO95" s="252"/>
      <c r="CP95" s="250"/>
      <c r="CQ95" s="251"/>
      <c r="CR95" s="251"/>
      <c r="CS95" s="251"/>
      <c r="CT95" s="251"/>
      <c r="CU95" s="251"/>
      <c r="CV95" s="251"/>
      <c r="CW95" s="251"/>
      <c r="CX95" s="251"/>
      <c r="CY95" s="251"/>
      <c r="CZ95" s="251"/>
      <c r="DA95" s="251"/>
      <c r="DB95" s="252"/>
    </row>
    <row r="96" spans="1:106" s="31" customFormat="1" ht="25.5" customHeight="1">
      <c r="A96" s="247" t="s">
        <v>169</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9"/>
      <c r="AE96" s="261"/>
      <c r="AF96" s="262"/>
      <c r="AG96" s="262"/>
      <c r="AH96" s="262"/>
      <c r="AI96" s="262"/>
      <c r="AJ96" s="262"/>
      <c r="AK96" s="262"/>
      <c r="AL96" s="263"/>
      <c r="AM96" s="59" t="s">
        <v>168</v>
      </c>
      <c r="AN96" s="250">
        <f t="shared" ref="AN96:AN129" si="3">BB96+BO96+CB96+CC96</f>
        <v>4500000</v>
      </c>
      <c r="AO96" s="251"/>
      <c r="AP96" s="251"/>
      <c r="AQ96" s="251"/>
      <c r="AR96" s="251"/>
      <c r="AS96" s="251"/>
      <c r="AT96" s="251"/>
      <c r="AU96" s="251"/>
      <c r="AV96" s="251"/>
      <c r="AW96" s="251"/>
      <c r="AX96" s="251"/>
      <c r="AY96" s="251"/>
      <c r="AZ96" s="251"/>
      <c r="BA96" s="252"/>
      <c r="BB96" s="250"/>
      <c r="BC96" s="251"/>
      <c r="BD96" s="251"/>
      <c r="BE96" s="251"/>
      <c r="BF96" s="251"/>
      <c r="BG96" s="251"/>
      <c r="BH96" s="251"/>
      <c r="BI96" s="251"/>
      <c r="BJ96" s="251"/>
      <c r="BK96" s="251"/>
      <c r="BL96" s="251"/>
      <c r="BM96" s="251"/>
      <c r="BN96" s="58"/>
      <c r="BO96" s="250"/>
      <c r="BP96" s="251"/>
      <c r="BQ96" s="251"/>
      <c r="BR96" s="251"/>
      <c r="BS96" s="251"/>
      <c r="BT96" s="251"/>
      <c r="BU96" s="251"/>
      <c r="BV96" s="251"/>
      <c r="BW96" s="251"/>
      <c r="BX96" s="251"/>
      <c r="BY96" s="251"/>
      <c r="BZ96" s="251"/>
      <c r="CA96" s="58"/>
      <c r="CB96" s="56">
        <v>4500000</v>
      </c>
      <c r="CC96" s="250"/>
      <c r="CD96" s="251"/>
      <c r="CE96" s="251"/>
      <c r="CF96" s="251"/>
      <c r="CG96" s="251"/>
      <c r="CH96" s="251"/>
      <c r="CI96" s="251"/>
      <c r="CJ96" s="251"/>
      <c r="CK96" s="251"/>
      <c r="CL96" s="251"/>
      <c r="CM96" s="251"/>
      <c r="CN96" s="251"/>
      <c r="CO96" s="252"/>
      <c r="CP96" s="250"/>
      <c r="CQ96" s="251"/>
      <c r="CR96" s="251"/>
      <c r="CS96" s="251"/>
      <c r="CT96" s="251"/>
      <c r="CU96" s="251"/>
      <c r="CV96" s="251"/>
      <c r="CW96" s="251"/>
      <c r="CX96" s="251"/>
      <c r="CY96" s="251"/>
      <c r="CZ96" s="251"/>
      <c r="DA96" s="251"/>
      <c r="DB96" s="252"/>
    </row>
    <row r="97" spans="1:106" s="31" customFormat="1" ht="36" customHeight="1">
      <c r="A97" s="247" t="s">
        <v>151</v>
      </c>
      <c r="B97" s="248"/>
      <c r="C97" s="248"/>
      <c r="D97" s="248"/>
      <c r="E97" s="248"/>
      <c r="F97" s="248"/>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9"/>
      <c r="AE97" s="261"/>
      <c r="AF97" s="262"/>
      <c r="AG97" s="262"/>
      <c r="AH97" s="262"/>
      <c r="AI97" s="262"/>
      <c r="AJ97" s="262"/>
      <c r="AK97" s="262"/>
      <c r="AL97" s="263"/>
      <c r="AM97" s="59" t="s">
        <v>150</v>
      </c>
      <c r="AN97" s="250">
        <f t="shared" si="3"/>
        <v>0</v>
      </c>
      <c r="AO97" s="251"/>
      <c r="AP97" s="251"/>
      <c r="AQ97" s="251"/>
      <c r="AR97" s="251"/>
      <c r="AS97" s="251"/>
      <c r="AT97" s="251"/>
      <c r="AU97" s="251"/>
      <c r="AV97" s="251"/>
      <c r="AW97" s="251"/>
      <c r="AX97" s="251"/>
      <c r="AY97" s="251"/>
      <c r="AZ97" s="251"/>
      <c r="BA97" s="252"/>
      <c r="BB97" s="250"/>
      <c r="BC97" s="251"/>
      <c r="BD97" s="251"/>
      <c r="BE97" s="251"/>
      <c r="BF97" s="251"/>
      <c r="BG97" s="251"/>
      <c r="BH97" s="251"/>
      <c r="BI97" s="251"/>
      <c r="BJ97" s="251"/>
      <c r="BK97" s="251"/>
      <c r="BL97" s="251"/>
      <c r="BM97" s="251"/>
      <c r="BN97" s="58"/>
      <c r="BO97" s="250"/>
      <c r="BP97" s="251"/>
      <c r="BQ97" s="251"/>
      <c r="BR97" s="251"/>
      <c r="BS97" s="251"/>
      <c r="BT97" s="251"/>
      <c r="BU97" s="251"/>
      <c r="BV97" s="251"/>
      <c r="BW97" s="251"/>
      <c r="BX97" s="251"/>
      <c r="BY97" s="251"/>
      <c r="BZ97" s="251"/>
      <c r="CA97" s="58"/>
      <c r="CB97" s="56"/>
      <c r="CC97" s="250"/>
      <c r="CD97" s="251"/>
      <c r="CE97" s="251"/>
      <c r="CF97" s="251"/>
      <c r="CG97" s="251"/>
      <c r="CH97" s="251"/>
      <c r="CI97" s="251"/>
      <c r="CJ97" s="251"/>
      <c r="CK97" s="251"/>
      <c r="CL97" s="251"/>
      <c r="CM97" s="251"/>
      <c r="CN97" s="251"/>
      <c r="CO97" s="252"/>
      <c r="CP97" s="250"/>
      <c r="CQ97" s="251"/>
      <c r="CR97" s="251"/>
      <c r="CS97" s="251"/>
      <c r="CT97" s="251"/>
      <c r="CU97" s="251"/>
      <c r="CV97" s="251"/>
      <c r="CW97" s="251"/>
      <c r="CX97" s="251"/>
      <c r="CY97" s="251"/>
      <c r="CZ97" s="251"/>
      <c r="DA97" s="251"/>
      <c r="DB97" s="252"/>
    </row>
    <row r="98" spans="1:106" s="31" customFormat="1" ht="26.45" customHeight="1">
      <c r="A98" s="247" t="s">
        <v>121</v>
      </c>
      <c r="B98" s="248"/>
      <c r="C98" s="248"/>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9"/>
      <c r="AE98" s="261"/>
      <c r="AF98" s="262"/>
      <c r="AG98" s="262"/>
      <c r="AH98" s="262"/>
      <c r="AI98" s="262"/>
      <c r="AJ98" s="262"/>
      <c r="AK98" s="262"/>
      <c r="AL98" s="263"/>
      <c r="AM98" s="59" t="s">
        <v>86</v>
      </c>
      <c r="AN98" s="250">
        <f t="shared" si="3"/>
        <v>0</v>
      </c>
      <c r="AO98" s="251"/>
      <c r="AP98" s="251"/>
      <c r="AQ98" s="251"/>
      <c r="AR98" s="251"/>
      <c r="AS98" s="251"/>
      <c r="AT98" s="251"/>
      <c r="AU98" s="251"/>
      <c r="AV98" s="251"/>
      <c r="AW98" s="251"/>
      <c r="AX98" s="251"/>
      <c r="AY98" s="251"/>
      <c r="AZ98" s="251"/>
      <c r="BA98" s="252"/>
      <c r="BB98" s="250"/>
      <c r="BC98" s="251"/>
      <c r="BD98" s="251"/>
      <c r="BE98" s="251"/>
      <c r="BF98" s="251"/>
      <c r="BG98" s="251"/>
      <c r="BH98" s="251"/>
      <c r="BI98" s="251"/>
      <c r="BJ98" s="251"/>
      <c r="BK98" s="251"/>
      <c r="BL98" s="251"/>
      <c r="BM98" s="251"/>
      <c r="BN98" s="58"/>
      <c r="BO98" s="250"/>
      <c r="BP98" s="251"/>
      <c r="BQ98" s="251"/>
      <c r="BR98" s="251"/>
      <c r="BS98" s="251"/>
      <c r="BT98" s="251"/>
      <c r="BU98" s="251"/>
      <c r="BV98" s="251"/>
      <c r="BW98" s="251"/>
      <c r="BX98" s="251"/>
      <c r="BY98" s="251"/>
      <c r="BZ98" s="251"/>
      <c r="CA98" s="58"/>
      <c r="CB98" s="56"/>
      <c r="CC98" s="250"/>
      <c r="CD98" s="251"/>
      <c r="CE98" s="251"/>
      <c r="CF98" s="251"/>
      <c r="CG98" s="251"/>
      <c r="CH98" s="251"/>
      <c r="CI98" s="251"/>
      <c r="CJ98" s="251"/>
      <c r="CK98" s="251"/>
      <c r="CL98" s="251"/>
      <c r="CM98" s="251"/>
      <c r="CN98" s="251"/>
      <c r="CO98" s="252"/>
      <c r="CP98" s="250"/>
      <c r="CQ98" s="251"/>
      <c r="CR98" s="251"/>
      <c r="CS98" s="251"/>
      <c r="CT98" s="251"/>
      <c r="CU98" s="251"/>
      <c r="CV98" s="251"/>
      <c r="CW98" s="251"/>
      <c r="CX98" s="251"/>
      <c r="CY98" s="251"/>
      <c r="CZ98" s="251"/>
      <c r="DA98" s="251"/>
      <c r="DB98" s="252"/>
    </row>
    <row r="99" spans="1:106" s="31" customFormat="1" ht="25.9" customHeight="1">
      <c r="A99" s="247" t="s">
        <v>135</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9"/>
      <c r="AE99" s="255"/>
      <c r="AF99" s="256"/>
      <c r="AG99" s="256"/>
      <c r="AH99" s="256"/>
      <c r="AI99" s="256"/>
      <c r="AJ99" s="256"/>
      <c r="AK99" s="256"/>
      <c r="AL99" s="264"/>
      <c r="AM99" s="69" t="s">
        <v>81</v>
      </c>
      <c r="AN99" s="250">
        <f t="shared" si="3"/>
        <v>0</v>
      </c>
      <c r="AO99" s="251"/>
      <c r="AP99" s="251"/>
      <c r="AQ99" s="251"/>
      <c r="AR99" s="251"/>
      <c r="AS99" s="251"/>
      <c r="AT99" s="251"/>
      <c r="AU99" s="251"/>
      <c r="AV99" s="251"/>
      <c r="AW99" s="251"/>
      <c r="AX99" s="251"/>
      <c r="AY99" s="251"/>
      <c r="AZ99" s="251"/>
      <c r="BA99" s="252"/>
      <c r="BB99" s="250"/>
      <c r="BC99" s="251"/>
      <c r="BD99" s="251"/>
      <c r="BE99" s="251"/>
      <c r="BF99" s="251"/>
      <c r="BG99" s="251"/>
      <c r="BH99" s="251"/>
      <c r="BI99" s="251"/>
      <c r="BJ99" s="251"/>
      <c r="BK99" s="251"/>
      <c r="BL99" s="251"/>
      <c r="BM99" s="251"/>
      <c r="BN99" s="58"/>
      <c r="BO99" s="250"/>
      <c r="BP99" s="251"/>
      <c r="BQ99" s="251"/>
      <c r="BR99" s="251"/>
      <c r="BS99" s="251"/>
      <c r="BT99" s="251"/>
      <c r="BU99" s="251"/>
      <c r="BV99" s="251"/>
      <c r="BW99" s="251"/>
      <c r="BX99" s="251"/>
      <c r="BY99" s="251"/>
      <c r="BZ99" s="251"/>
      <c r="CA99" s="58"/>
      <c r="CB99" s="56"/>
      <c r="CC99" s="250"/>
      <c r="CD99" s="251"/>
      <c r="CE99" s="251"/>
      <c r="CF99" s="251"/>
      <c r="CG99" s="251"/>
      <c r="CH99" s="251"/>
      <c r="CI99" s="251"/>
      <c r="CJ99" s="251"/>
      <c r="CK99" s="251"/>
      <c r="CL99" s="251"/>
      <c r="CM99" s="251"/>
      <c r="CN99" s="251"/>
      <c r="CO99" s="252"/>
      <c r="CP99" s="250"/>
      <c r="CQ99" s="251"/>
      <c r="CR99" s="251"/>
      <c r="CS99" s="251"/>
      <c r="CT99" s="251"/>
      <c r="CU99" s="251"/>
      <c r="CV99" s="251"/>
      <c r="CW99" s="251"/>
      <c r="CX99" s="251"/>
      <c r="CY99" s="251"/>
      <c r="CZ99" s="251"/>
      <c r="DA99" s="251"/>
      <c r="DB99" s="252"/>
    </row>
    <row r="100" spans="1:106" s="30" customFormat="1" ht="24" customHeight="1">
      <c r="A100" s="257" t="s">
        <v>170</v>
      </c>
      <c r="B100" s="258"/>
      <c r="C100" s="258"/>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9"/>
      <c r="AE100" s="253" t="s">
        <v>41</v>
      </c>
      <c r="AF100" s="254"/>
      <c r="AG100" s="254"/>
      <c r="AH100" s="254"/>
      <c r="AI100" s="254"/>
      <c r="AJ100" s="254"/>
      <c r="AK100" s="254"/>
      <c r="AL100" s="260"/>
      <c r="AM100" s="32" t="s">
        <v>29</v>
      </c>
      <c r="AN100" s="244">
        <f t="shared" si="3"/>
        <v>7315000</v>
      </c>
      <c r="AO100" s="245"/>
      <c r="AP100" s="245"/>
      <c r="AQ100" s="245"/>
      <c r="AR100" s="245"/>
      <c r="AS100" s="245"/>
      <c r="AT100" s="245"/>
      <c r="AU100" s="245"/>
      <c r="AV100" s="245"/>
      <c r="AW100" s="245"/>
      <c r="AX100" s="245"/>
      <c r="AY100" s="245"/>
      <c r="AZ100" s="245"/>
      <c r="BA100" s="246"/>
      <c r="BB100" s="244">
        <f>BB101+BB102</f>
        <v>0</v>
      </c>
      <c r="BC100" s="245"/>
      <c r="BD100" s="245"/>
      <c r="BE100" s="245"/>
      <c r="BF100" s="245"/>
      <c r="BG100" s="245"/>
      <c r="BH100" s="245"/>
      <c r="BI100" s="245"/>
      <c r="BJ100" s="245"/>
      <c r="BK100" s="245"/>
      <c r="BL100" s="245"/>
      <c r="BM100" s="245"/>
      <c r="BN100" s="44">
        <f>BN101+BN102</f>
        <v>0</v>
      </c>
      <c r="BO100" s="244">
        <f>BO101+BO102</f>
        <v>0</v>
      </c>
      <c r="BP100" s="245"/>
      <c r="BQ100" s="245"/>
      <c r="BR100" s="245"/>
      <c r="BS100" s="245"/>
      <c r="BT100" s="245"/>
      <c r="BU100" s="245"/>
      <c r="BV100" s="245"/>
      <c r="BW100" s="245"/>
      <c r="BX100" s="245"/>
      <c r="BY100" s="245"/>
      <c r="BZ100" s="245"/>
      <c r="CA100" s="44">
        <f>CA101+CA102</f>
        <v>0</v>
      </c>
      <c r="CB100" s="60">
        <f>CB101+CB102</f>
        <v>7300000</v>
      </c>
      <c r="CC100" s="244">
        <f>CC101+CC102</f>
        <v>15000</v>
      </c>
      <c r="CD100" s="245"/>
      <c r="CE100" s="245"/>
      <c r="CF100" s="245"/>
      <c r="CG100" s="245"/>
      <c r="CH100" s="245"/>
      <c r="CI100" s="245"/>
      <c r="CJ100" s="245"/>
      <c r="CK100" s="245"/>
      <c r="CL100" s="245"/>
      <c r="CM100" s="245"/>
      <c r="CN100" s="245"/>
      <c r="CO100" s="246"/>
      <c r="CP100" s="244">
        <f>CP101+CP102</f>
        <v>0</v>
      </c>
      <c r="CQ100" s="245"/>
      <c r="CR100" s="245"/>
      <c r="CS100" s="245"/>
      <c r="CT100" s="245"/>
      <c r="CU100" s="245"/>
      <c r="CV100" s="245"/>
      <c r="CW100" s="245"/>
      <c r="CX100" s="245"/>
      <c r="CY100" s="245"/>
      <c r="CZ100" s="245"/>
      <c r="DA100" s="245"/>
      <c r="DB100" s="246"/>
    </row>
    <row r="101" spans="1:106" s="31" customFormat="1" ht="25.5" customHeight="1">
      <c r="A101" s="247" t="s">
        <v>149</v>
      </c>
      <c r="B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9"/>
      <c r="AE101" s="261"/>
      <c r="AF101" s="262"/>
      <c r="AG101" s="262"/>
      <c r="AH101" s="262"/>
      <c r="AI101" s="262"/>
      <c r="AJ101" s="262"/>
      <c r="AK101" s="262"/>
      <c r="AL101" s="263"/>
      <c r="AM101" s="59" t="s">
        <v>27</v>
      </c>
      <c r="AN101" s="250">
        <f t="shared" si="3"/>
        <v>2700000</v>
      </c>
      <c r="AO101" s="251"/>
      <c r="AP101" s="251"/>
      <c r="AQ101" s="251"/>
      <c r="AR101" s="251"/>
      <c r="AS101" s="251"/>
      <c r="AT101" s="251"/>
      <c r="AU101" s="251"/>
      <c r="AV101" s="251"/>
      <c r="AW101" s="251"/>
      <c r="AX101" s="251"/>
      <c r="AY101" s="251"/>
      <c r="AZ101" s="251"/>
      <c r="BA101" s="252"/>
      <c r="BB101" s="250"/>
      <c r="BC101" s="251"/>
      <c r="BD101" s="251"/>
      <c r="BE101" s="251"/>
      <c r="BF101" s="251"/>
      <c r="BG101" s="251"/>
      <c r="BH101" s="251"/>
      <c r="BI101" s="251"/>
      <c r="BJ101" s="251"/>
      <c r="BK101" s="251"/>
      <c r="BL101" s="251"/>
      <c r="BM101" s="251"/>
      <c r="BN101" s="58"/>
      <c r="BO101" s="250"/>
      <c r="BP101" s="251"/>
      <c r="BQ101" s="251"/>
      <c r="BR101" s="251"/>
      <c r="BS101" s="251"/>
      <c r="BT101" s="251"/>
      <c r="BU101" s="251"/>
      <c r="BV101" s="251"/>
      <c r="BW101" s="251"/>
      <c r="BX101" s="251"/>
      <c r="BY101" s="251"/>
      <c r="BZ101" s="251"/>
      <c r="CA101" s="58"/>
      <c r="CB101" s="56">
        <v>2700000</v>
      </c>
      <c r="CC101" s="250"/>
      <c r="CD101" s="251"/>
      <c r="CE101" s="251"/>
      <c r="CF101" s="251"/>
      <c r="CG101" s="251"/>
      <c r="CH101" s="251"/>
      <c r="CI101" s="251"/>
      <c r="CJ101" s="251"/>
      <c r="CK101" s="251"/>
      <c r="CL101" s="251"/>
      <c r="CM101" s="251"/>
      <c r="CN101" s="251"/>
      <c r="CO101" s="252"/>
      <c r="CP101" s="250"/>
      <c r="CQ101" s="251"/>
      <c r="CR101" s="251"/>
      <c r="CS101" s="251"/>
      <c r="CT101" s="251"/>
      <c r="CU101" s="251"/>
      <c r="CV101" s="251"/>
      <c r="CW101" s="251"/>
      <c r="CX101" s="251"/>
      <c r="CY101" s="251"/>
      <c r="CZ101" s="251"/>
      <c r="DA101" s="251"/>
      <c r="DB101" s="252"/>
    </row>
    <row r="102" spans="1:106" s="31" customFormat="1" ht="25.9" customHeight="1">
      <c r="A102" s="247" t="s">
        <v>135</v>
      </c>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9"/>
      <c r="AE102" s="255"/>
      <c r="AF102" s="256"/>
      <c r="AG102" s="256"/>
      <c r="AH102" s="256"/>
      <c r="AI102" s="256"/>
      <c r="AJ102" s="256"/>
      <c r="AK102" s="256"/>
      <c r="AL102" s="264"/>
      <c r="AM102" s="69" t="s">
        <v>81</v>
      </c>
      <c r="AN102" s="250">
        <f t="shared" si="3"/>
        <v>4615000</v>
      </c>
      <c r="AO102" s="251"/>
      <c r="AP102" s="251"/>
      <c r="AQ102" s="251"/>
      <c r="AR102" s="251"/>
      <c r="AS102" s="251"/>
      <c r="AT102" s="251"/>
      <c r="AU102" s="251"/>
      <c r="AV102" s="251"/>
      <c r="AW102" s="251"/>
      <c r="AX102" s="251"/>
      <c r="AY102" s="251"/>
      <c r="AZ102" s="251"/>
      <c r="BA102" s="252"/>
      <c r="BB102" s="250"/>
      <c r="BC102" s="251"/>
      <c r="BD102" s="251"/>
      <c r="BE102" s="251"/>
      <c r="BF102" s="251"/>
      <c r="BG102" s="251"/>
      <c r="BH102" s="251"/>
      <c r="BI102" s="251"/>
      <c r="BJ102" s="251"/>
      <c r="BK102" s="251"/>
      <c r="BL102" s="251"/>
      <c r="BM102" s="251"/>
      <c r="BN102" s="58"/>
      <c r="BO102" s="250"/>
      <c r="BP102" s="251"/>
      <c r="BQ102" s="251"/>
      <c r="BR102" s="251"/>
      <c r="BS102" s="251"/>
      <c r="BT102" s="251"/>
      <c r="BU102" s="251"/>
      <c r="BV102" s="251"/>
      <c r="BW102" s="251"/>
      <c r="BX102" s="251"/>
      <c r="BY102" s="251"/>
      <c r="BZ102" s="251"/>
      <c r="CA102" s="58"/>
      <c r="CB102" s="56">
        <v>4600000</v>
      </c>
      <c r="CC102" s="250">
        <v>15000</v>
      </c>
      <c r="CD102" s="251"/>
      <c r="CE102" s="251"/>
      <c r="CF102" s="251"/>
      <c r="CG102" s="251"/>
      <c r="CH102" s="251"/>
      <c r="CI102" s="251"/>
      <c r="CJ102" s="251"/>
      <c r="CK102" s="251"/>
      <c r="CL102" s="251"/>
      <c r="CM102" s="251"/>
      <c r="CN102" s="251"/>
      <c r="CO102" s="252"/>
      <c r="CP102" s="250"/>
      <c r="CQ102" s="251"/>
      <c r="CR102" s="251"/>
      <c r="CS102" s="251"/>
      <c r="CT102" s="251"/>
      <c r="CU102" s="251"/>
      <c r="CV102" s="251"/>
      <c r="CW102" s="251"/>
      <c r="CX102" s="251"/>
      <c r="CY102" s="251"/>
      <c r="CZ102" s="251"/>
      <c r="DA102" s="251"/>
      <c r="DB102" s="252"/>
    </row>
    <row r="103" spans="1:106" s="30" customFormat="1" ht="22.9" customHeight="1">
      <c r="A103" s="257" t="s">
        <v>172</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9"/>
      <c r="AE103" s="253" t="s">
        <v>171</v>
      </c>
      <c r="AF103" s="254"/>
      <c r="AG103" s="254"/>
      <c r="AH103" s="254"/>
      <c r="AI103" s="254"/>
      <c r="AJ103" s="254"/>
      <c r="AK103" s="254"/>
      <c r="AL103" s="260"/>
      <c r="AM103" s="32" t="s">
        <v>29</v>
      </c>
      <c r="AN103" s="244">
        <f t="shared" si="3"/>
        <v>0</v>
      </c>
      <c r="AO103" s="245"/>
      <c r="AP103" s="245"/>
      <c r="AQ103" s="245"/>
      <c r="AR103" s="245"/>
      <c r="AS103" s="245"/>
      <c r="AT103" s="245"/>
      <c r="AU103" s="245"/>
      <c r="AV103" s="245"/>
      <c r="AW103" s="245"/>
      <c r="AX103" s="245"/>
      <c r="AY103" s="245"/>
      <c r="AZ103" s="245"/>
      <c r="BA103" s="246"/>
      <c r="BB103" s="244">
        <f>BB104</f>
        <v>0</v>
      </c>
      <c r="BC103" s="245"/>
      <c r="BD103" s="245"/>
      <c r="BE103" s="245"/>
      <c r="BF103" s="245"/>
      <c r="BG103" s="245"/>
      <c r="BH103" s="245"/>
      <c r="BI103" s="245"/>
      <c r="BJ103" s="245"/>
      <c r="BK103" s="245"/>
      <c r="BL103" s="245"/>
      <c r="BM103" s="245"/>
      <c r="BN103" s="44">
        <f>BN104</f>
        <v>0</v>
      </c>
      <c r="BO103" s="244">
        <f>BO104</f>
        <v>0</v>
      </c>
      <c r="BP103" s="245"/>
      <c r="BQ103" s="245"/>
      <c r="BR103" s="245"/>
      <c r="BS103" s="245"/>
      <c r="BT103" s="245"/>
      <c r="BU103" s="245"/>
      <c r="BV103" s="245"/>
      <c r="BW103" s="245"/>
      <c r="BX103" s="245"/>
      <c r="BY103" s="245"/>
      <c r="BZ103" s="245"/>
      <c r="CA103" s="44">
        <f>CA104</f>
        <v>0</v>
      </c>
      <c r="CB103" s="60">
        <f>CB104</f>
        <v>0</v>
      </c>
      <c r="CC103" s="244">
        <f>CC104</f>
        <v>0</v>
      </c>
      <c r="CD103" s="245"/>
      <c r="CE103" s="245"/>
      <c r="CF103" s="245"/>
      <c r="CG103" s="245"/>
      <c r="CH103" s="245"/>
      <c r="CI103" s="245"/>
      <c r="CJ103" s="245"/>
      <c r="CK103" s="245"/>
      <c r="CL103" s="245"/>
      <c r="CM103" s="245"/>
      <c r="CN103" s="245"/>
      <c r="CO103" s="246"/>
      <c r="CP103" s="244">
        <f>CP104</f>
        <v>0</v>
      </c>
      <c r="CQ103" s="245"/>
      <c r="CR103" s="245"/>
      <c r="CS103" s="245"/>
      <c r="CT103" s="245"/>
      <c r="CU103" s="245"/>
      <c r="CV103" s="245"/>
      <c r="CW103" s="245"/>
      <c r="CX103" s="245"/>
      <c r="CY103" s="245"/>
      <c r="CZ103" s="245"/>
      <c r="DA103" s="245"/>
      <c r="DB103" s="246"/>
    </row>
    <row r="104" spans="1:106" s="31" customFormat="1" ht="25.9" customHeight="1">
      <c r="A104" s="247" t="s">
        <v>135</v>
      </c>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9"/>
      <c r="AE104" s="255"/>
      <c r="AF104" s="256"/>
      <c r="AG104" s="256"/>
      <c r="AH104" s="256"/>
      <c r="AI104" s="256"/>
      <c r="AJ104" s="256"/>
      <c r="AK104" s="256"/>
      <c r="AL104" s="264"/>
      <c r="AM104" s="69" t="s">
        <v>81</v>
      </c>
      <c r="AN104" s="250">
        <f t="shared" si="3"/>
        <v>0</v>
      </c>
      <c r="AO104" s="251"/>
      <c r="AP104" s="251"/>
      <c r="AQ104" s="251"/>
      <c r="AR104" s="251"/>
      <c r="AS104" s="251"/>
      <c r="AT104" s="251"/>
      <c r="AU104" s="251"/>
      <c r="AV104" s="251"/>
      <c r="AW104" s="251"/>
      <c r="AX104" s="251"/>
      <c r="AY104" s="251"/>
      <c r="AZ104" s="251"/>
      <c r="BA104" s="252"/>
      <c r="BB104" s="250"/>
      <c r="BC104" s="251"/>
      <c r="BD104" s="251"/>
      <c r="BE104" s="251"/>
      <c r="BF104" s="251"/>
      <c r="BG104" s="251"/>
      <c r="BH104" s="251"/>
      <c r="BI104" s="251"/>
      <c r="BJ104" s="251"/>
      <c r="BK104" s="251"/>
      <c r="BL104" s="251"/>
      <c r="BM104" s="251"/>
      <c r="BN104" s="58"/>
      <c r="BO104" s="250"/>
      <c r="BP104" s="251"/>
      <c r="BQ104" s="251"/>
      <c r="BR104" s="251"/>
      <c r="BS104" s="251"/>
      <c r="BT104" s="251"/>
      <c r="BU104" s="251"/>
      <c r="BV104" s="251"/>
      <c r="BW104" s="251"/>
      <c r="BX104" s="251"/>
      <c r="BY104" s="251"/>
      <c r="BZ104" s="251"/>
      <c r="CA104" s="58"/>
      <c r="CB104" s="56"/>
      <c r="CC104" s="250"/>
      <c r="CD104" s="251"/>
      <c r="CE104" s="251"/>
      <c r="CF104" s="251"/>
      <c r="CG104" s="251"/>
      <c r="CH104" s="251"/>
      <c r="CI104" s="251"/>
      <c r="CJ104" s="251"/>
      <c r="CK104" s="251"/>
      <c r="CL104" s="251"/>
      <c r="CM104" s="251"/>
      <c r="CN104" s="251"/>
      <c r="CO104" s="252"/>
      <c r="CP104" s="250"/>
      <c r="CQ104" s="251"/>
      <c r="CR104" s="251"/>
      <c r="CS104" s="251"/>
      <c r="CT104" s="251"/>
      <c r="CU104" s="251"/>
      <c r="CV104" s="251"/>
      <c r="CW104" s="251"/>
      <c r="CX104" s="251"/>
      <c r="CY104" s="251"/>
      <c r="CZ104" s="251"/>
      <c r="DA104" s="251"/>
      <c r="DB104" s="252"/>
    </row>
    <row r="105" spans="1:106" s="30" customFormat="1" ht="26.45" customHeight="1">
      <c r="A105" s="257" t="s">
        <v>173</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9"/>
      <c r="AE105" s="253" t="s">
        <v>42</v>
      </c>
      <c r="AF105" s="254"/>
      <c r="AG105" s="254"/>
      <c r="AH105" s="254"/>
      <c r="AI105" s="254"/>
      <c r="AJ105" s="254"/>
      <c r="AK105" s="254"/>
      <c r="AL105" s="260"/>
      <c r="AM105" s="32" t="s">
        <v>29</v>
      </c>
      <c r="AN105" s="244">
        <f t="shared" si="3"/>
        <v>0</v>
      </c>
      <c r="AO105" s="245"/>
      <c r="AP105" s="245"/>
      <c r="AQ105" s="245"/>
      <c r="AR105" s="245"/>
      <c r="AS105" s="245"/>
      <c r="AT105" s="245"/>
      <c r="AU105" s="245"/>
      <c r="AV105" s="245"/>
      <c r="AW105" s="245"/>
      <c r="AX105" s="245"/>
      <c r="AY105" s="245"/>
      <c r="AZ105" s="245"/>
      <c r="BA105" s="246"/>
      <c r="BB105" s="244">
        <f>BB106</f>
        <v>0</v>
      </c>
      <c r="BC105" s="245"/>
      <c r="BD105" s="245"/>
      <c r="BE105" s="245"/>
      <c r="BF105" s="245"/>
      <c r="BG105" s="245"/>
      <c r="BH105" s="245"/>
      <c r="BI105" s="245"/>
      <c r="BJ105" s="245"/>
      <c r="BK105" s="245"/>
      <c r="BL105" s="245"/>
      <c r="BM105" s="245"/>
      <c r="BN105" s="44">
        <f>BN106</f>
        <v>0</v>
      </c>
      <c r="BO105" s="244">
        <f>BO106</f>
        <v>0</v>
      </c>
      <c r="BP105" s="245"/>
      <c r="BQ105" s="245"/>
      <c r="BR105" s="245"/>
      <c r="BS105" s="245"/>
      <c r="BT105" s="245"/>
      <c r="BU105" s="245"/>
      <c r="BV105" s="245"/>
      <c r="BW105" s="245"/>
      <c r="BX105" s="245"/>
      <c r="BY105" s="245"/>
      <c r="BZ105" s="245"/>
      <c r="CA105" s="44">
        <f>CA106</f>
        <v>0</v>
      </c>
      <c r="CB105" s="60">
        <f>CB106</f>
        <v>0</v>
      </c>
      <c r="CC105" s="244">
        <f>CC106</f>
        <v>0</v>
      </c>
      <c r="CD105" s="245"/>
      <c r="CE105" s="245"/>
      <c r="CF105" s="245"/>
      <c r="CG105" s="245"/>
      <c r="CH105" s="245"/>
      <c r="CI105" s="245"/>
      <c r="CJ105" s="245"/>
      <c r="CK105" s="245"/>
      <c r="CL105" s="245"/>
      <c r="CM105" s="245"/>
      <c r="CN105" s="245"/>
      <c r="CO105" s="246"/>
      <c r="CP105" s="244">
        <f>CP106</f>
        <v>0</v>
      </c>
      <c r="CQ105" s="245"/>
      <c r="CR105" s="245"/>
      <c r="CS105" s="245"/>
      <c r="CT105" s="245"/>
      <c r="CU105" s="245"/>
      <c r="CV105" s="245"/>
      <c r="CW105" s="245"/>
      <c r="CX105" s="245"/>
      <c r="CY105" s="245"/>
      <c r="CZ105" s="245"/>
      <c r="DA105" s="245"/>
      <c r="DB105" s="246"/>
    </row>
    <row r="106" spans="1:106" s="31" customFormat="1" ht="25.9" customHeight="1">
      <c r="A106" s="247" t="s">
        <v>135</v>
      </c>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9"/>
      <c r="AE106" s="255"/>
      <c r="AF106" s="256"/>
      <c r="AG106" s="256"/>
      <c r="AH106" s="256"/>
      <c r="AI106" s="256"/>
      <c r="AJ106" s="256"/>
      <c r="AK106" s="256"/>
      <c r="AL106" s="264"/>
      <c r="AM106" s="69" t="s">
        <v>81</v>
      </c>
      <c r="AN106" s="250">
        <f t="shared" si="3"/>
        <v>0</v>
      </c>
      <c r="AO106" s="251"/>
      <c r="AP106" s="251"/>
      <c r="AQ106" s="251"/>
      <c r="AR106" s="251"/>
      <c r="AS106" s="251"/>
      <c r="AT106" s="251"/>
      <c r="AU106" s="251"/>
      <c r="AV106" s="251"/>
      <c r="AW106" s="251"/>
      <c r="AX106" s="251"/>
      <c r="AY106" s="251"/>
      <c r="AZ106" s="251"/>
      <c r="BA106" s="252"/>
      <c r="BB106" s="250"/>
      <c r="BC106" s="251"/>
      <c r="BD106" s="251"/>
      <c r="BE106" s="251"/>
      <c r="BF106" s="251"/>
      <c r="BG106" s="251"/>
      <c r="BH106" s="251"/>
      <c r="BI106" s="251"/>
      <c r="BJ106" s="251"/>
      <c r="BK106" s="251"/>
      <c r="BL106" s="251"/>
      <c r="BM106" s="251"/>
      <c r="BN106" s="58"/>
      <c r="BO106" s="250"/>
      <c r="BP106" s="251"/>
      <c r="BQ106" s="251"/>
      <c r="BR106" s="251"/>
      <c r="BS106" s="251"/>
      <c r="BT106" s="251"/>
      <c r="BU106" s="251"/>
      <c r="BV106" s="251"/>
      <c r="BW106" s="251"/>
      <c r="BX106" s="251"/>
      <c r="BY106" s="251"/>
      <c r="BZ106" s="251"/>
      <c r="CA106" s="58"/>
      <c r="CB106" s="56"/>
      <c r="CC106" s="250"/>
      <c r="CD106" s="251"/>
      <c r="CE106" s="251"/>
      <c r="CF106" s="251"/>
      <c r="CG106" s="251"/>
      <c r="CH106" s="251"/>
      <c r="CI106" s="251"/>
      <c r="CJ106" s="251"/>
      <c r="CK106" s="251"/>
      <c r="CL106" s="251"/>
      <c r="CM106" s="251"/>
      <c r="CN106" s="251"/>
      <c r="CO106" s="252"/>
      <c r="CP106" s="250"/>
      <c r="CQ106" s="251"/>
      <c r="CR106" s="251"/>
      <c r="CS106" s="251"/>
      <c r="CT106" s="251"/>
      <c r="CU106" s="251"/>
      <c r="CV106" s="251"/>
      <c r="CW106" s="251"/>
      <c r="CX106" s="251"/>
      <c r="CY106" s="251"/>
      <c r="CZ106" s="251"/>
      <c r="DA106" s="251"/>
      <c r="DB106" s="252"/>
    </row>
    <row r="107" spans="1:106" s="30" customFormat="1" ht="37.15" customHeight="1">
      <c r="A107" s="257" t="s">
        <v>174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9"/>
      <c r="AE107" s="253" t="s">
        <v>43</v>
      </c>
      <c r="AF107" s="254"/>
      <c r="AG107" s="254"/>
      <c r="AH107" s="254"/>
      <c r="AI107" s="254"/>
      <c r="AJ107" s="254"/>
      <c r="AK107" s="254"/>
      <c r="AL107" s="260"/>
      <c r="AM107" s="32" t="s">
        <v>29</v>
      </c>
      <c r="AN107" s="244">
        <f t="shared" si="3"/>
        <v>0</v>
      </c>
      <c r="AO107" s="245"/>
      <c r="AP107" s="245"/>
      <c r="AQ107" s="245"/>
      <c r="AR107" s="245"/>
      <c r="AS107" s="245"/>
      <c r="AT107" s="245"/>
      <c r="AU107" s="245"/>
      <c r="AV107" s="245"/>
      <c r="AW107" s="245"/>
      <c r="AX107" s="245"/>
      <c r="AY107" s="245"/>
      <c r="AZ107" s="245"/>
      <c r="BA107" s="246"/>
      <c r="BB107" s="244">
        <f>BB108+BB109+BB110+BB111</f>
        <v>0</v>
      </c>
      <c r="BC107" s="245"/>
      <c r="BD107" s="245"/>
      <c r="BE107" s="245"/>
      <c r="BF107" s="245"/>
      <c r="BG107" s="245"/>
      <c r="BH107" s="245"/>
      <c r="BI107" s="245"/>
      <c r="BJ107" s="245"/>
      <c r="BK107" s="245"/>
      <c r="BL107" s="245"/>
      <c r="BM107" s="245"/>
      <c r="BN107" s="44">
        <f>BN108+BN109+BN110+BN111</f>
        <v>0</v>
      </c>
      <c r="BO107" s="244">
        <f>BO108+BO109+BO110+BO111</f>
        <v>0</v>
      </c>
      <c r="BP107" s="245"/>
      <c r="BQ107" s="245"/>
      <c r="BR107" s="245"/>
      <c r="BS107" s="245"/>
      <c r="BT107" s="245"/>
      <c r="BU107" s="245"/>
      <c r="BV107" s="245"/>
      <c r="BW107" s="245"/>
      <c r="BX107" s="245"/>
      <c r="BY107" s="245"/>
      <c r="BZ107" s="245"/>
      <c r="CA107" s="44">
        <f>CA108+CA109+CA110+CA111</f>
        <v>0</v>
      </c>
      <c r="CB107" s="60">
        <f>CB108+CB109+CB110+CB111</f>
        <v>0</v>
      </c>
      <c r="CC107" s="244">
        <f>CC108+CC109+CC110+CC111</f>
        <v>0</v>
      </c>
      <c r="CD107" s="245"/>
      <c r="CE107" s="245"/>
      <c r="CF107" s="245"/>
      <c r="CG107" s="245"/>
      <c r="CH107" s="245"/>
      <c r="CI107" s="245"/>
      <c r="CJ107" s="245"/>
      <c r="CK107" s="245"/>
      <c r="CL107" s="245"/>
      <c r="CM107" s="245"/>
      <c r="CN107" s="245"/>
      <c r="CO107" s="246"/>
      <c r="CP107" s="244">
        <f>CP108+CP109+CP110+CP111</f>
        <v>0</v>
      </c>
      <c r="CQ107" s="245"/>
      <c r="CR107" s="245"/>
      <c r="CS107" s="245"/>
      <c r="CT107" s="245"/>
      <c r="CU107" s="245"/>
      <c r="CV107" s="245"/>
      <c r="CW107" s="245"/>
      <c r="CX107" s="245"/>
      <c r="CY107" s="245"/>
      <c r="CZ107" s="245"/>
      <c r="DA107" s="245"/>
      <c r="DB107" s="246"/>
    </row>
    <row r="108" spans="1:106" s="31" customFormat="1" ht="25.9" customHeight="1">
      <c r="A108" s="247" t="s">
        <v>175</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9"/>
      <c r="AE108" s="261"/>
      <c r="AF108" s="262"/>
      <c r="AG108" s="262"/>
      <c r="AH108" s="262"/>
      <c r="AI108" s="262"/>
      <c r="AJ108" s="262"/>
      <c r="AK108" s="262"/>
      <c r="AL108" s="263"/>
      <c r="AM108" s="69" t="s">
        <v>83</v>
      </c>
      <c r="AN108" s="250">
        <f t="shared" si="3"/>
        <v>0</v>
      </c>
      <c r="AO108" s="251"/>
      <c r="AP108" s="251"/>
      <c r="AQ108" s="251"/>
      <c r="AR108" s="251"/>
      <c r="AS108" s="251"/>
      <c r="AT108" s="251"/>
      <c r="AU108" s="251"/>
      <c r="AV108" s="251"/>
      <c r="AW108" s="251"/>
      <c r="AX108" s="251"/>
      <c r="AY108" s="251"/>
      <c r="AZ108" s="251"/>
      <c r="BA108" s="252"/>
      <c r="BB108" s="250"/>
      <c r="BC108" s="251"/>
      <c r="BD108" s="251"/>
      <c r="BE108" s="251"/>
      <c r="BF108" s="251"/>
      <c r="BG108" s="251"/>
      <c r="BH108" s="251"/>
      <c r="BI108" s="251"/>
      <c r="BJ108" s="251"/>
      <c r="BK108" s="251"/>
      <c r="BL108" s="251"/>
      <c r="BM108" s="251"/>
      <c r="BN108" s="58"/>
      <c r="BO108" s="250"/>
      <c r="BP108" s="251"/>
      <c r="BQ108" s="251"/>
      <c r="BR108" s="251"/>
      <c r="BS108" s="251"/>
      <c r="BT108" s="251"/>
      <c r="BU108" s="251"/>
      <c r="BV108" s="251"/>
      <c r="BW108" s="251"/>
      <c r="BX108" s="251"/>
      <c r="BY108" s="251"/>
      <c r="BZ108" s="251"/>
      <c r="CA108" s="58"/>
      <c r="CB108" s="56"/>
      <c r="CC108" s="250"/>
      <c r="CD108" s="251"/>
      <c r="CE108" s="251"/>
      <c r="CF108" s="251"/>
      <c r="CG108" s="251"/>
      <c r="CH108" s="251"/>
      <c r="CI108" s="251"/>
      <c r="CJ108" s="251"/>
      <c r="CK108" s="251"/>
      <c r="CL108" s="251"/>
      <c r="CM108" s="251"/>
      <c r="CN108" s="251"/>
      <c r="CO108" s="252"/>
      <c r="CP108" s="250"/>
      <c r="CQ108" s="251"/>
      <c r="CR108" s="251"/>
      <c r="CS108" s="251"/>
      <c r="CT108" s="251"/>
      <c r="CU108" s="251"/>
      <c r="CV108" s="251"/>
      <c r="CW108" s="251"/>
      <c r="CX108" s="251"/>
      <c r="CY108" s="251"/>
      <c r="CZ108" s="251"/>
      <c r="DA108" s="251"/>
      <c r="DB108" s="252"/>
    </row>
    <row r="109" spans="1:106" s="31" customFormat="1" ht="33.6" customHeight="1">
      <c r="A109" s="247" t="s">
        <v>176</v>
      </c>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9"/>
      <c r="AE109" s="261"/>
      <c r="AF109" s="262"/>
      <c r="AG109" s="262"/>
      <c r="AH109" s="262"/>
      <c r="AI109" s="262"/>
      <c r="AJ109" s="262"/>
      <c r="AK109" s="262"/>
      <c r="AL109" s="263"/>
      <c r="AM109" s="69" t="s">
        <v>82</v>
      </c>
      <c r="AN109" s="250">
        <f t="shared" si="3"/>
        <v>0</v>
      </c>
      <c r="AO109" s="251"/>
      <c r="AP109" s="251"/>
      <c r="AQ109" s="251"/>
      <c r="AR109" s="251"/>
      <c r="AS109" s="251"/>
      <c r="AT109" s="251"/>
      <c r="AU109" s="251"/>
      <c r="AV109" s="251"/>
      <c r="AW109" s="251"/>
      <c r="AX109" s="251"/>
      <c r="AY109" s="251"/>
      <c r="AZ109" s="251"/>
      <c r="BA109" s="252"/>
      <c r="BB109" s="250"/>
      <c r="BC109" s="251"/>
      <c r="BD109" s="251"/>
      <c r="BE109" s="251"/>
      <c r="BF109" s="251"/>
      <c r="BG109" s="251"/>
      <c r="BH109" s="251"/>
      <c r="BI109" s="251"/>
      <c r="BJ109" s="251"/>
      <c r="BK109" s="251"/>
      <c r="BL109" s="251"/>
      <c r="BM109" s="251"/>
      <c r="BN109" s="58"/>
      <c r="BO109" s="250"/>
      <c r="BP109" s="251"/>
      <c r="BQ109" s="251"/>
      <c r="BR109" s="251"/>
      <c r="BS109" s="251"/>
      <c r="BT109" s="251"/>
      <c r="BU109" s="251"/>
      <c r="BV109" s="251"/>
      <c r="BW109" s="251"/>
      <c r="BX109" s="251"/>
      <c r="BY109" s="251"/>
      <c r="BZ109" s="251"/>
      <c r="CA109" s="58"/>
      <c r="CB109" s="56"/>
      <c r="CC109" s="250"/>
      <c r="CD109" s="251"/>
      <c r="CE109" s="251"/>
      <c r="CF109" s="251"/>
      <c r="CG109" s="251"/>
      <c r="CH109" s="251"/>
      <c r="CI109" s="251"/>
      <c r="CJ109" s="251"/>
      <c r="CK109" s="251"/>
      <c r="CL109" s="251"/>
      <c r="CM109" s="251"/>
      <c r="CN109" s="251"/>
      <c r="CO109" s="252"/>
      <c r="CP109" s="250"/>
      <c r="CQ109" s="251"/>
      <c r="CR109" s="251"/>
      <c r="CS109" s="251"/>
      <c r="CT109" s="251"/>
      <c r="CU109" s="251"/>
      <c r="CV109" s="251"/>
      <c r="CW109" s="251"/>
      <c r="CX109" s="251"/>
      <c r="CY109" s="251"/>
      <c r="CZ109" s="251"/>
      <c r="DA109" s="251"/>
      <c r="DB109" s="252"/>
    </row>
    <row r="110" spans="1:106" s="31" customFormat="1" ht="25.9" customHeight="1">
      <c r="A110" s="247" t="s">
        <v>135</v>
      </c>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9"/>
      <c r="AE110" s="261"/>
      <c r="AF110" s="262"/>
      <c r="AG110" s="262"/>
      <c r="AH110" s="262"/>
      <c r="AI110" s="262"/>
      <c r="AJ110" s="262"/>
      <c r="AK110" s="262"/>
      <c r="AL110" s="263"/>
      <c r="AM110" s="69" t="s">
        <v>81</v>
      </c>
      <c r="AN110" s="250">
        <f t="shared" si="3"/>
        <v>0</v>
      </c>
      <c r="AO110" s="251"/>
      <c r="AP110" s="251"/>
      <c r="AQ110" s="251"/>
      <c r="AR110" s="251"/>
      <c r="AS110" s="251"/>
      <c r="AT110" s="251"/>
      <c r="AU110" s="251"/>
      <c r="AV110" s="251"/>
      <c r="AW110" s="251"/>
      <c r="AX110" s="251"/>
      <c r="AY110" s="251"/>
      <c r="AZ110" s="251"/>
      <c r="BA110" s="252"/>
      <c r="BB110" s="250"/>
      <c r="BC110" s="251"/>
      <c r="BD110" s="251"/>
      <c r="BE110" s="251"/>
      <c r="BF110" s="251"/>
      <c r="BG110" s="251"/>
      <c r="BH110" s="251"/>
      <c r="BI110" s="251"/>
      <c r="BJ110" s="251"/>
      <c r="BK110" s="251"/>
      <c r="BL110" s="251"/>
      <c r="BM110" s="251"/>
      <c r="BN110" s="58"/>
      <c r="BO110" s="250"/>
      <c r="BP110" s="251"/>
      <c r="BQ110" s="251"/>
      <c r="BR110" s="251"/>
      <c r="BS110" s="251"/>
      <c r="BT110" s="251"/>
      <c r="BU110" s="251"/>
      <c r="BV110" s="251"/>
      <c r="BW110" s="251"/>
      <c r="BX110" s="251"/>
      <c r="BY110" s="251"/>
      <c r="BZ110" s="251"/>
      <c r="CA110" s="58"/>
      <c r="CB110" s="56"/>
      <c r="CC110" s="250"/>
      <c r="CD110" s="251"/>
      <c r="CE110" s="251"/>
      <c r="CF110" s="251"/>
      <c r="CG110" s="251"/>
      <c r="CH110" s="251"/>
      <c r="CI110" s="251"/>
      <c r="CJ110" s="251"/>
      <c r="CK110" s="251"/>
      <c r="CL110" s="251"/>
      <c r="CM110" s="251"/>
      <c r="CN110" s="251"/>
      <c r="CO110" s="252"/>
      <c r="CP110" s="250"/>
      <c r="CQ110" s="251"/>
      <c r="CR110" s="251"/>
      <c r="CS110" s="251"/>
      <c r="CT110" s="251"/>
      <c r="CU110" s="251"/>
      <c r="CV110" s="251"/>
      <c r="CW110" s="251"/>
      <c r="CX110" s="251"/>
      <c r="CY110" s="251"/>
      <c r="CZ110" s="251"/>
      <c r="DA110" s="251"/>
      <c r="DB110" s="252"/>
    </row>
    <row r="111" spans="1:106" s="31" customFormat="1" ht="25.9" customHeight="1">
      <c r="A111" s="247" t="s">
        <v>178</v>
      </c>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9"/>
      <c r="AE111" s="255"/>
      <c r="AF111" s="256"/>
      <c r="AG111" s="256"/>
      <c r="AH111" s="256"/>
      <c r="AI111" s="256"/>
      <c r="AJ111" s="256"/>
      <c r="AK111" s="256"/>
      <c r="AL111" s="264"/>
      <c r="AM111" s="69" t="s">
        <v>177</v>
      </c>
      <c r="AN111" s="250">
        <f t="shared" si="3"/>
        <v>0</v>
      </c>
      <c r="AO111" s="251"/>
      <c r="AP111" s="251"/>
      <c r="AQ111" s="251"/>
      <c r="AR111" s="251"/>
      <c r="AS111" s="251"/>
      <c r="AT111" s="251"/>
      <c r="AU111" s="251"/>
      <c r="AV111" s="251"/>
      <c r="AW111" s="251"/>
      <c r="AX111" s="251"/>
      <c r="AY111" s="251"/>
      <c r="AZ111" s="251"/>
      <c r="BA111" s="252"/>
      <c r="BB111" s="250"/>
      <c r="BC111" s="251"/>
      <c r="BD111" s="251"/>
      <c r="BE111" s="251"/>
      <c r="BF111" s="251"/>
      <c r="BG111" s="251"/>
      <c r="BH111" s="251"/>
      <c r="BI111" s="251"/>
      <c r="BJ111" s="251"/>
      <c r="BK111" s="251"/>
      <c r="BL111" s="251"/>
      <c r="BM111" s="251"/>
      <c r="BN111" s="58"/>
      <c r="BO111" s="250"/>
      <c r="BP111" s="251"/>
      <c r="BQ111" s="251"/>
      <c r="BR111" s="251"/>
      <c r="BS111" s="251"/>
      <c r="BT111" s="251"/>
      <c r="BU111" s="251"/>
      <c r="BV111" s="251"/>
      <c r="BW111" s="251"/>
      <c r="BX111" s="251"/>
      <c r="BY111" s="251"/>
      <c r="BZ111" s="251"/>
      <c r="CA111" s="58"/>
      <c r="CB111" s="56"/>
      <c r="CC111" s="250"/>
      <c r="CD111" s="251"/>
      <c r="CE111" s="251"/>
      <c r="CF111" s="251"/>
      <c r="CG111" s="251"/>
      <c r="CH111" s="251"/>
      <c r="CI111" s="251"/>
      <c r="CJ111" s="251"/>
      <c r="CK111" s="251"/>
      <c r="CL111" s="251"/>
      <c r="CM111" s="251"/>
      <c r="CN111" s="251"/>
      <c r="CO111" s="252"/>
      <c r="CP111" s="250"/>
      <c r="CQ111" s="251"/>
      <c r="CR111" s="251"/>
      <c r="CS111" s="251"/>
      <c r="CT111" s="251"/>
      <c r="CU111" s="251"/>
      <c r="CV111" s="251"/>
      <c r="CW111" s="251"/>
      <c r="CX111" s="251"/>
      <c r="CY111" s="251"/>
      <c r="CZ111" s="251"/>
      <c r="DA111" s="251"/>
      <c r="DB111" s="252"/>
    </row>
    <row r="112" spans="1:106" s="30" customFormat="1" ht="39" customHeight="1">
      <c r="A112" s="257" t="s">
        <v>179</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9"/>
      <c r="AE112" s="253" t="s">
        <v>44</v>
      </c>
      <c r="AF112" s="254"/>
      <c r="AG112" s="254"/>
      <c r="AH112" s="254"/>
      <c r="AI112" s="254"/>
      <c r="AJ112" s="254"/>
      <c r="AK112" s="254"/>
      <c r="AL112" s="260"/>
      <c r="AM112" s="32" t="s">
        <v>29</v>
      </c>
      <c r="AN112" s="244">
        <f t="shared" si="3"/>
        <v>1110500</v>
      </c>
      <c r="AO112" s="245"/>
      <c r="AP112" s="245"/>
      <c r="AQ112" s="245"/>
      <c r="AR112" s="245"/>
      <c r="AS112" s="245"/>
      <c r="AT112" s="245"/>
      <c r="AU112" s="245"/>
      <c r="AV112" s="245"/>
      <c r="AW112" s="245"/>
      <c r="AX112" s="245"/>
      <c r="AY112" s="245"/>
      <c r="AZ112" s="245"/>
      <c r="BA112" s="246"/>
      <c r="BB112" s="244">
        <f>BB113+BB114</f>
        <v>1085500</v>
      </c>
      <c r="BC112" s="245"/>
      <c r="BD112" s="245"/>
      <c r="BE112" s="245"/>
      <c r="BF112" s="245"/>
      <c r="BG112" s="245"/>
      <c r="BH112" s="245"/>
      <c r="BI112" s="245"/>
      <c r="BJ112" s="245"/>
      <c r="BK112" s="245"/>
      <c r="BL112" s="245"/>
      <c r="BM112" s="245"/>
      <c r="BN112" s="44">
        <f>BN113+BN114</f>
        <v>0</v>
      </c>
      <c r="BO112" s="244">
        <f>BO113+BO114</f>
        <v>0</v>
      </c>
      <c r="BP112" s="245"/>
      <c r="BQ112" s="245"/>
      <c r="BR112" s="245"/>
      <c r="BS112" s="245"/>
      <c r="BT112" s="245"/>
      <c r="BU112" s="245"/>
      <c r="BV112" s="245"/>
      <c r="BW112" s="245"/>
      <c r="BX112" s="245"/>
      <c r="BY112" s="245"/>
      <c r="BZ112" s="245"/>
      <c r="CA112" s="44">
        <f>CA113+CA114</f>
        <v>0</v>
      </c>
      <c r="CB112" s="60">
        <f>CB113+CB114</f>
        <v>0</v>
      </c>
      <c r="CC112" s="244">
        <f>CC113+CC114</f>
        <v>25000</v>
      </c>
      <c r="CD112" s="245"/>
      <c r="CE112" s="245"/>
      <c r="CF112" s="245"/>
      <c r="CG112" s="245"/>
      <c r="CH112" s="245"/>
      <c r="CI112" s="245"/>
      <c r="CJ112" s="245"/>
      <c r="CK112" s="245"/>
      <c r="CL112" s="245"/>
      <c r="CM112" s="245"/>
      <c r="CN112" s="245"/>
      <c r="CO112" s="246"/>
      <c r="CP112" s="244">
        <f>CP113+CP114</f>
        <v>0</v>
      </c>
      <c r="CQ112" s="245"/>
      <c r="CR112" s="245"/>
      <c r="CS112" s="245"/>
      <c r="CT112" s="245"/>
      <c r="CU112" s="245"/>
      <c r="CV112" s="245"/>
      <c r="CW112" s="245"/>
      <c r="CX112" s="245"/>
      <c r="CY112" s="245"/>
      <c r="CZ112" s="245"/>
      <c r="DA112" s="245"/>
      <c r="DB112" s="246"/>
    </row>
    <row r="113" spans="1:106" s="31" customFormat="1" ht="26.25" customHeight="1">
      <c r="A113" s="247" t="s">
        <v>180</v>
      </c>
      <c r="B113" s="248"/>
      <c r="C113" s="248"/>
      <c r="D113" s="248"/>
      <c r="E113" s="248"/>
      <c r="F113" s="248"/>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9"/>
      <c r="AE113" s="261"/>
      <c r="AF113" s="262"/>
      <c r="AG113" s="262"/>
      <c r="AH113" s="262"/>
      <c r="AI113" s="262"/>
      <c r="AJ113" s="262"/>
      <c r="AK113" s="262"/>
      <c r="AL113" s="263"/>
      <c r="AM113" s="301" t="s">
        <v>83</v>
      </c>
      <c r="AN113" s="250">
        <f t="shared" si="3"/>
        <v>640500</v>
      </c>
      <c r="AO113" s="251"/>
      <c r="AP113" s="251"/>
      <c r="AQ113" s="251"/>
      <c r="AR113" s="251"/>
      <c r="AS113" s="251"/>
      <c r="AT113" s="251"/>
      <c r="AU113" s="251"/>
      <c r="AV113" s="251"/>
      <c r="AW113" s="251"/>
      <c r="AX113" s="251"/>
      <c r="AY113" s="251"/>
      <c r="AZ113" s="251"/>
      <c r="BA113" s="252"/>
      <c r="BB113" s="250">
        <v>615500</v>
      </c>
      <c r="BC113" s="251"/>
      <c r="BD113" s="251"/>
      <c r="BE113" s="251"/>
      <c r="BF113" s="251"/>
      <c r="BG113" s="251"/>
      <c r="BH113" s="251"/>
      <c r="BI113" s="251"/>
      <c r="BJ113" s="251"/>
      <c r="BK113" s="251"/>
      <c r="BL113" s="251"/>
      <c r="BM113" s="251"/>
      <c r="BN113" s="58"/>
      <c r="BO113" s="250"/>
      <c r="BP113" s="251"/>
      <c r="BQ113" s="251"/>
      <c r="BR113" s="251"/>
      <c r="BS113" s="251"/>
      <c r="BT113" s="251"/>
      <c r="BU113" s="251"/>
      <c r="BV113" s="251"/>
      <c r="BW113" s="251"/>
      <c r="BX113" s="251"/>
      <c r="BY113" s="251"/>
      <c r="BZ113" s="251"/>
      <c r="CA113" s="58"/>
      <c r="CB113" s="56"/>
      <c r="CC113" s="250">
        <v>25000</v>
      </c>
      <c r="CD113" s="251"/>
      <c r="CE113" s="251"/>
      <c r="CF113" s="251"/>
      <c r="CG113" s="251"/>
      <c r="CH113" s="251"/>
      <c r="CI113" s="251"/>
      <c r="CJ113" s="251"/>
      <c r="CK113" s="251"/>
      <c r="CL113" s="251"/>
      <c r="CM113" s="251"/>
      <c r="CN113" s="251"/>
      <c r="CO113" s="252"/>
      <c r="CP113" s="250"/>
      <c r="CQ113" s="251"/>
      <c r="CR113" s="251"/>
      <c r="CS113" s="251"/>
      <c r="CT113" s="251"/>
      <c r="CU113" s="251"/>
      <c r="CV113" s="251"/>
      <c r="CW113" s="251"/>
      <c r="CX113" s="251"/>
      <c r="CY113" s="251"/>
      <c r="CZ113" s="251"/>
      <c r="DA113" s="251"/>
      <c r="DB113" s="252"/>
    </row>
    <row r="114" spans="1:106" s="31" customFormat="1" ht="26.25" customHeight="1">
      <c r="A114" s="247" t="s">
        <v>181</v>
      </c>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9"/>
      <c r="AE114" s="255"/>
      <c r="AF114" s="256"/>
      <c r="AG114" s="256"/>
      <c r="AH114" s="256"/>
      <c r="AI114" s="256"/>
      <c r="AJ114" s="256"/>
      <c r="AK114" s="256"/>
      <c r="AL114" s="264"/>
      <c r="AM114" s="303"/>
      <c r="AN114" s="250">
        <f t="shared" si="3"/>
        <v>470000</v>
      </c>
      <c r="AO114" s="251"/>
      <c r="AP114" s="251"/>
      <c r="AQ114" s="251"/>
      <c r="AR114" s="251"/>
      <c r="AS114" s="251"/>
      <c r="AT114" s="251"/>
      <c r="AU114" s="251"/>
      <c r="AV114" s="251"/>
      <c r="AW114" s="251"/>
      <c r="AX114" s="251"/>
      <c r="AY114" s="251"/>
      <c r="AZ114" s="251"/>
      <c r="BA114" s="252"/>
      <c r="BB114" s="250">
        <v>470000</v>
      </c>
      <c r="BC114" s="251"/>
      <c r="BD114" s="251"/>
      <c r="BE114" s="251"/>
      <c r="BF114" s="251"/>
      <c r="BG114" s="251"/>
      <c r="BH114" s="251"/>
      <c r="BI114" s="251"/>
      <c r="BJ114" s="251"/>
      <c r="BK114" s="251"/>
      <c r="BL114" s="251"/>
      <c r="BM114" s="251"/>
      <c r="BN114" s="58"/>
      <c r="BO114" s="250"/>
      <c r="BP114" s="251"/>
      <c r="BQ114" s="251"/>
      <c r="BR114" s="251"/>
      <c r="BS114" s="251"/>
      <c r="BT114" s="251"/>
      <c r="BU114" s="251"/>
      <c r="BV114" s="251"/>
      <c r="BW114" s="251"/>
      <c r="BX114" s="251"/>
      <c r="BY114" s="251"/>
      <c r="BZ114" s="251"/>
      <c r="CA114" s="58"/>
      <c r="CB114" s="56"/>
      <c r="CC114" s="250"/>
      <c r="CD114" s="251"/>
      <c r="CE114" s="251"/>
      <c r="CF114" s="251"/>
      <c r="CG114" s="251"/>
      <c r="CH114" s="251"/>
      <c r="CI114" s="251"/>
      <c r="CJ114" s="251"/>
      <c r="CK114" s="251"/>
      <c r="CL114" s="251"/>
      <c r="CM114" s="251"/>
      <c r="CN114" s="251"/>
      <c r="CO114" s="252"/>
      <c r="CP114" s="250"/>
      <c r="CQ114" s="251"/>
      <c r="CR114" s="251"/>
      <c r="CS114" s="251"/>
      <c r="CT114" s="251"/>
      <c r="CU114" s="251"/>
      <c r="CV114" s="251"/>
      <c r="CW114" s="251"/>
      <c r="CX114" s="251"/>
      <c r="CY114" s="251"/>
      <c r="CZ114" s="251"/>
      <c r="DA114" s="251"/>
      <c r="DB114" s="252"/>
    </row>
    <row r="115" spans="1:106" s="30" customFormat="1" ht="22.9" customHeight="1">
      <c r="A115" s="257" t="s">
        <v>182</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9"/>
      <c r="AE115" s="253" t="s">
        <v>45</v>
      </c>
      <c r="AF115" s="254"/>
      <c r="AG115" s="254"/>
      <c r="AH115" s="254"/>
      <c r="AI115" s="254"/>
      <c r="AJ115" s="254"/>
      <c r="AK115" s="254"/>
      <c r="AL115" s="260"/>
      <c r="AM115" s="32" t="s">
        <v>29</v>
      </c>
      <c r="AN115" s="244">
        <f t="shared" si="3"/>
        <v>26000</v>
      </c>
      <c r="AO115" s="245"/>
      <c r="AP115" s="245"/>
      <c r="AQ115" s="245"/>
      <c r="AR115" s="245"/>
      <c r="AS115" s="245"/>
      <c r="AT115" s="245"/>
      <c r="AU115" s="245"/>
      <c r="AV115" s="245"/>
      <c r="AW115" s="245"/>
      <c r="AX115" s="245"/>
      <c r="AY115" s="245"/>
      <c r="AZ115" s="245"/>
      <c r="BA115" s="246"/>
      <c r="BB115" s="244">
        <f>BB116</f>
        <v>0</v>
      </c>
      <c r="BC115" s="245"/>
      <c r="BD115" s="245"/>
      <c r="BE115" s="245"/>
      <c r="BF115" s="245"/>
      <c r="BG115" s="245"/>
      <c r="BH115" s="245"/>
      <c r="BI115" s="245"/>
      <c r="BJ115" s="245"/>
      <c r="BK115" s="245"/>
      <c r="BL115" s="245"/>
      <c r="BM115" s="245"/>
      <c r="BN115" s="44">
        <f>BN116</f>
        <v>0</v>
      </c>
      <c r="BO115" s="244">
        <v>0</v>
      </c>
      <c r="BP115" s="245"/>
      <c r="BQ115" s="245"/>
      <c r="BR115" s="245"/>
      <c r="BS115" s="245"/>
      <c r="BT115" s="245"/>
      <c r="BU115" s="245"/>
      <c r="BV115" s="245"/>
      <c r="BW115" s="245"/>
      <c r="BX115" s="245"/>
      <c r="BY115" s="245"/>
      <c r="BZ115" s="245"/>
      <c r="CA115" s="44">
        <f>CA116</f>
        <v>0</v>
      </c>
      <c r="CB115" s="60">
        <f>CB116</f>
        <v>0</v>
      </c>
      <c r="CC115" s="244">
        <f>CC116</f>
        <v>26000</v>
      </c>
      <c r="CD115" s="245"/>
      <c r="CE115" s="245"/>
      <c r="CF115" s="245"/>
      <c r="CG115" s="245"/>
      <c r="CH115" s="245"/>
      <c r="CI115" s="245"/>
      <c r="CJ115" s="245"/>
      <c r="CK115" s="245"/>
      <c r="CL115" s="245"/>
      <c r="CM115" s="245"/>
      <c r="CN115" s="245"/>
      <c r="CO115" s="246"/>
      <c r="CP115" s="244">
        <f>CP116</f>
        <v>0</v>
      </c>
      <c r="CQ115" s="245"/>
      <c r="CR115" s="245"/>
      <c r="CS115" s="245"/>
      <c r="CT115" s="245"/>
      <c r="CU115" s="245"/>
      <c r="CV115" s="245"/>
      <c r="CW115" s="245"/>
      <c r="CX115" s="245"/>
      <c r="CY115" s="245"/>
      <c r="CZ115" s="245"/>
      <c r="DA115" s="245"/>
      <c r="DB115" s="246"/>
    </row>
    <row r="116" spans="1:106" s="31" customFormat="1" ht="25.9" customHeight="1">
      <c r="A116" s="247" t="s">
        <v>175</v>
      </c>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9"/>
      <c r="AE116" s="255"/>
      <c r="AF116" s="256"/>
      <c r="AG116" s="256"/>
      <c r="AH116" s="256"/>
      <c r="AI116" s="256"/>
      <c r="AJ116" s="256"/>
      <c r="AK116" s="256"/>
      <c r="AL116" s="264"/>
      <c r="AM116" s="69" t="s">
        <v>83</v>
      </c>
      <c r="AN116" s="250">
        <f t="shared" si="3"/>
        <v>26000</v>
      </c>
      <c r="AO116" s="251"/>
      <c r="AP116" s="251"/>
      <c r="AQ116" s="251"/>
      <c r="AR116" s="251"/>
      <c r="AS116" s="251"/>
      <c r="AT116" s="251"/>
      <c r="AU116" s="251"/>
      <c r="AV116" s="251"/>
      <c r="AW116" s="251"/>
      <c r="AX116" s="251"/>
      <c r="AY116" s="251"/>
      <c r="AZ116" s="251"/>
      <c r="BA116" s="252"/>
      <c r="BB116" s="250"/>
      <c r="BC116" s="251"/>
      <c r="BD116" s="251"/>
      <c r="BE116" s="251"/>
      <c r="BF116" s="251"/>
      <c r="BG116" s="251"/>
      <c r="BH116" s="251"/>
      <c r="BI116" s="251"/>
      <c r="BJ116" s="251"/>
      <c r="BK116" s="251"/>
      <c r="BL116" s="251"/>
      <c r="BM116" s="251"/>
      <c r="BN116" s="58"/>
      <c r="BO116" s="250"/>
      <c r="BP116" s="251"/>
      <c r="BQ116" s="251"/>
      <c r="BR116" s="251"/>
      <c r="BS116" s="251"/>
      <c r="BT116" s="251"/>
      <c r="BU116" s="251"/>
      <c r="BV116" s="251"/>
      <c r="BW116" s="251"/>
      <c r="BX116" s="251"/>
      <c r="BY116" s="251"/>
      <c r="BZ116" s="251"/>
      <c r="CA116" s="58"/>
      <c r="CB116" s="56"/>
      <c r="CC116" s="250">
        <v>26000</v>
      </c>
      <c r="CD116" s="251"/>
      <c r="CE116" s="251"/>
      <c r="CF116" s="251"/>
      <c r="CG116" s="251"/>
      <c r="CH116" s="251"/>
      <c r="CI116" s="251"/>
      <c r="CJ116" s="251"/>
      <c r="CK116" s="251"/>
      <c r="CL116" s="251"/>
      <c r="CM116" s="251"/>
      <c r="CN116" s="251"/>
      <c r="CO116" s="252"/>
      <c r="CP116" s="250"/>
      <c r="CQ116" s="251"/>
      <c r="CR116" s="251"/>
      <c r="CS116" s="251"/>
      <c r="CT116" s="251"/>
      <c r="CU116" s="251"/>
      <c r="CV116" s="251"/>
      <c r="CW116" s="251"/>
      <c r="CX116" s="251"/>
      <c r="CY116" s="251"/>
      <c r="CZ116" s="251"/>
      <c r="DA116" s="251"/>
      <c r="DB116" s="252"/>
    </row>
    <row r="117" spans="1:106" s="30" customFormat="1" ht="22.9" customHeight="1">
      <c r="A117" s="257" t="s">
        <v>183</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9"/>
      <c r="AE117" s="253" t="s">
        <v>46</v>
      </c>
      <c r="AF117" s="254"/>
      <c r="AG117" s="254"/>
      <c r="AH117" s="254"/>
      <c r="AI117" s="254"/>
      <c r="AJ117" s="254"/>
      <c r="AK117" s="254"/>
      <c r="AL117" s="260"/>
      <c r="AM117" s="32" t="s">
        <v>29</v>
      </c>
      <c r="AN117" s="244">
        <f t="shared" si="3"/>
        <v>90472</v>
      </c>
      <c r="AO117" s="245"/>
      <c r="AP117" s="245"/>
      <c r="AQ117" s="245"/>
      <c r="AR117" s="245"/>
      <c r="AS117" s="245"/>
      <c r="AT117" s="245"/>
      <c r="AU117" s="245"/>
      <c r="AV117" s="245"/>
      <c r="AW117" s="245"/>
      <c r="AX117" s="245"/>
      <c r="AY117" s="245"/>
      <c r="AZ117" s="245"/>
      <c r="BA117" s="246"/>
      <c r="BB117" s="244">
        <f>BB118+BB119+BB120+BB121+BB122</f>
        <v>0</v>
      </c>
      <c r="BC117" s="245"/>
      <c r="BD117" s="245"/>
      <c r="BE117" s="245"/>
      <c r="BF117" s="245"/>
      <c r="BG117" s="245"/>
      <c r="BH117" s="245"/>
      <c r="BI117" s="245"/>
      <c r="BJ117" s="245"/>
      <c r="BK117" s="245"/>
      <c r="BL117" s="245"/>
      <c r="BM117" s="245"/>
      <c r="BN117" s="44">
        <f>BN118+BN119+BN120+BN121+BN122</f>
        <v>0</v>
      </c>
      <c r="BO117" s="244">
        <f>BO118+BO119+BO120+BO121+BO122</f>
        <v>0</v>
      </c>
      <c r="BP117" s="245"/>
      <c r="BQ117" s="245"/>
      <c r="BR117" s="245"/>
      <c r="BS117" s="245"/>
      <c r="BT117" s="245"/>
      <c r="BU117" s="245"/>
      <c r="BV117" s="245"/>
      <c r="BW117" s="245"/>
      <c r="BX117" s="245"/>
      <c r="BY117" s="245"/>
      <c r="BZ117" s="245"/>
      <c r="CA117" s="44">
        <f>CA118+CA119+CA120+CA121+CA122</f>
        <v>0</v>
      </c>
      <c r="CB117" s="60">
        <f>CB118+CB119+CB120+CB121+CB122</f>
        <v>0</v>
      </c>
      <c r="CC117" s="244">
        <f>CC118+CC119+CC120+CC121+CC122</f>
        <v>90472</v>
      </c>
      <c r="CD117" s="245"/>
      <c r="CE117" s="245"/>
      <c r="CF117" s="245"/>
      <c r="CG117" s="245"/>
      <c r="CH117" s="245"/>
      <c r="CI117" s="245"/>
      <c r="CJ117" s="245"/>
      <c r="CK117" s="245"/>
      <c r="CL117" s="245"/>
      <c r="CM117" s="245"/>
      <c r="CN117" s="245"/>
      <c r="CO117" s="246"/>
      <c r="CP117" s="244">
        <f>CP118+CP119+CP120+CP121+CP122</f>
        <v>0</v>
      </c>
      <c r="CQ117" s="245"/>
      <c r="CR117" s="245"/>
      <c r="CS117" s="245"/>
      <c r="CT117" s="245"/>
      <c r="CU117" s="245"/>
      <c r="CV117" s="245"/>
      <c r="CW117" s="245"/>
      <c r="CX117" s="245"/>
      <c r="CY117" s="245"/>
      <c r="CZ117" s="245"/>
      <c r="DA117" s="245"/>
      <c r="DB117" s="246"/>
    </row>
    <row r="118" spans="1:106" s="31" customFormat="1" ht="28.9" customHeight="1">
      <c r="A118" s="247" t="s">
        <v>175</v>
      </c>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9"/>
      <c r="AE118" s="261"/>
      <c r="AF118" s="262"/>
      <c r="AG118" s="262"/>
      <c r="AH118" s="262"/>
      <c r="AI118" s="262"/>
      <c r="AJ118" s="262"/>
      <c r="AK118" s="262"/>
      <c r="AL118" s="263"/>
      <c r="AM118" s="69" t="s">
        <v>83</v>
      </c>
      <c r="AN118" s="250">
        <f t="shared" si="3"/>
        <v>75000</v>
      </c>
      <c r="AO118" s="251"/>
      <c r="AP118" s="251"/>
      <c r="AQ118" s="251"/>
      <c r="AR118" s="251"/>
      <c r="AS118" s="251"/>
      <c r="AT118" s="251"/>
      <c r="AU118" s="251"/>
      <c r="AV118" s="251"/>
      <c r="AW118" s="251"/>
      <c r="AX118" s="251"/>
      <c r="AY118" s="251"/>
      <c r="AZ118" s="251"/>
      <c r="BA118" s="252"/>
      <c r="BB118" s="250"/>
      <c r="BC118" s="251"/>
      <c r="BD118" s="251"/>
      <c r="BE118" s="251"/>
      <c r="BF118" s="251"/>
      <c r="BG118" s="251"/>
      <c r="BH118" s="251"/>
      <c r="BI118" s="251"/>
      <c r="BJ118" s="251"/>
      <c r="BK118" s="251"/>
      <c r="BL118" s="251"/>
      <c r="BM118" s="251"/>
      <c r="BN118" s="58"/>
      <c r="BO118" s="250"/>
      <c r="BP118" s="251"/>
      <c r="BQ118" s="251"/>
      <c r="BR118" s="251"/>
      <c r="BS118" s="251"/>
      <c r="BT118" s="251"/>
      <c r="BU118" s="251"/>
      <c r="BV118" s="251"/>
      <c r="BW118" s="251"/>
      <c r="BX118" s="251"/>
      <c r="BY118" s="251"/>
      <c r="BZ118" s="251"/>
      <c r="CA118" s="58"/>
      <c r="CB118" s="56"/>
      <c r="CC118" s="250">
        <v>75000</v>
      </c>
      <c r="CD118" s="251"/>
      <c r="CE118" s="251"/>
      <c r="CF118" s="251"/>
      <c r="CG118" s="251"/>
      <c r="CH118" s="251"/>
      <c r="CI118" s="251"/>
      <c r="CJ118" s="251"/>
      <c r="CK118" s="251"/>
      <c r="CL118" s="251"/>
      <c r="CM118" s="251"/>
      <c r="CN118" s="251"/>
      <c r="CO118" s="252"/>
      <c r="CP118" s="250"/>
      <c r="CQ118" s="251"/>
      <c r="CR118" s="251"/>
      <c r="CS118" s="251"/>
      <c r="CT118" s="251"/>
      <c r="CU118" s="251"/>
      <c r="CV118" s="251"/>
      <c r="CW118" s="251"/>
      <c r="CX118" s="251"/>
      <c r="CY118" s="251"/>
      <c r="CZ118" s="251"/>
      <c r="DA118" s="251"/>
      <c r="DB118" s="252"/>
    </row>
    <row r="119" spans="1:106" s="31" customFormat="1" ht="37.9" customHeight="1">
      <c r="A119" s="247" t="s">
        <v>184</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9"/>
      <c r="AE119" s="261"/>
      <c r="AF119" s="262"/>
      <c r="AG119" s="262"/>
      <c r="AH119" s="262"/>
      <c r="AI119" s="262"/>
      <c r="AJ119" s="262"/>
      <c r="AK119" s="262"/>
      <c r="AL119" s="263"/>
      <c r="AM119" s="61" t="s">
        <v>84</v>
      </c>
      <c r="AN119" s="250">
        <f t="shared" si="3"/>
        <v>15472</v>
      </c>
      <c r="AO119" s="251"/>
      <c r="AP119" s="251"/>
      <c r="AQ119" s="251"/>
      <c r="AR119" s="251"/>
      <c r="AS119" s="251"/>
      <c r="AT119" s="251"/>
      <c r="AU119" s="251"/>
      <c r="AV119" s="251"/>
      <c r="AW119" s="251"/>
      <c r="AX119" s="251"/>
      <c r="AY119" s="251"/>
      <c r="AZ119" s="251"/>
      <c r="BA119" s="252"/>
      <c r="BB119" s="250"/>
      <c r="BC119" s="251"/>
      <c r="BD119" s="251"/>
      <c r="BE119" s="251"/>
      <c r="BF119" s="251"/>
      <c r="BG119" s="251"/>
      <c r="BH119" s="251"/>
      <c r="BI119" s="251"/>
      <c r="BJ119" s="251"/>
      <c r="BK119" s="251"/>
      <c r="BL119" s="251"/>
      <c r="BM119" s="251"/>
      <c r="BN119" s="58"/>
      <c r="BO119" s="250"/>
      <c r="BP119" s="251"/>
      <c r="BQ119" s="251"/>
      <c r="BR119" s="251"/>
      <c r="BS119" s="251"/>
      <c r="BT119" s="251"/>
      <c r="BU119" s="251"/>
      <c r="BV119" s="251"/>
      <c r="BW119" s="251"/>
      <c r="BX119" s="251"/>
      <c r="BY119" s="251"/>
      <c r="BZ119" s="251"/>
      <c r="CA119" s="58"/>
      <c r="CB119" s="56"/>
      <c r="CC119" s="250">
        <v>15472</v>
      </c>
      <c r="CD119" s="251"/>
      <c r="CE119" s="251"/>
      <c r="CF119" s="251"/>
      <c r="CG119" s="251"/>
      <c r="CH119" s="251"/>
      <c r="CI119" s="251"/>
      <c r="CJ119" s="251"/>
      <c r="CK119" s="251"/>
      <c r="CL119" s="251"/>
      <c r="CM119" s="251"/>
      <c r="CN119" s="251"/>
      <c r="CO119" s="252"/>
      <c r="CP119" s="250"/>
      <c r="CQ119" s="251"/>
      <c r="CR119" s="251"/>
      <c r="CS119" s="251"/>
      <c r="CT119" s="251"/>
      <c r="CU119" s="251"/>
      <c r="CV119" s="251"/>
      <c r="CW119" s="251"/>
      <c r="CX119" s="251"/>
      <c r="CY119" s="251"/>
      <c r="CZ119" s="251"/>
      <c r="DA119" s="251"/>
      <c r="DB119" s="252"/>
    </row>
    <row r="120" spans="1:106" s="31" customFormat="1" ht="25.9" customHeight="1">
      <c r="A120" s="247" t="s">
        <v>185</v>
      </c>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9"/>
      <c r="AE120" s="261"/>
      <c r="AF120" s="262"/>
      <c r="AG120" s="262"/>
      <c r="AH120" s="262"/>
      <c r="AI120" s="262"/>
      <c r="AJ120" s="262"/>
      <c r="AK120" s="262"/>
      <c r="AL120" s="263"/>
      <c r="AM120" s="61" t="s">
        <v>186</v>
      </c>
      <c r="AN120" s="250">
        <f t="shared" si="3"/>
        <v>0</v>
      </c>
      <c r="AO120" s="251"/>
      <c r="AP120" s="251"/>
      <c r="AQ120" s="251"/>
      <c r="AR120" s="251"/>
      <c r="AS120" s="251"/>
      <c r="AT120" s="251"/>
      <c r="AU120" s="251"/>
      <c r="AV120" s="251"/>
      <c r="AW120" s="251"/>
      <c r="AX120" s="251"/>
      <c r="AY120" s="251"/>
      <c r="AZ120" s="251"/>
      <c r="BA120" s="252"/>
      <c r="BB120" s="250"/>
      <c r="BC120" s="251"/>
      <c r="BD120" s="251"/>
      <c r="BE120" s="251"/>
      <c r="BF120" s="251"/>
      <c r="BG120" s="251"/>
      <c r="BH120" s="251"/>
      <c r="BI120" s="251"/>
      <c r="BJ120" s="251"/>
      <c r="BK120" s="251"/>
      <c r="BL120" s="251"/>
      <c r="BM120" s="251"/>
      <c r="BN120" s="58"/>
      <c r="BO120" s="250"/>
      <c r="BP120" s="251"/>
      <c r="BQ120" s="251"/>
      <c r="BR120" s="251"/>
      <c r="BS120" s="251"/>
      <c r="BT120" s="251"/>
      <c r="BU120" s="251"/>
      <c r="BV120" s="251"/>
      <c r="BW120" s="251"/>
      <c r="BX120" s="251"/>
      <c r="BY120" s="251"/>
      <c r="BZ120" s="251"/>
      <c r="CA120" s="58"/>
      <c r="CB120" s="56"/>
      <c r="CC120" s="250"/>
      <c r="CD120" s="251"/>
      <c r="CE120" s="251"/>
      <c r="CF120" s="251"/>
      <c r="CG120" s="251"/>
      <c r="CH120" s="251"/>
      <c r="CI120" s="251"/>
      <c r="CJ120" s="251"/>
      <c r="CK120" s="251"/>
      <c r="CL120" s="251"/>
      <c r="CM120" s="251"/>
      <c r="CN120" s="251"/>
      <c r="CO120" s="252"/>
      <c r="CP120" s="250"/>
      <c r="CQ120" s="251"/>
      <c r="CR120" s="251"/>
      <c r="CS120" s="251"/>
      <c r="CT120" s="251"/>
      <c r="CU120" s="251"/>
      <c r="CV120" s="251"/>
      <c r="CW120" s="251"/>
      <c r="CX120" s="251"/>
      <c r="CY120" s="251"/>
      <c r="CZ120" s="251"/>
      <c r="DA120" s="251"/>
      <c r="DB120" s="252"/>
    </row>
    <row r="121" spans="1:106" s="31" customFormat="1" ht="25.9" customHeight="1">
      <c r="A121" s="247" t="s">
        <v>135</v>
      </c>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9"/>
      <c r="AE121" s="261"/>
      <c r="AF121" s="262"/>
      <c r="AG121" s="262"/>
      <c r="AH121" s="262"/>
      <c r="AI121" s="262"/>
      <c r="AJ121" s="262"/>
      <c r="AK121" s="262"/>
      <c r="AL121" s="263"/>
      <c r="AM121" s="61" t="s">
        <v>81</v>
      </c>
      <c r="AN121" s="250">
        <f t="shared" si="3"/>
        <v>0</v>
      </c>
      <c r="AO121" s="251"/>
      <c r="AP121" s="251"/>
      <c r="AQ121" s="251"/>
      <c r="AR121" s="251"/>
      <c r="AS121" s="251"/>
      <c r="AT121" s="251"/>
      <c r="AU121" s="251"/>
      <c r="AV121" s="251"/>
      <c r="AW121" s="251"/>
      <c r="AX121" s="251"/>
      <c r="AY121" s="251"/>
      <c r="AZ121" s="251"/>
      <c r="BA121" s="252"/>
      <c r="BB121" s="250"/>
      <c r="BC121" s="251"/>
      <c r="BD121" s="251"/>
      <c r="BE121" s="251"/>
      <c r="BF121" s="251"/>
      <c r="BG121" s="251"/>
      <c r="BH121" s="251"/>
      <c r="BI121" s="251"/>
      <c r="BJ121" s="251"/>
      <c r="BK121" s="251"/>
      <c r="BL121" s="251"/>
      <c r="BM121" s="251"/>
      <c r="BN121" s="58"/>
      <c r="BO121" s="250"/>
      <c r="BP121" s="251"/>
      <c r="BQ121" s="251"/>
      <c r="BR121" s="251"/>
      <c r="BS121" s="251"/>
      <c r="BT121" s="251"/>
      <c r="BU121" s="251"/>
      <c r="BV121" s="251"/>
      <c r="BW121" s="251"/>
      <c r="BX121" s="251"/>
      <c r="BY121" s="251"/>
      <c r="BZ121" s="251"/>
      <c r="CA121" s="58"/>
      <c r="CB121" s="56"/>
      <c r="CC121" s="250"/>
      <c r="CD121" s="251"/>
      <c r="CE121" s="251"/>
      <c r="CF121" s="251"/>
      <c r="CG121" s="251"/>
      <c r="CH121" s="251"/>
      <c r="CI121" s="251"/>
      <c r="CJ121" s="251"/>
      <c r="CK121" s="251"/>
      <c r="CL121" s="251"/>
      <c r="CM121" s="251"/>
      <c r="CN121" s="251"/>
      <c r="CO121" s="252"/>
      <c r="CP121" s="250"/>
      <c r="CQ121" s="251"/>
      <c r="CR121" s="251"/>
      <c r="CS121" s="251"/>
      <c r="CT121" s="251"/>
      <c r="CU121" s="251"/>
      <c r="CV121" s="251"/>
      <c r="CW121" s="251"/>
      <c r="CX121" s="251"/>
      <c r="CY121" s="251"/>
      <c r="CZ121" s="251"/>
      <c r="DA121" s="251"/>
      <c r="DB121" s="252"/>
    </row>
    <row r="122" spans="1:106" s="31" customFormat="1" ht="25.9" customHeight="1">
      <c r="A122" s="247" t="s">
        <v>178</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9"/>
      <c r="AE122" s="255"/>
      <c r="AF122" s="256"/>
      <c r="AG122" s="256"/>
      <c r="AH122" s="256"/>
      <c r="AI122" s="256"/>
      <c r="AJ122" s="256"/>
      <c r="AK122" s="256"/>
      <c r="AL122" s="264"/>
      <c r="AM122" s="61" t="s">
        <v>177</v>
      </c>
      <c r="AN122" s="250">
        <f t="shared" si="3"/>
        <v>0</v>
      </c>
      <c r="AO122" s="251"/>
      <c r="AP122" s="251"/>
      <c r="AQ122" s="251"/>
      <c r="AR122" s="251"/>
      <c r="AS122" s="251"/>
      <c r="AT122" s="251"/>
      <c r="AU122" s="251"/>
      <c r="AV122" s="251"/>
      <c r="AW122" s="251"/>
      <c r="AX122" s="251"/>
      <c r="AY122" s="251"/>
      <c r="AZ122" s="251"/>
      <c r="BA122" s="252"/>
      <c r="BB122" s="250"/>
      <c r="BC122" s="251"/>
      <c r="BD122" s="251"/>
      <c r="BE122" s="251"/>
      <c r="BF122" s="251"/>
      <c r="BG122" s="251"/>
      <c r="BH122" s="251"/>
      <c r="BI122" s="251"/>
      <c r="BJ122" s="251"/>
      <c r="BK122" s="251"/>
      <c r="BL122" s="251"/>
      <c r="BM122" s="251"/>
      <c r="BN122" s="58"/>
      <c r="BO122" s="250"/>
      <c r="BP122" s="251"/>
      <c r="BQ122" s="251"/>
      <c r="BR122" s="251"/>
      <c r="BS122" s="251"/>
      <c r="BT122" s="251"/>
      <c r="BU122" s="251"/>
      <c r="BV122" s="251"/>
      <c r="BW122" s="251"/>
      <c r="BX122" s="251"/>
      <c r="BY122" s="251"/>
      <c r="BZ122" s="251"/>
      <c r="CA122" s="58"/>
      <c r="CB122" s="56"/>
      <c r="CC122" s="250"/>
      <c r="CD122" s="251"/>
      <c r="CE122" s="251"/>
      <c r="CF122" s="251"/>
      <c r="CG122" s="251"/>
      <c r="CH122" s="251"/>
      <c r="CI122" s="251"/>
      <c r="CJ122" s="251"/>
      <c r="CK122" s="251"/>
      <c r="CL122" s="251"/>
      <c r="CM122" s="251"/>
      <c r="CN122" s="251"/>
      <c r="CO122" s="252"/>
      <c r="CP122" s="250"/>
      <c r="CQ122" s="251"/>
      <c r="CR122" s="251"/>
      <c r="CS122" s="251"/>
      <c r="CT122" s="251"/>
      <c r="CU122" s="251"/>
      <c r="CV122" s="251"/>
      <c r="CW122" s="251"/>
      <c r="CX122" s="251"/>
      <c r="CY122" s="251"/>
      <c r="CZ122" s="251"/>
      <c r="DA122" s="251"/>
      <c r="DB122" s="252"/>
    </row>
    <row r="123" spans="1:106" s="30" customFormat="1" ht="22.9" customHeight="1">
      <c r="A123" s="257" t="s">
        <v>188</v>
      </c>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9"/>
      <c r="AE123" s="253" t="s">
        <v>191</v>
      </c>
      <c r="AF123" s="254"/>
      <c r="AG123" s="254"/>
      <c r="AH123" s="254"/>
      <c r="AI123" s="254"/>
      <c r="AJ123" s="254"/>
      <c r="AK123" s="254"/>
      <c r="AL123" s="260"/>
      <c r="AM123" s="32" t="s">
        <v>29</v>
      </c>
      <c r="AN123" s="244">
        <f t="shared" si="3"/>
        <v>0</v>
      </c>
      <c r="AO123" s="245"/>
      <c r="AP123" s="245"/>
      <c r="AQ123" s="245"/>
      <c r="AR123" s="245"/>
      <c r="AS123" s="245"/>
      <c r="AT123" s="245"/>
      <c r="AU123" s="245"/>
      <c r="AV123" s="245"/>
      <c r="AW123" s="245"/>
      <c r="AX123" s="245"/>
      <c r="AY123" s="245"/>
      <c r="AZ123" s="245"/>
      <c r="BA123" s="246"/>
      <c r="BB123" s="244">
        <f>BB124+BB125+BB126</f>
        <v>0</v>
      </c>
      <c r="BC123" s="245"/>
      <c r="BD123" s="245"/>
      <c r="BE123" s="245"/>
      <c r="BF123" s="245"/>
      <c r="BG123" s="245"/>
      <c r="BH123" s="245"/>
      <c r="BI123" s="245"/>
      <c r="BJ123" s="245"/>
      <c r="BK123" s="245"/>
      <c r="BL123" s="245"/>
      <c r="BM123" s="245"/>
      <c r="BN123" s="44">
        <f>BN124+BN125+BN126</f>
        <v>0</v>
      </c>
      <c r="BO123" s="244">
        <f>BO124+BO125+BO128</f>
        <v>0</v>
      </c>
      <c r="BP123" s="245"/>
      <c r="BQ123" s="245"/>
      <c r="BR123" s="245"/>
      <c r="BS123" s="245"/>
      <c r="BT123" s="245"/>
      <c r="BU123" s="245"/>
      <c r="BV123" s="245"/>
      <c r="BW123" s="245"/>
      <c r="BX123" s="245"/>
      <c r="BY123" s="245"/>
      <c r="BZ123" s="245"/>
      <c r="CA123" s="44">
        <f>CA124+CA125+CA126</f>
        <v>0</v>
      </c>
      <c r="CB123" s="60">
        <f>CB124+CB125+CB126</f>
        <v>0</v>
      </c>
      <c r="CC123" s="244">
        <f>CC124+CC125+CC128</f>
        <v>0</v>
      </c>
      <c r="CD123" s="245"/>
      <c r="CE123" s="245"/>
      <c r="CF123" s="245"/>
      <c r="CG123" s="245"/>
      <c r="CH123" s="245"/>
      <c r="CI123" s="245"/>
      <c r="CJ123" s="245"/>
      <c r="CK123" s="245"/>
      <c r="CL123" s="245"/>
      <c r="CM123" s="245"/>
      <c r="CN123" s="245"/>
      <c r="CO123" s="246"/>
      <c r="CP123" s="244">
        <f>CP124+CP125+CP128</f>
        <v>0</v>
      </c>
      <c r="CQ123" s="245"/>
      <c r="CR123" s="245"/>
      <c r="CS123" s="245"/>
      <c r="CT123" s="245"/>
      <c r="CU123" s="245"/>
      <c r="CV123" s="245"/>
      <c r="CW123" s="245"/>
      <c r="CX123" s="245"/>
      <c r="CY123" s="245"/>
      <c r="CZ123" s="245"/>
      <c r="DA123" s="245"/>
      <c r="DB123" s="246"/>
    </row>
    <row r="124" spans="1:106" s="31" customFormat="1" ht="29.45" customHeight="1">
      <c r="A124" s="247" t="s">
        <v>189</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9"/>
      <c r="AE124" s="261"/>
      <c r="AF124" s="262"/>
      <c r="AG124" s="262"/>
      <c r="AH124" s="262"/>
      <c r="AI124" s="262"/>
      <c r="AJ124" s="262"/>
      <c r="AK124" s="262"/>
      <c r="AL124" s="263"/>
      <c r="AM124" s="69"/>
      <c r="AN124" s="250">
        <f t="shared" si="3"/>
        <v>0</v>
      </c>
      <c r="AO124" s="251"/>
      <c r="AP124" s="251"/>
      <c r="AQ124" s="251"/>
      <c r="AR124" s="251"/>
      <c r="AS124" s="251"/>
      <c r="AT124" s="251"/>
      <c r="AU124" s="251"/>
      <c r="AV124" s="251"/>
      <c r="AW124" s="251"/>
      <c r="AX124" s="251"/>
      <c r="AY124" s="251"/>
      <c r="AZ124" s="251"/>
      <c r="BA124" s="252"/>
      <c r="BB124" s="250"/>
      <c r="BC124" s="251"/>
      <c r="BD124" s="251"/>
      <c r="BE124" s="251"/>
      <c r="BF124" s="251"/>
      <c r="BG124" s="251"/>
      <c r="BH124" s="251"/>
      <c r="BI124" s="251"/>
      <c r="BJ124" s="251"/>
      <c r="BK124" s="251"/>
      <c r="BL124" s="251"/>
      <c r="BM124" s="251"/>
      <c r="BN124" s="58"/>
      <c r="BO124" s="250"/>
      <c r="BP124" s="251"/>
      <c r="BQ124" s="251"/>
      <c r="BR124" s="251"/>
      <c r="BS124" s="251"/>
      <c r="BT124" s="251"/>
      <c r="BU124" s="251"/>
      <c r="BV124" s="251"/>
      <c r="BW124" s="251"/>
      <c r="BX124" s="251"/>
      <c r="BY124" s="251"/>
      <c r="BZ124" s="251"/>
      <c r="CA124" s="58"/>
      <c r="CB124" s="56"/>
      <c r="CC124" s="250"/>
      <c r="CD124" s="251"/>
      <c r="CE124" s="251"/>
      <c r="CF124" s="251"/>
      <c r="CG124" s="251"/>
      <c r="CH124" s="251"/>
      <c r="CI124" s="251"/>
      <c r="CJ124" s="251"/>
      <c r="CK124" s="251"/>
      <c r="CL124" s="251"/>
      <c r="CM124" s="251"/>
      <c r="CN124" s="251"/>
      <c r="CO124" s="252"/>
      <c r="CP124" s="250"/>
      <c r="CQ124" s="251"/>
      <c r="CR124" s="251"/>
      <c r="CS124" s="251"/>
      <c r="CT124" s="251"/>
      <c r="CU124" s="251"/>
      <c r="CV124" s="251"/>
      <c r="CW124" s="251"/>
      <c r="CX124" s="251"/>
      <c r="CY124" s="251"/>
      <c r="CZ124" s="251"/>
      <c r="DA124" s="251"/>
      <c r="DB124" s="252"/>
    </row>
    <row r="125" spans="1:106" s="31" customFormat="1" ht="27" customHeight="1">
      <c r="A125" s="247" t="s">
        <v>190</v>
      </c>
      <c r="B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9"/>
      <c r="AE125" s="261"/>
      <c r="AF125" s="262"/>
      <c r="AG125" s="262"/>
      <c r="AH125" s="262"/>
      <c r="AI125" s="262"/>
      <c r="AJ125" s="262"/>
      <c r="AK125" s="262"/>
      <c r="AL125" s="263"/>
      <c r="AM125" s="61"/>
      <c r="AN125" s="250">
        <f t="shared" si="3"/>
        <v>0</v>
      </c>
      <c r="AO125" s="251"/>
      <c r="AP125" s="251"/>
      <c r="AQ125" s="251"/>
      <c r="AR125" s="251"/>
      <c r="AS125" s="251"/>
      <c r="AT125" s="251"/>
      <c r="AU125" s="251"/>
      <c r="AV125" s="251"/>
      <c r="AW125" s="251"/>
      <c r="AX125" s="251"/>
      <c r="AY125" s="251"/>
      <c r="AZ125" s="251"/>
      <c r="BA125" s="252"/>
      <c r="BB125" s="250"/>
      <c r="BC125" s="251"/>
      <c r="BD125" s="251"/>
      <c r="BE125" s="251"/>
      <c r="BF125" s="251"/>
      <c r="BG125" s="251"/>
      <c r="BH125" s="251"/>
      <c r="BI125" s="251"/>
      <c r="BJ125" s="251"/>
      <c r="BK125" s="251"/>
      <c r="BL125" s="251"/>
      <c r="BM125" s="251"/>
      <c r="BN125" s="58"/>
      <c r="BO125" s="250"/>
      <c r="BP125" s="251"/>
      <c r="BQ125" s="251"/>
      <c r="BR125" s="251"/>
      <c r="BS125" s="251"/>
      <c r="BT125" s="251"/>
      <c r="BU125" s="251"/>
      <c r="BV125" s="251"/>
      <c r="BW125" s="251"/>
      <c r="BX125" s="251"/>
      <c r="BY125" s="251"/>
      <c r="BZ125" s="251"/>
      <c r="CA125" s="58"/>
      <c r="CB125" s="56"/>
      <c r="CC125" s="250"/>
      <c r="CD125" s="251"/>
      <c r="CE125" s="251"/>
      <c r="CF125" s="251"/>
      <c r="CG125" s="251"/>
      <c r="CH125" s="251"/>
      <c r="CI125" s="251"/>
      <c r="CJ125" s="251"/>
      <c r="CK125" s="251"/>
      <c r="CL125" s="251"/>
      <c r="CM125" s="251"/>
      <c r="CN125" s="251"/>
      <c r="CO125" s="252"/>
      <c r="CP125" s="250"/>
      <c r="CQ125" s="251"/>
      <c r="CR125" s="251"/>
      <c r="CS125" s="251"/>
      <c r="CT125" s="251"/>
      <c r="CU125" s="251"/>
      <c r="CV125" s="251"/>
      <c r="CW125" s="251"/>
      <c r="CX125" s="251"/>
      <c r="CY125" s="251"/>
      <c r="CZ125" s="251"/>
      <c r="DA125" s="251"/>
      <c r="DB125" s="252"/>
    </row>
    <row r="126" spans="1:106" s="31" customFormat="1" ht="28.15" customHeight="1">
      <c r="A126" s="247" t="s">
        <v>192</v>
      </c>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9"/>
      <c r="AE126" s="255"/>
      <c r="AF126" s="256"/>
      <c r="AG126" s="256"/>
      <c r="AH126" s="256"/>
      <c r="AI126" s="256"/>
      <c r="AJ126" s="256"/>
      <c r="AK126" s="256"/>
      <c r="AL126" s="264"/>
      <c r="AM126" s="61"/>
      <c r="AN126" s="250">
        <f t="shared" si="3"/>
        <v>0</v>
      </c>
      <c r="AO126" s="251"/>
      <c r="AP126" s="251"/>
      <c r="AQ126" s="251"/>
      <c r="AR126" s="251"/>
      <c r="AS126" s="251"/>
      <c r="AT126" s="251"/>
      <c r="AU126" s="251"/>
      <c r="AV126" s="251"/>
      <c r="AW126" s="251"/>
      <c r="AX126" s="251"/>
      <c r="AY126" s="251"/>
      <c r="AZ126" s="251"/>
      <c r="BA126" s="252"/>
      <c r="BB126" s="250"/>
      <c r="BC126" s="251"/>
      <c r="BD126" s="251"/>
      <c r="BE126" s="251"/>
      <c r="BF126" s="251"/>
      <c r="BG126" s="251"/>
      <c r="BH126" s="251"/>
      <c r="BI126" s="251"/>
      <c r="BJ126" s="251"/>
      <c r="BK126" s="251"/>
      <c r="BL126" s="251"/>
      <c r="BM126" s="251"/>
      <c r="BN126" s="58"/>
      <c r="BO126" s="250"/>
      <c r="BP126" s="251"/>
      <c r="BQ126" s="251"/>
      <c r="BR126" s="251"/>
      <c r="BS126" s="251"/>
      <c r="BT126" s="251"/>
      <c r="BU126" s="251"/>
      <c r="BV126" s="251"/>
      <c r="BW126" s="251"/>
      <c r="BX126" s="251"/>
      <c r="BY126" s="251"/>
      <c r="BZ126" s="251"/>
      <c r="CA126" s="58"/>
      <c r="CB126" s="56"/>
      <c r="CC126" s="250"/>
      <c r="CD126" s="251"/>
      <c r="CE126" s="251"/>
      <c r="CF126" s="251"/>
      <c r="CG126" s="251"/>
      <c r="CH126" s="251"/>
      <c r="CI126" s="251"/>
      <c r="CJ126" s="251"/>
      <c r="CK126" s="251"/>
      <c r="CL126" s="251"/>
      <c r="CM126" s="251"/>
      <c r="CN126" s="251"/>
      <c r="CO126" s="252"/>
      <c r="CP126" s="250"/>
      <c r="CQ126" s="251"/>
      <c r="CR126" s="251"/>
      <c r="CS126" s="251"/>
      <c r="CT126" s="251"/>
      <c r="CU126" s="251"/>
      <c r="CV126" s="251"/>
      <c r="CW126" s="251"/>
      <c r="CX126" s="251"/>
      <c r="CY126" s="251"/>
      <c r="CZ126" s="251"/>
      <c r="DA126" s="251"/>
      <c r="DB126" s="252"/>
    </row>
    <row r="127" spans="1:106" s="30" customFormat="1" ht="22.9" customHeight="1">
      <c r="A127" s="257" t="s">
        <v>193</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9"/>
      <c r="AE127" s="253" t="s">
        <v>195</v>
      </c>
      <c r="AF127" s="254"/>
      <c r="AG127" s="254"/>
      <c r="AH127" s="254"/>
      <c r="AI127" s="254"/>
      <c r="AJ127" s="254"/>
      <c r="AK127" s="254"/>
      <c r="AL127" s="260"/>
      <c r="AM127" s="32" t="s">
        <v>29</v>
      </c>
      <c r="AN127" s="244">
        <f t="shared" si="3"/>
        <v>0</v>
      </c>
      <c r="AO127" s="245"/>
      <c r="AP127" s="245"/>
      <c r="AQ127" s="245"/>
      <c r="AR127" s="245"/>
      <c r="AS127" s="245"/>
      <c r="AT127" s="245"/>
      <c r="AU127" s="245"/>
      <c r="AV127" s="245"/>
      <c r="AW127" s="245"/>
      <c r="AX127" s="245"/>
      <c r="AY127" s="245"/>
      <c r="AZ127" s="245"/>
      <c r="BA127" s="246"/>
      <c r="BB127" s="244">
        <f>BB128</f>
        <v>0</v>
      </c>
      <c r="BC127" s="245"/>
      <c r="BD127" s="245"/>
      <c r="BE127" s="245"/>
      <c r="BF127" s="245"/>
      <c r="BG127" s="245"/>
      <c r="BH127" s="245"/>
      <c r="BI127" s="245"/>
      <c r="BJ127" s="245"/>
      <c r="BK127" s="245"/>
      <c r="BL127" s="245"/>
      <c r="BM127" s="245"/>
      <c r="BN127" s="44">
        <f>BN128</f>
        <v>0</v>
      </c>
      <c r="BO127" s="244">
        <f>BO128</f>
        <v>0</v>
      </c>
      <c r="BP127" s="245"/>
      <c r="BQ127" s="245"/>
      <c r="BR127" s="245"/>
      <c r="BS127" s="245"/>
      <c r="BT127" s="245"/>
      <c r="BU127" s="245"/>
      <c r="BV127" s="245"/>
      <c r="BW127" s="245"/>
      <c r="BX127" s="245"/>
      <c r="BY127" s="245"/>
      <c r="BZ127" s="245"/>
      <c r="CA127" s="44">
        <f>CA128</f>
        <v>0</v>
      </c>
      <c r="CB127" s="60">
        <f>CB128</f>
        <v>0</v>
      </c>
      <c r="CC127" s="244">
        <f>CC128</f>
        <v>0</v>
      </c>
      <c r="CD127" s="245"/>
      <c r="CE127" s="245"/>
      <c r="CF127" s="245"/>
      <c r="CG127" s="245"/>
      <c r="CH127" s="245"/>
      <c r="CI127" s="245"/>
      <c r="CJ127" s="245"/>
      <c r="CK127" s="245"/>
      <c r="CL127" s="245"/>
      <c r="CM127" s="245"/>
      <c r="CN127" s="245"/>
      <c r="CO127" s="246"/>
      <c r="CP127" s="244">
        <f>CP128</f>
        <v>0</v>
      </c>
      <c r="CQ127" s="245"/>
      <c r="CR127" s="245"/>
      <c r="CS127" s="245"/>
      <c r="CT127" s="245"/>
      <c r="CU127" s="245"/>
      <c r="CV127" s="245"/>
      <c r="CW127" s="245"/>
      <c r="CX127" s="245"/>
      <c r="CY127" s="245"/>
      <c r="CZ127" s="245"/>
      <c r="DA127" s="245"/>
      <c r="DB127" s="246"/>
    </row>
    <row r="128" spans="1:106" s="31" customFormat="1" ht="25.9" customHeight="1">
      <c r="A128" s="247" t="s">
        <v>194</v>
      </c>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9"/>
      <c r="AE128" s="255"/>
      <c r="AF128" s="256"/>
      <c r="AG128" s="256"/>
      <c r="AH128" s="256"/>
      <c r="AI128" s="256"/>
      <c r="AJ128" s="256"/>
      <c r="AK128" s="256"/>
      <c r="AL128" s="264"/>
      <c r="AM128" s="69"/>
      <c r="AN128" s="250">
        <f t="shared" si="3"/>
        <v>0</v>
      </c>
      <c r="AO128" s="251"/>
      <c r="AP128" s="251"/>
      <c r="AQ128" s="251"/>
      <c r="AR128" s="251"/>
      <c r="AS128" s="251"/>
      <c r="AT128" s="251"/>
      <c r="AU128" s="251"/>
      <c r="AV128" s="251"/>
      <c r="AW128" s="251"/>
      <c r="AX128" s="251"/>
      <c r="AY128" s="251"/>
      <c r="AZ128" s="251"/>
      <c r="BA128" s="252"/>
      <c r="BB128" s="250"/>
      <c r="BC128" s="251"/>
      <c r="BD128" s="251"/>
      <c r="BE128" s="251"/>
      <c r="BF128" s="251"/>
      <c r="BG128" s="251"/>
      <c r="BH128" s="251"/>
      <c r="BI128" s="251"/>
      <c r="BJ128" s="251"/>
      <c r="BK128" s="251"/>
      <c r="BL128" s="251"/>
      <c r="BM128" s="251"/>
      <c r="BN128" s="58"/>
      <c r="BO128" s="250"/>
      <c r="BP128" s="251"/>
      <c r="BQ128" s="251"/>
      <c r="BR128" s="251"/>
      <c r="BS128" s="251"/>
      <c r="BT128" s="251"/>
      <c r="BU128" s="251"/>
      <c r="BV128" s="251"/>
      <c r="BW128" s="251"/>
      <c r="BX128" s="251"/>
      <c r="BY128" s="251"/>
      <c r="BZ128" s="251"/>
      <c r="CA128" s="58"/>
      <c r="CB128" s="56"/>
      <c r="CC128" s="250"/>
      <c r="CD128" s="251"/>
      <c r="CE128" s="251"/>
      <c r="CF128" s="251"/>
      <c r="CG128" s="251"/>
      <c r="CH128" s="251"/>
      <c r="CI128" s="251"/>
      <c r="CJ128" s="251"/>
      <c r="CK128" s="251"/>
      <c r="CL128" s="251"/>
      <c r="CM128" s="251"/>
      <c r="CN128" s="251"/>
      <c r="CO128" s="252"/>
      <c r="CP128" s="250"/>
      <c r="CQ128" s="251"/>
      <c r="CR128" s="251"/>
      <c r="CS128" s="251"/>
      <c r="CT128" s="251"/>
      <c r="CU128" s="251"/>
      <c r="CV128" s="251"/>
      <c r="CW128" s="251"/>
      <c r="CX128" s="251"/>
      <c r="CY128" s="251"/>
      <c r="CZ128" s="251"/>
      <c r="DA128" s="251"/>
      <c r="DB128" s="252"/>
    </row>
    <row r="129" spans="1:107" s="33" customFormat="1" ht="37.15" customHeight="1">
      <c r="A129" s="272" t="s">
        <v>219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4"/>
      <c r="AE129" s="275" t="s">
        <v>29</v>
      </c>
      <c r="AF129" s="276"/>
      <c r="AG129" s="276"/>
      <c r="AH129" s="276"/>
      <c r="AI129" s="276"/>
      <c r="AJ129" s="276"/>
      <c r="AK129" s="276"/>
      <c r="AL129" s="277"/>
      <c r="AM129" s="67" t="s">
        <v>29</v>
      </c>
      <c r="AN129" s="265">
        <f t="shared" si="3"/>
        <v>0</v>
      </c>
      <c r="AO129" s="266"/>
      <c r="AP129" s="266"/>
      <c r="AQ129" s="266"/>
      <c r="AR129" s="266"/>
      <c r="AS129" s="266"/>
      <c r="AT129" s="266"/>
      <c r="AU129" s="266"/>
      <c r="AV129" s="266"/>
      <c r="AW129" s="266"/>
      <c r="AX129" s="266"/>
      <c r="AY129" s="266"/>
      <c r="AZ129" s="266"/>
      <c r="BA129" s="267"/>
      <c r="BB129" s="265">
        <f>BB13+BB14-BB30</f>
        <v>0</v>
      </c>
      <c r="BC129" s="266"/>
      <c r="BD129" s="266"/>
      <c r="BE129" s="266"/>
      <c r="BF129" s="266"/>
      <c r="BG129" s="266"/>
      <c r="BH129" s="266"/>
      <c r="BI129" s="266"/>
      <c r="BJ129" s="266"/>
      <c r="BK129" s="266"/>
      <c r="BL129" s="266"/>
      <c r="BM129" s="266"/>
      <c r="BN129" s="43">
        <f>BN13+BN14-BN30</f>
        <v>0</v>
      </c>
      <c r="BO129" s="265">
        <f>BO13+BO14-BO30</f>
        <v>0</v>
      </c>
      <c r="BP129" s="266"/>
      <c r="BQ129" s="266"/>
      <c r="BR129" s="266"/>
      <c r="BS129" s="266"/>
      <c r="BT129" s="266"/>
      <c r="BU129" s="266"/>
      <c r="BV129" s="266"/>
      <c r="BW129" s="266"/>
      <c r="BX129" s="266"/>
      <c r="BY129" s="266"/>
      <c r="BZ129" s="266"/>
      <c r="CA129" s="43">
        <f>CA13+CA14-CA30</f>
        <v>0</v>
      </c>
      <c r="CB129" s="66">
        <f>CB13+CB14-CB30</f>
        <v>0</v>
      </c>
      <c r="CC129" s="265">
        <f>CC13+CC14-CC30</f>
        <v>0</v>
      </c>
      <c r="CD129" s="266"/>
      <c r="CE129" s="266"/>
      <c r="CF129" s="266"/>
      <c r="CG129" s="266"/>
      <c r="CH129" s="266"/>
      <c r="CI129" s="266"/>
      <c r="CJ129" s="266"/>
      <c r="CK129" s="266"/>
      <c r="CL129" s="266"/>
      <c r="CM129" s="266"/>
      <c r="CN129" s="266"/>
      <c r="CO129" s="267"/>
      <c r="CP129" s="265">
        <f>CP13+CP14-CP30</f>
        <v>0</v>
      </c>
      <c r="CQ129" s="266"/>
      <c r="CR129" s="266"/>
      <c r="CS129" s="266"/>
      <c r="CT129" s="266"/>
      <c r="CU129" s="266"/>
      <c r="CV129" s="266"/>
      <c r="CW129" s="266"/>
      <c r="CX129" s="266"/>
      <c r="CY129" s="266"/>
      <c r="CZ129" s="266"/>
      <c r="DA129" s="266"/>
      <c r="DB129" s="267"/>
    </row>
    <row r="130" spans="1:107" ht="18.75" customHeight="1"/>
    <row r="131" spans="1:107">
      <c r="A131" s="1" t="s">
        <v>196</v>
      </c>
    </row>
    <row r="132" spans="1:107" s="36" customFormat="1" ht="12.75"/>
    <row r="133" spans="1:107" s="36" customFormat="1" ht="18" customHeight="1">
      <c r="C133" s="271" t="s">
        <v>218</v>
      </c>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c r="DC133" s="271"/>
    </row>
    <row r="134" spans="1:107" s="36" customFormat="1" ht="12.75"/>
    <row r="135" spans="1:107" s="36" customFormat="1" ht="33" customHeight="1">
      <c r="C135" s="271" t="s">
        <v>220</v>
      </c>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c r="DC135" s="271"/>
    </row>
    <row r="136" spans="1:107" s="36" customFormat="1" ht="12.75"/>
    <row r="137" spans="1:107" s="36" customFormat="1" ht="17.45" customHeight="1">
      <c r="C137" s="271" t="s">
        <v>197</v>
      </c>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c r="CW137" s="271"/>
      <c r="CX137" s="271"/>
      <c r="CY137" s="271"/>
      <c r="CZ137" s="271"/>
      <c r="DA137" s="271"/>
      <c r="DB137" s="271"/>
      <c r="DC137" s="271"/>
    </row>
    <row r="138" spans="1:107" s="36" customFormat="1" ht="12.75">
      <c r="C138" s="37"/>
    </row>
    <row r="139" spans="1:107" s="36" customFormat="1" ht="22.15" customHeight="1">
      <c r="C139" s="271" t="s">
        <v>198</v>
      </c>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c r="BD139" s="271"/>
      <c r="BE139" s="271"/>
      <c r="BF139" s="271"/>
      <c r="BG139" s="271"/>
      <c r="BH139" s="271"/>
      <c r="BI139" s="271"/>
      <c r="BJ139" s="271"/>
      <c r="BK139" s="271"/>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c r="CW139" s="271"/>
      <c r="CX139" s="271"/>
      <c r="CY139" s="271"/>
      <c r="CZ139" s="271"/>
      <c r="DA139" s="271"/>
      <c r="DB139" s="271"/>
      <c r="DC139" s="271"/>
    </row>
    <row r="142" spans="1:107">
      <c r="X142" s="46"/>
      <c r="Y142" s="47"/>
      <c r="Z142" s="47"/>
      <c r="AA142" s="47"/>
      <c r="AB142" s="47"/>
      <c r="AC142" s="47"/>
      <c r="AD142" s="47"/>
      <c r="AE142" s="47"/>
      <c r="AF142" s="47"/>
      <c r="AG142" s="47"/>
      <c r="AH142" s="47"/>
      <c r="AI142" s="47"/>
      <c r="AJ142" s="47"/>
      <c r="AK142" s="47"/>
      <c r="AL142" s="47"/>
      <c r="AM142" s="48"/>
    </row>
    <row r="143" spans="1:107" ht="18.75">
      <c r="X143" s="49"/>
      <c r="Y143" s="50"/>
      <c r="Z143" s="50"/>
      <c r="AA143" s="50"/>
      <c r="AB143" s="50"/>
      <c r="AC143" s="50"/>
      <c r="AD143" s="51" t="s">
        <v>23</v>
      </c>
      <c r="AE143" s="50"/>
      <c r="AF143" s="50"/>
      <c r="AG143" s="50"/>
      <c r="AH143" s="50"/>
      <c r="AI143" s="50"/>
      <c r="AJ143" s="50"/>
      <c r="AK143" s="50"/>
      <c r="AL143" s="50"/>
      <c r="AM143" s="52"/>
    </row>
    <row r="144" spans="1:107" ht="18.75">
      <c r="X144" s="49"/>
      <c r="Y144" s="50"/>
      <c r="Z144" s="50"/>
      <c r="AA144" s="50"/>
      <c r="AB144" s="50"/>
      <c r="AC144" s="50"/>
      <c r="AD144" s="212" t="s">
        <v>656</v>
      </c>
      <c r="AE144" s="50"/>
      <c r="AF144" s="50"/>
      <c r="AG144" s="50"/>
      <c r="AH144" s="50"/>
      <c r="AI144" s="50"/>
      <c r="AJ144" s="50"/>
      <c r="AK144" s="50"/>
      <c r="AL144" s="50"/>
      <c r="AM144" s="52"/>
    </row>
    <row r="145" spans="24:39" ht="18.75">
      <c r="X145" s="49"/>
      <c r="Y145" s="50"/>
      <c r="Z145" s="50"/>
      <c r="AA145" s="50"/>
      <c r="AB145" s="50"/>
      <c r="AC145" s="50"/>
      <c r="AD145" s="51" t="s">
        <v>244</v>
      </c>
      <c r="AE145" s="50"/>
      <c r="AF145" s="50"/>
      <c r="AG145" s="50"/>
      <c r="AH145" s="50"/>
      <c r="AI145" s="50"/>
      <c r="AJ145" s="50"/>
      <c r="AK145" s="50"/>
      <c r="AL145" s="50"/>
      <c r="AM145" s="52"/>
    </row>
    <row r="146" spans="24:39" ht="18.75">
      <c r="X146" s="49"/>
      <c r="Y146" s="50"/>
      <c r="Z146" s="50"/>
      <c r="AA146" s="50"/>
      <c r="AB146" s="50"/>
      <c r="AC146" s="50"/>
      <c r="AD146" s="51"/>
      <c r="AE146" s="50"/>
      <c r="AF146" s="50"/>
      <c r="AG146" s="50"/>
      <c r="AH146" s="50"/>
      <c r="AI146" s="50"/>
      <c r="AJ146" s="50"/>
      <c r="AK146" s="50"/>
      <c r="AL146" s="50"/>
      <c r="AM146" s="52"/>
    </row>
    <row r="147" spans="24:39" ht="18.75">
      <c r="X147" s="49"/>
      <c r="Y147" s="50"/>
      <c r="Z147" s="50"/>
      <c r="AA147" s="50"/>
      <c r="AB147" s="50"/>
      <c r="AC147" s="50"/>
      <c r="AD147" s="51" t="s">
        <v>657</v>
      </c>
      <c r="AE147" s="50"/>
      <c r="AF147" s="50"/>
      <c r="AG147" s="50"/>
      <c r="AH147" s="50"/>
      <c r="AI147" s="50"/>
      <c r="AJ147" s="50"/>
      <c r="AK147" s="50"/>
      <c r="AL147" s="50"/>
      <c r="AM147" s="52"/>
    </row>
    <row r="148" spans="24:39">
      <c r="X148" s="49"/>
      <c r="Y148" s="50"/>
      <c r="Z148" s="50"/>
      <c r="AA148" s="50"/>
      <c r="AB148" s="50"/>
      <c r="AC148" s="50"/>
      <c r="AD148" s="50"/>
      <c r="AE148" s="50"/>
      <c r="AF148" s="50"/>
      <c r="AG148" s="50"/>
      <c r="AH148" s="50"/>
      <c r="AI148" s="50"/>
      <c r="AJ148" s="50"/>
      <c r="AK148" s="50"/>
      <c r="AL148" s="50"/>
      <c r="AM148" s="52"/>
    </row>
    <row r="149" spans="24:39">
      <c r="X149" s="53"/>
      <c r="Y149" s="54"/>
      <c r="Z149" s="54"/>
      <c r="AA149" s="54"/>
      <c r="AB149" s="54"/>
      <c r="AC149" s="54"/>
      <c r="AD149" s="54"/>
      <c r="AE149" s="54"/>
      <c r="AF149" s="54"/>
      <c r="AG149" s="54"/>
      <c r="AH149" s="54"/>
      <c r="AI149" s="54"/>
      <c r="AJ149" s="54"/>
      <c r="AK149" s="54"/>
      <c r="AL149" s="54"/>
      <c r="AM149" s="55"/>
    </row>
  </sheetData>
  <mergeCells count="763">
    <mergeCell ref="BB126:BM126"/>
    <mergeCell ref="BO126:BZ126"/>
    <mergeCell ref="CC126:CO126"/>
    <mergeCell ref="CP126:DB126"/>
    <mergeCell ref="BB127:BM127"/>
    <mergeCell ref="BO127:BZ127"/>
    <mergeCell ref="CC127:CO127"/>
    <mergeCell ref="CP127:DB127"/>
    <mergeCell ref="BB128:BM128"/>
    <mergeCell ref="BO128:BZ128"/>
    <mergeCell ref="CC128:CO128"/>
    <mergeCell ref="CP128:DB128"/>
    <mergeCell ref="BB123:BM123"/>
    <mergeCell ref="BO123:BZ123"/>
    <mergeCell ref="CC123:CO123"/>
    <mergeCell ref="CP123:DB123"/>
    <mergeCell ref="BB124:BM124"/>
    <mergeCell ref="BO124:BZ124"/>
    <mergeCell ref="CC124:CO124"/>
    <mergeCell ref="CP124:DB124"/>
    <mergeCell ref="BB125:BM125"/>
    <mergeCell ref="BO125:BZ125"/>
    <mergeCell ref="CC125:CO125"/>
    <mergeCell ref="CP125:DB125"/>
    <mergeCell ref="BB120:BM120"/>
    <mergeCell ref="BO120:BZ120"/>
    <mergeCell ref="CC120:CO120"/>
    <mergeCell ref="CP120:DB120"/>
    <mergeCell ref="BB121:BM121"/>
    <mergeCell ref="BO121:BZ121"/>
    <mergeCell ref="CC121:CO121"/>
    <mergeCell ref="CP121:DB121"/>
    <mergeCell ref="BB122:BM122"/>
    <mergeCell ref="BO122:BZ122"/>
    <mergeCell ref="CC122:CO122"/>
    <mergeCell ref="CP122:DB122"/>
    <mergeCell ref="BB118:BM118"/>
    <mergeCell ref="BO118:BZ118"/>
    <mergeCell ref="CC118:CO118"/>
    <mergeCell ref="CP118:DB118"/>
    <mergeCell ref="BB119:BM119"/>
    <mergeCell ref="BO119:BZ119"/>
    <mergeCell ref="CC119:CO119"/>
    <mergeCell ref="CP119:DB119"/>
    <mergeCell ref="BB117:BM117"/>
    <mergeCell ref="BO117:BZ117"/>
    <mergeCell ref="CC117:CO117"/>
    <mergeCell ref="BB115:BM115"/>
    <mergeCell ref="BO115:BZ115"/>
    <mergeCell ref="CC115:CO115"/>
    <mergeCell ref="CP115:DB115"/>
    <mergeCell ref="BB116:BM116"/>
    <mergeCell ref="BO116:BZ116"/>
    <mergeCell ref="CC116:CO116"/>
    <mergeCell ref="CP116:DB116"/>
    <mergeCell ref="CP117:DB117"/>
    <mergeCell ref="BB106:BM106"/>
    <mergeCell ref="BO106:BZ106"/>
    <mergeCell ref="CC106:CO106"/>
    <mergeCell ref="CP106:DB106"/>
    <mergeCell ref="BB107:BM107"/>
    <mergeCell ref="BO107:BZ107"/>
    <mergeCell ref="CC107:CO107"/>
    <mergeCell ref="CP107:DB107"/>
    <mergeCell ref="CC114:CO114"/>
    <mergeCell ref="CP114:DB114"/>
    <mergeCell ref="BB108:BM108"/>
    <mergeCell ref="BO108:BZ108"/>
    <mergeCell ref="CC108:CO108"/>
    <mergeCell ref="CP108:DB108"/>
    <mergeCell ref="BB109:BM109"/>
    <mergeCell ref="BO109:BZ109"/>
    <mergeCell ref="CC109:CO109"/>
    <mergeCell ref="CP109:DB109"/>
    <mergeCell ref="BB110:BM110"/>
    <mergeCell ref="BO110:BZ110"/>
    <mergeCell ref="CC110:CO110"/>
    <mergeCell ref="CP110:DB110"/>
    <mergeCell ref="BB96:BM96"/>
    <mergeCell ref="BO96:BZ96"/>
    <mergeCell ref="CC96:CO96"/>
    <mergeCell ref="CP96:DB96"/>
    <mergeCell ref="BB97:BM97"/>
    <mergeCell ref="BO97:BZ97"/>
    <mergeCell ref="CC97:CO97"/>
    <mergeCell ref="CP97:DB97"/>
    <mergeCell ref="BB105:BM105"/>
    <mergeCell ref="BO105:BZ105"/>
    <mergeCell ref="CC105:CO105"/>
    <mergeCell ref="CP105:DB105"/>
    <mergeCell ref="BB98:BM98"/>
    <mergeCell ref="BO98:BZ98"/>
    <mergeCell ref="CC98:CO98"/>
    <mergeCell ref="CP98:DB98"/>
    <mergeCell ref="CC93:CO93"/>
    <mergeCell ref="CP93:DB93"/>
    <mergeCell ref="BB94:BM94"/>
    <mergeCell ref="BO94:BZ94"/>
    <mergeCell ref="CC94:CO94"/>
    <mergeCell ref="CP94:DB94"/>
    <mergeCell ref="BB95:BM95"/>
    <mergeCell ref="BO95:BZ95"/>
    <mergeCell ref="CC95:CO95"/>
    <mergeCell ref="CP95:DB95"/>
    <mergeCell ref="CP90:DB90"/>
    <mergeCell ref="BB91:BM91"/>
    <mergeCell ref="BO91:BZ91"/>
    <mergeCell ref="CC91:CO91"/>
    <mergeCell ref="CP91:DB91"/>
    <mergeCell ref="BB92:BM92"/>
    <mergeCell ref="BO92:BZ92"/>
    <mergeCell ref="CC92:CO92"/>
    <mergeCell ref="CP92:DB92"/>
    <mergeCell ref="CP85:DB85"/>
    <mergeCell ref="CP86:DB86"/>
    <mergeCell ref="CP87:DB87"/>
    <mergeCell ref="BB85:BM85"/>
    <mergeCell ref="BO85:BZ85"/>
    <mergeCell ref="CC85:CO85"/>
    <mergeCell ref="BB86:BM86"/>
    <mergeCell ref="BO86:BZ86"/>
    <mergeCell ref="CC86:CO86"/>
    <mergeCell ref="CP79:DB79"/>
    <mergeCell ref="BB80:BM80"/>
    <mergeCell ref="BO80:BZ80"/>
    <mergeCell ref="CC80:CO80"/>
    <mergeCell ref="CP80:DB80"/>
    <mergeCell ref="CP72:DB72"/>
    <mergeCell ref="CP73:DB73"/>
    <mergeCell ref="CP74:DB74"/>
    <mergeCell ref="CP75:DB75"/>
    <mergeCell ref="CP76:DB76"/>
    <mergeCell ref="CP77:DB77"/>
    <mergeCell ref="CP78:DB78"/>
    <mergeCell ref="CC74:CO74"/>
    <mergeCell ref="BO75:BZ75"/>
    <mergeCell ref="CC75:CO75"/>
    <mergeCell ref="BO72:BZ72"/>
    <mergeCell ref="CC72:CO72"/>
    <mergeCell ref="BB73:BM73"/>
    <mergeCell ref="BO73:BZ73"/>
    <mergeCell ref="CC73:CO73"/>
    <mergeCell ref="BB74:BM74"/>
    <mergeCell ref="BO74:BZ74"/>
    <mergeCell ref="BB75:BM75"/>
    <mergeCell ref="BB69:BM69"/>
    <mergeCell ref="BO69:BZ69"/>
    <mergeCell ref="CC69:CO69"/>
    <mergeCell ref="CP69:DB69"/>
    <mergeCell ref="BB70:BM70"/>
    <mergeCell ref="BO70:BZ70"/>
    <mergeCell ref="CC70:CO70"/>
    <mergeCell ref="CP70:DB70"/>
    <mergeCell ref="BB71:BM71"/>
    <mergeCell ref="BO71:BZ71"/>
    <mergeCell ref="CC71:CO71"/>
    <mergeCell ref="CP71:DB71"/>
    <mergeCell ref="CC63:CO63"/>
    <mergeCell ref="CP63:DB63"/>
    <mergeCell ref="BB64:BM64"/>
    <mergeCell ref="BO64:BZ64"/>
    <mergeCell ref="CC64:CO64"/>
    <mergeCell ref="CP64:DB64"/>
    <mergeCell ref="BB65:BM65"/>
    <mergeCell ref="BO65:BZ65"/>
    <mergeCell ref="CC65:CO65"/>
    <mergeCell ref="CP65:DB65"/>
    <mergeCell ref="CC60:CO60"/>
    <mergeCell ref="CP60:DB60"/>
    <mergeCell ref="BB61:BM61"/>
    <mergeCell ref="BO61:BZ61"/>
    <mergeCell ref="CC61:CO61"/>
    <mergeCell ref="CP61:DB61"/>
    <mergeCell ref="BB62:BM62"/>
    <mergeCell ref="BO62:BZ62"/>
    <mergeCell ref="CC62:CO62"/>
    <mergeCell ref="CP62:DB62"/>
    <mergeCell ref="CC57:CO57"/>
    <mergeCell ref="CP57:DB57"/>
    <mergeCell ref="BB58:BM58"/>
    <mergeCell ref="BO58:BZ58"/>
    <mergeCell ref="CC58:CO58"/>
    <mergeCell ref="CP58:DB58"/>
    <mergeCell ref="BB59:BM59"/>
    <mergeCell ref="BO59:BZ59"/>
    <mergeCell ref="CC59:CO59"/>
    <mergeCell ref="CP59:DB59"/>
    <mergeCell ref="CC53:CO53"/>
    <mergeCell ref="CP53:DB53"/>
    <mergeCell ref="CC54:CO54"/>
    <mergeCell ref="CP54:DB54"/>
    <mergeCell ref="BB55:BM55"/>
    <mergeCell ref="BO55:BZ55"/>
    <mergeCell ref="CC55:CO55"/>
    <mergeCell ref="CP55:DB55"/>
    <mergeCell ref="BB56:BM56"/>
    <mergeCell ref="BO56:BZ56"/>
    <mergeCell ref="CC56:CO56"/>
    <mergeCell ref="CP56:DB56"/>
    <mergeCell ref="CC50:CO50"/>
    <mergeCell ref="CP50:DB50"/>
    <mergeCell ref="BB51:BM51"/>
    <mergeCell ref="BO51:BZ51"/>
    <mergeCell ref="CC51:CO51"/>
    <mergeCell ref="CP51:DB51"/>
    <mergeCell ref="BB52:BM52"/>
    <mergeCell ref="BO52:BZ52"/>
    <mergeCell ref="CC52:CO52"/>
    <mergeCell ref="CP52:DB52"/>
    <mergeCell ref="CP47:DB47"/>
    <mergeCell ref="BB48:BM48"/>
    <mergeCell ref="BO48:BZ48"/>
    <mergeCell ref="CC48:CO48"/>
    <mergeCell ref="CP48:DB48"/>
    <mergeCell ref="BB49:BM49"/>
    <mergeCell ref="BO49:BZ49"/>
    <mergeCell ref="CC49:CO49"/>
    <mergeCell ref="CP49:DB49"/>
    <mergeCell ref="CC47:CO47"/>
    <mergeCell ref="CP43:DB43"/>
    <mergeCell ref="BB44:BM44"/>
    <mergeCell ref="BO44:BZ44"/>
    <mergeCell ref="CC44:CO44"/>
    <mergeCell ref="CP44:DB44"/>
    <mergeCell ref="CC45:CO45"/>
    <mergeCell ref="CP45:DB45"/>
    <mergeCell ref="BB46:BM46"/>
    <mergeCell ref="BO46:BZ46"/>
    <mergeCell ref="CC46:CO46"/>
    <mergeCell ref="CP46:DB46"/>
    <mergeCell ref="BB43:BM43"/>
    <mergeCell ref="BO43:BZ43"/>
    <mergeCell ref="CC43:CO43"/>
    <mergeCell ref="BB38:BM38"/>
    <mergeCell ref="BO38:BZ38"/>
    <mergeCell ref="CC38:CO38"/>
    <mergeCell ref="CP38:DB38"/>
    <mergeCell ref="BB39:BM39"/>
    <mergeCell ref="BO39:BZ39"/>
    <mergeCell ref="CC39:CO39"/>
    <mergeCell ref="CP39:DB39"/>
    <mergeCell ref="BB42:BM42"/>
    <mergeCell ref="BO42:BZ42"/>
    <mergeCell ref="CC42:CO42"/>
    <mergeCell ref="CP42:DB42"/>
    <mergeCell ref="CP40:DB40"/>
    <mergeCell ref="CP41:DB41"/>
    <mergeCell ref="BO35:BZ35"/>
    <mergeCell ref="CC35:CO35"/>
    <mergeCell ref="CP35:DB35"/>
    <mergeCell ref="BB36:BM36"/>
    <mergeCell ref="BO36:BZ36"/>
    <mergeCell ref="CC36:CO36"/>
    <mergeCell ref="CP36:DB36"/>
    <mergeCell ref="BB37:BM37"/>
    <mergeCell ref="BO37:BZ37"/>
    <mergeCell ref="CC37:CO37"/>
    <mergeCell ref="CP37:DB37"/>
    <mergeCell ref="BB23:BM23"/>
    <mergeCell ref="BO23:BZ23"/>
    <mergeCell ref="CC23:CO23"/>
    <mergeCell ref="CP23:DB23"/>
    <mergeCell ref="BB24:BM24"/>
    <mergeCell ref="BO24:BZ24"/>
    <mergeCell ref="CC24:CO24"/>
    <mergeCell ref="CP24:DB24"/>
    <mergeCell ref="BB25:BM25"/>
    <mergeCell ref="BO25:BZ25"/>
    <mergeCell ref="CC25:CO25"/>
    <mergeCell ref="CP25:DB25"/>
    <mergeCell ref="BB20:BM20"/>
    <mergeCell ref="BO20:BZ20"/>
    <mergeCell ref="CC20:CO20"/>
    <mergeCell ref="CP20:DB20"/>
    <mergeCell ref="BB21:BM21"/>
    <mergeCell ref="BO21:BZ21"/>
    <mergeCell ref="CC21:CO21"/>
    <mergeCell ref="CP21:DB21"/>
    <mergeCell ref="BB22:BM22"/>
    <mergeCell ref="BO22:BZ22"/>
    <mergeCell ref="CC22:CO22"/>
    <mergeCell ref="CP22:DB22"/>
    <mergeCell ref="CC13:CO13"/>
    <mergeCell ref="CP13:DB13"/>
    <mergeCell ref="CC15:CO15"/>
    <mergeCell ref="CP15:DB15"/>
    <mergeCell ref="BB16:BM16"/>
    <mergeCell ref="BO16:BZ16"/>
    <mergeCell ref="CC16:CO16"/>
    <mergeCell ref="CP16:DB16"/>
    <mergeCell ref="CC14:CO14"/>
    <mergeCell ref="CP14:DB14"/>
    <mergeCell ref="BB15:BM15"/>
    <mergeCell ref="BO15:BZ15"/>
    <mergeCell ref="BB14:BM14"/>
    <mergeCell ref="BO14:BZ14"/>
    <mergeCell ref="A129:AD129"/>
    <mergeCell ref="AE129:AL129"/>
    <mergeCell ref="AN129:BA129"/>
    <mergeCell ref="C137:DC137"/>
    <mergeCell ref="C139:DC139"/>
    <mergeCell ref="BB129:BM129"/>
    <mergeCell ref="BO129:BZ129"/>
    <mergeCell ref="CC129:CO129"/>
    <mergeCell ref="CP129:DB129"/>
    <mergeCell ref="C133:DC133"/>
    <mergeCell ref="C135:DC135"/>
    <mergeCell ref="A127:AD127"/>
    <mergeCell ref="AE127:AL128"/>
    <mergeCell ref="AN127:BA127"/>
    <mergeCell ref="A128:AD128"/>
    <mergeCell ref="AN128:BA128"/>
    <mergeCell ref="AN118:BA118"/>
    <mergeCell ref="A122:AD122"/>
    <mergeCell ref="AN122:BA122"/>
    <mergeCell ref="A117:AD117"/>
    <mergeCell ref="AN117:BA117"/>
    <mergeCell ref="A118:AD118"/>
    <mergeCell ref="A125:AD125"/>
    <mergeCell ref="AN125:BA125"/>
    <mergeCell ref="A124:AD124"/>
    <mergeCell ref="AN124:BA124"/>
    <mergeCell ref="A119:AD119"/>
    <mergeCell ref="AN119:BA119"/>
    <mergeCell ref="A120:AD120"/>
    <mergeCell ref="AN120:BA120"/>
    <mergeCell ref="A109:AD109"/>
    <mergeCell ref="AN109:BA109"/>
    <mergeCell ref="AN105:BA105"/>
    <mergeCell ref="AN106:BA106"/>
    <mergeCell ref="AE105:AL106"/>
    <mergeCell ref="AE107:AL111"/>
    <mergeCell ref="A110:AD110"/>
    <mergeCell ref="AN110:BA110"/>
    <mergeCell ref="A111:AD111"/>
    <mergeCell ref="AN111:BA111"/>
    <mergeCell ref="CP81:DB81"/>
    <mergeCell ref="BB82:BM82"/>
    <mergeCell ref="BO82:BZ82"/>
    <mergeCell ref="CC82:CO82"/>
    <mergeCell ref="CP82:DB82"/>
    <mergeCell ref="BB83:BM83"/>
    <mergeCell ref="A107:AD107"/>
    <mergeCell ref="AN107:BA107"/>
    <mergeCell ref="A108:AD108"/>
    <mergeCell ref="AN108:BA108"/>
    <mergeCell ref="A105:AD105"/>
    <mergeCell ref="A106:AD106"/>
    <mergeCell ref="BO83:BZ83"/>
    <mergeCell ref="CC83:CO83"/>
    <mergeCell ref="CP83:DB83"/>
    <mergeCell ref="BB84:BM84"/>
    <mergeCell ref="BO84:BZ84"/>
    <mergeCell ref="CC84:CO84"/>
    <mergeCell ref="CP84:DB84"/>
    <mergeCell ref="BB89:BM89"/>
    <mergeCell ref="BO89:BZ89"/>
    <mergeCell ref="CC89:CO89"/>
    <mergeCell ref="CP89:DB89"/>
    <mergeCell ref="CP88:DB88"/>
    <mergeCell ref="A80:AD80"/>
    <mergeCell ref="AN80:BA80"/>
    <mergeCell ref="A81:AD81"/>
    <mergeCell ref="CC76:CO76"/>
    <mergeCell ref="CC77:CO77"/>
    <mergeCell ref="CC78:CO78"/>
    <mergeCell ref="BB76:BM76"/>
    <mergeCell ref="BO76:BZ76"/>
    <mergeCell ref="BB77:BM77"/>
    <mergeCell ref="BO77:BZ77"/>
    <mergeCell ref="BB78:BM78"/>
    <mergeCell ref="BO78:BZ78"/>
    <mergeCell ref="BB81:BM81"/>
    <mergeCell ref="BO81:BZ81"/>
    <mergeCell ref="CC81:CO81"/>
    <mergeCell ref="BB79:BM79"/>
    <mergeCell ref="BO79:BZ79"/>
    <mergeCell ref="CC79:CO79"/>
    <mergeCell ref="A76:AD76"/>
    <mergeCell ref="A77:AD77"/>
    <mergeCell ref="A78:AD78"/>
    <mergeCell ref="A79:AD79"/>
    <mergeCell ref="CA4:DB4"/>
    <mergeCell ref="A39:AD39"/>
    <mergeCell ref="A40:AD40"/>
    <mergeCell ref="A41:AD41"/>
    <mergeCell ref="A42:AD42"/>
    <mergeCell ref="A44:AD44"/>
    <mergeCell ref="A68:AD68"/>
    <mergeCell ref="A69:AD69"/>
    <mergeCell ref="A70:AD70"/>
    <mergeCell ref="A67:AD67"/>
    <mergeCell ref="A65:AD65"/>
    <mergeCell ref="A66:AD66"/>
    <mergeCell ref="A64:AD64"/>
    <mergeCell ref="A63:AD63"/>
    <mergeCell ref="A62:AD62"/>
    <mergeCell ref="A54:AD54"/>
    <mergeCell ref="A56:AD56"/>
    <mergeCell ref="A12:AD12"/>
    <mergeCell ref="A13:AD13"/>
    <mergeCell ref="AE13:AL13"/>
    <mergeCell ref="A17:AD17"/>
    <mergeCell ref="AE17:AL17"/>
    <mergeCell ref="A16:AD16"/>
    <mergeCell ref="AE16:AL16"/>
    <mergeCell ref="A73:AD73"/>
    <mergeCell ref="AN72:BA72"/>
    <mergeCell ref="AN73:BA73"/>
    <mergeCell ref="BB72:BM72"/>
    <mergeCell ref="A47:AD47"/>
    <mergeCell ref="AE27:AK27"/>
    <mergeCell ref="A49:AD49"/>
    <mergeCell ref="A48:AD48"/>
    <mergeCell ref="A28:AD28"/>
    <mergeCell ref="A27:AD27"/>
    <mergeCell ref="A32:AD32"/>
    <mergeCell ref="A33:AD33"/>
    <mergeCell ref="A29:AD29"/>
    <mergeCell ref="A31:AD31"/>
    <mergeCell ref="A30:AD30"/>
    <mergeCell ref="AE30:AL30"/>
    <mergeCell ref="AE31:AL31"/>
    <mergeCell ref="AN53:BA53"/>
    <mergeCell ref="AE46:AL52"/>
    <mergeCell ref="AE53:AL61"/>
    <mergeCell ref="AN49:BA49"/>
    <mergeCell ref="AN46:BA46"/>
    <mergeCell ref="AN47:BA47"/>
    <mergeCell ref="AN59:BA59"/>
    <mergeCell ref="A74:AD74"/>
    <mergeCell ref="A75:AD75"/>
    <mergeCell ref="AN74:BA74"/>
    <mergeCell ref="AN75:BA75"/>
    <mergeCell ref="A46:AD46"/>
    <mergeCell ref="A45:AD45"/>
    <mergeCell ref="A43:AD43"/>
    <mergeCell ref="A35:AD35"/>
    <mergeCell ref="A34:AD34"/>
    <mergeCell ref="AN38:BA38"/>
    <mergeCell ref="A38:AD38"/>
    <mergeCell ref="A36:AD36"/>
    <mergeCell ref="A37:AD37"/>
    <mergeCell ref="AE32:AL34"/>
    <mergeCell ref="A61:AD61"/>
    <mergeCell ref="A60:AD60"/>
    <mergeCell ref="A59:AD59"/>
    <mergeCell ref="A58:AD58"/>
    <mergeCell ref="A57:AD57"/>
    <mergeCell ref="AN57:BA57"/>
    <mergeCell ref="A50:AD50"/>
    <mergeCell ref="A53:AD53"/>
    <mergeCell ref="A51:AD51"/>
    <mergeCell ref="A52:AD52"/>
    <mergeCell ref="AN13:BA13"/>
    <mergeCell ref="AN14:BA14"/>
    <mergeCell ref="AE12:AL12"/>
    <mergeCell ref="A9:AD11"/>
    <mergeCell ref="AE9:AL11"/>
    <mergeCell ref="AM9:AM11"/>
    <mergeCell ref="A5:CP5"/>
    <mergeCell ref="A6:CP6"/>
    <mergeCell ref="A7:CP7"/>
    <mergeCell ref="A8:CP8"/>
    <mergeCell ref="AN10:BA11"/>
    <mergeCell ref="AN12:BA12"/>
    <mergeCell ref="AN9:DB9"/>
    <mergeCell ref="BB10:DB10"/>
    <mergeCell ref="BB11:BM11"/>
    <mergeCell ref="BO11:BZ11"/>
    <mergeCell ref="CC11:CO11"/>
    <mergeCell ref="CP11:DB11"/>
    <mergeCell ref="BB12:BM12"/>
    <mergeCell ref="BO12:BZ12"/>
    <mergeCell ref="CC12:CO12"/>
    <mergeCell ref="CP12:DB12"/>
    <mergeCell ref="BB13:BM13"/>
    <mergeCell ref="BO13:BZ13"/>
    <mergeCell ref="AN16:BA16"/>
    <mergeCell ref="AN17:BA17"/>
    <mergeCell ref="A15:AD15"/>
    <mergeCell ref="AE15:AL15"/>
    <mergeCell ref="A14:AD14"/>
    <mergeCell ref="AE14:AL14"/>
    <mergeCell ref="AN15:BA15"/>
    <mergeCell ref="BB17:BM17"/>
    <mergeCell ref="BO17:BZ17"/>
    <mergeCell ref="CC17:CO17"/>
    <mergeCell ref="CP17:DB17"/>
    <mergeCell ref="A18:AD18"/>
    <mergeCell ref="AE18:AL18"/>
    <mergeCell ref="AN18:BA18"/>
    <mergeCell ref="AN19:BA19"/>
    <mergeCell ref="BB18:BM18"/>
    <mergeCell ref="BO18:BZ18"/>
    <mergeCell ref="CC18:CO18"/>
    <mergeCell ref="CP18:DB18"/>
    <mergeCell ref="BB19:BM19"/>
    <mergeCell ref="BO19:BZ19"/>
    <mergeCell ref="CC19:CO19"/>
    <mergeCell ref="CP19:DB19"/>
    <mergeCell ref="AN21:BA21"/>
    <mergeCell ref="AN22:BA22"/>
    <mergeCell ref="AN23:BA23"/>
    <mergeCell ref="A21:AD21"/>
    <mergeCell ref="AE19:AL21"/>
    <mergeCell ref="AE22:AL22"/>
    <mergeCell ref="A20:AD20"/>
    <mergeCell ref="AN20:BA20"/>
    <mergeCell ref="A19:AD19"/>
    <mergeCell ref="AE23:AL25"/>
    <mergeCell ref="A25:AD25"/>
    <mergeCell ref="A24:AD24"/>
    <mergeCell ref="AN25:BA25"/>
    <mergeCell ref="A23:AD23"/>
    <mergeCell ref="A22:AD22"/>
    <mergeCell ref="AN54:BA54"/>
    <mergeCell ref="AN55:BA55"/>
    <mergeCell ref="AN48:BA48"/>
    <mergeCell ref="A55:AD55"/>
    <mergeCell ref="AN27:BA27"/>
    <mergeCell ref="AN32:BA32"/>
    <mergeCell ref="AN37:BA37"/>
    <mergeCell ref="AN58:BA58"/>
    <mergeCell ref="AN50:BA50"/>
    <mergeCell ref="AN51:BA51"/>
    <mergeCell ref="AE26:AL26"/>
    <mergeCell ref="A26:AD26"/>
    <mergeCell ref="AN26:BA26"/>
    <mergeCell ref="AE28:AK28"/>
    <mergeCell ref="AE29:AL29"/>
    <mergeCell ref="AN39:BA39"/>
    <mergeCell ref="AE35:AL41"/>
    <mergeCell ref="AE42:AL45"/>
    <mergeCell ref="AN44:BA44"/>
    <mergeCell ref="AN43:BA43"/>
    <mergeCell ref="AN40:BA40"/>
    <mergeCell ref="AN41:BA41"/>
    <mergeCell ref="AN45:BA45"/>
    <mergeCell ref="AN42:BA42"/>
    <mergeCell ref="AN34:BA34"/>
    <mergeCell ref="AN35:BA35"/>
    <mergeCell ref="AN33:BA33"/>
    <mergeCell ref="AN36:BA36"/>
    <mergeCell ref="BB26:BM26"/>
    <mergeCell ref="BO26:BZ26"/>
    <mergeCell ref="CC26:CO26"/>
    <mergeCell ref="CP26:DB26"/>
    <mergeCell ref="AN24:BA24"/>
    <mergeCell ref="AN31:BA31"/>
    <mergeCell ref="BB27:BM27"/>
    <mergeCell ref="BO27:BZ27"/>
    <mergeCell ref="CC27:CO27"/>
    <mergeCell ref="CP27:DB27"/>
    <mergeCell ref="BB28:BM28"/>
    <mergeCell ref="BO28:BZ28"/>
    <mergeCell ref="CC28:CO28"/>
    <mergeCell ref="CP28:DB28"/>
    <mergeCell ref="BB29:BM29"/>
    <mergeCell ref="BO29:BZ29"/>
    <mergeCell ref="CC29:CO29"/>
    <mergeCell ref="CP29:DB29"/>
    <mergeCell ref="BB30:BM30"/>
    <mergeCell ref="BO30:BZ30"/>
    <mergeCell ref="AN28:BA28"/>
    <mergeCell ref="AN29:BA29"/>
    <mergeCell ref="AN30:BA30"/>
    <mergeCell ref="CC30:CO30"/>
    <mergeCell ref="CP30:DB30"/>
    <mergeCell ref="BB31:BM31"/>
    <mergeCell ref="BO31:BZ31"/>
    <mergeCell ref="CC31:CO31"/>
    <mergeCell ref="CP31:DB31"/>
    <mergeCell ref="BB40:BM40"/>
    <mergeCell ref="BO40:BZ40"/>
    <mergeCell ref="CC40:CO40"/>
    <mergeCell ref="BB41:BM41"/>
    <mergeCell ref="BO41:BZ41"/>
    <mergeCell ref="CC41:CO41"/>
    <mergeCell ref="BB32:BM32"/>
    <mergeCell ref="BO32:BZ32"/>
    <mergeCell ref="CC32:CO32"/>
    <mergeCell ref="CP32:DB32"/>
    <mergeCell ref="BB33:BM33"/>
    <mergeCell ref="BO33:BZ33"/>
    <mergeCell ref="CC33:CO33"/>
    <mergeCell ref="CP33:DB33"/>
    <mergeCell ref="BB34:BM34"/>
    <mergeCell ref="BO34:BZ34"/>
    <mergeCell ref="CC34:CO34"/>
    <mergeCell ref="CP34:DB34"/>
    <mergeCell ref="BB35:BM35"/>
    <mergeCell ref="AN64:BA64"/>
    <mergeCell ref="AN65:BA65"/>
    <mergeCell ref="AN52:BA52"/>
    <mergeCell ref="BB45:BM45"/>
    <mergeCell ref="BO45:BZ45"/>
    <mergeCell ref="BB63:BM63"/>
    <mergeCell ref="BO63:BZ63"/>
    <mergeCell ref="AN62:BA62"/>
    <mergeCell ref="AN63:BA63"/>
    <mergeCell ref="BB54:BM54"/>
    <mergeCell ref="BO54:BZ54"/>
    <mergeCell ref="BB47:BM47"/>
    <mergeCell ref="BO47:BZ47"/>
    <mergeCell ref="BB50:BM50"/>
    <mergeCell ref="BO50:BZ50"/>
    <mergeCell ref="BB53:BM53"/>
    <mergeCell ref="BO53:BZ53"/>
    <mergeCell ref="BB57:BM57"/>
    <mergeCell ref="BO57:BZ57"/>
    <mergeCell ref="BB60:BM60"/>
    <mergeCell ref="BO60:BZ60"/>
    <mergeCell ref="AN60:BA60"/>
    <mergeCell ref="AN61:BA61"/>
    <mergeCell ref="AN56:BA56"/>
    <mergeCell ref="AN67:BA67"/>
    <mergeCell ref="AN68:BA68"/>
    <mergeCell ref="BB66:BM66"/>
    <mergeCell ref="BO66:BZ66"/>
    <mergeCell ref="CC66:CO66"/>
    <mergeCell ref="BB67:BM67"/>
    <mergeCell ref="BO67:BZ67"/>
    <mergeCell ref="CC67:CO67"/>
    <mergeCell ref="CP67:DB67"/>
    <mergeCell ref="BB68:BM68"/>
    <mergeCell ref="BO68:BZ68"/>
    <mergeCell ref="CC68:CO68"/>
    <mergeCell ref="CP68:DB68"/>
    <mergeCell ref="AN66:BA66"/>
    <mergeCell ref="CP66:DB66"/>
    <mergeCell ref="AN69:BA69"/>
    <mergeCell ref="AN83:BA83"/>
    <mergeCell ref="A84:AD84"/>
    <mergeCell ref="AN84:BA84"/>
    <mergeCell ref="A83:AD83"/>
    <mergeCell ref="A71:AD71"/>
    <mergeCell ref="AN70:BA70"/>
    <mergeCell ref="AN71:BA71"/>
    <mergeCell ref="A72:AD72"/>
    <mergeCell ref="A82:AD82"/>
    <mergeCell ref="AN81:BA81"/>
    <mergeCell ref="AN82:BA82"/>
    <mergeCell ref="AN79:BA79"/>
    <mergeCell ref="AE62:AL91"/>
    <mergeCell ref="AM70:AM73"/>
    <mergeCell ref="AN76:BA76"/>
    <mergeCell ref="AN77:BA77"/>
    <mergeCell ref="AN78:BA78"/>
    <mergeCell ref="A85:AD85"/>
    <mergeCell ref="AN85:BA85"/>
    <mergeCell ref="A86:AD86"/>
    <mergeCell ref="AN86:BA86"/>
    <mergeCell ref="A87:AD87"/>
    <mergeCell ref="AN87:BA87"/>
    <mergeCell ref="A88:AD88"/>
    <mergeCell ref="AN88:BA88"/>
    <mergeCell ref="BB87:BM87"/>
    <mergeCell ref="BO87:BZ87"/>
    <mergeCell ref="CC87:CO87"/>
    <mergeCell ref="BB88:BM88"/>
    <mergeCell ref="BO88:BZ88"/>
    <mergeCell ref="CC88:CO88"/>
    <mergeCell ref="A93:AD93"/>
    <mergeCell ref="AN93:BA93"/>
    <mergeCell ref="A89:AD89"/>
    <mergeCell ref="AN89:BA89"/>
    <mergeCell ref="A90:AD90"/>
    <mergeCell ref="AN90:BA90"/>
    <mergeCell ref="A91:AD91"/>
    <mergeCell ref="AN91:BA91"/>
    <mergeCell ref="A92:AD92"/>
    <mergeCell ref="AN92:BA92"/>
    <mergeCell ref="AE92:AK93"/>
    <mergeCell ref="BB90:BM90"/>
    <mergeCell ref="BO90:BZ90"/>
    <mergeCell ref="CC90:CO90"/>
    <mergeCell ref="BB93:BM93"/>
    <mergeCell ref="BO93:BZ93"/>
    <mergeCell ref="A98:AD98"/>
    <mergeCell ref="AN98:BA98"/>
    <mergeCell ref="A94:AD94"/>
    <mergeCell ref="AN94:BA94"/>
    <mergeCell ref="A95:AD95"/>
    <mergeCell ref="AN95:BA95"/>
    <mergeCell ref="A96:AD96"/>
    <mergeCell ref="AN96:BA96"/>
    <mergeCell ref="A97:AD97"/>
    <mergeCell ref="AN97:BA97"/>
    <mergeCell ref="AE94:AL99"/>
    <mergeCell ref="A99:AD99"/>
    <mergeCell ref="AN99:BA99"/>
    <mergeCell ref="A100:AD100"/>
    <mergeCell ref="AN100:BA100"/>
    <mergeCell ref="BB99:BM99"/>
    <mergeCell ref="BO99:BZ99"/>
    <mergeCell ref="CC99:CO99"/>
    <mergeCell ref="CP99:DB99"/>
    <mergeCell ref="BB100:BM100"/>
    <mergeCell ref="BO100:BZ100"/>
    <mergeCell ref="CC100:CO100"/>
    <mergeCell ref="CP100:DB100"/>
    <mergeCell ref="AE100:AL102"/>
    <mergeCell ref="A101:AD101"/>
    <mergeCell ref="AN101:BA101"/>
    <mergeCell ref="A102:AD102"/>
    <mergeCell ref="AN102:BA102"/>
    <mergeCell ref="BB101:BM101"/>
    <mergeCell ref="BO101:BZ101"/>
    <mergeCell ref="CC101:CO101"/>
    <mergeCell ref="CP101:DB101"/>
    <mergeCell ref="BB102:BM102"/>
    <mergeCell ref="BO102:BZ102"/>
    <mergeCell ref="CC102:CO102"/>
    <mergeCell ref="CP102:DB102"/>
    <mergeCell ref="A103:AD103"/>
    <mergeCell ref="AN103:BA103"/>
    <mergeCell ref="A104:AD104"/>
    <mergeCell ref="AN104:BA104"/>
    <mergeCell ref="BB103:BM103"/>
    <mergeCell ref="BO103:BZ103"/>
    <mergeCell ref="CC103:CO103"/>
    <mergeCell ref="CP103:DB103"/>
    <mergeCell ref="BB104:BM104"/>
    <mergeCell ref="BO104:BZ104"/>
    <mergeCell ref="CC104:CO104"/>
    <mergeCell ref="CP104:DB104"/>
    <mergeCell ref="AE103:AL104"/>
    <mergeCell ref="A112:AD112"/>
    <mergeCell ref="AN112:BA112"/>
    <mergeCell ref="BB111:BM111"/>
    <mergeCell ref="BO111:BZ111"/>
    <mergeCell ref="CC111:CO111"/>
    <mergeCell ref="CP111:DB111"/>
    <mergeCell ref="BB112:BM112"/>
    <mergeCell ref="BO112:BZ112"/>
    <mergeCell ref="CC112:CO112"/>
    <mergeCell ref="CP112:DB112"/>
    <mergeCell ref="AE112:AL114"/>
    <mergeCell ref="AM113:AM114"/>
    <mergeCell ref="CP113:DB113"/>
    <mergeCell ref="BB114:BM114"/>
    <mergeCell ref="BO114:BZ114"/>
    <mergeCell ref="BB113:BM113"/>
    <mergeCell ref="BO113:BZ113"/>
    <mergeCell ref="CC113:CO113"/>
    <mergeCell ref="A115:AD115"/>
    <mergeCell ref="AN115:BA115"/>
    <mergeCell ref="A121:AD121"/>
    <mergeCell ref="AN121:BA121"/>
    <mergeCell ref="A123:AD123"/>
    <mergeCell ref="AN123:BA123"/>
    <mergeCell ref="A116:AD116"/>
    <mergeCell ref="AN116:BA116"/>
    <mergeCell ref="A113:AD113"/>
    <mergeCell ref="AN113:BA113"/>
    <mergeCell ref="A114:AD114"/>
    <mergeCell ref="AN114:BA114"/>
    <mergeCell ref="AE115:AL116"/>
    <mergeCell ref="AE117:AL122"/>
    <mergeCell ref="AE123:AL126"/>
    <mergeCell ref="A126:AD126"/>
    <mergeCell ref="AN126:BA126"/>
  </mergeCells>
  <pageMargins left="0.51181102362204722" right="0.51181102362204722" top="0.59055118110236227" bottom="0.59055118110236227" header="0.31496062992125984" footer="0.31496062992125984"/>
  <pageSetup paperSize="9" scale="37" fitToHeight="3"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2:DC147"/>
  <sheetViews>
    <sheetView topLeftCell="A112" zoomScale="60" zoomScaleNormal="60" workbookViewId="0">
      <selection activeCell="AD141" sqref="AD141:AD145"/>
    </sheetView>
  </sheetViews>
  <sheetFormatPr defaultColWidth="0.85546875" defaultRowHeight="15"/>
  <cols>
    <col min="1" max="23" width="0.85546875" style="1"/>
    <col min="24" max="24" width="12.28515625" style="1" customWidth="1"/>
    <col min="25" max="29" width="0.85546875" style="1"/>
    <col min="30" max="30" width="45.42578125" style="1" customWidth="1"/>
    <col min="31" max="35" width="0.85546875" style="1"/>
    <col min="36" max="36" width="9.7109375" style="1" customWidth="1"/>
    <col min="37" max="37" width="0.7109375" style="1" customWidth="1"/>
    <col min="38" max="38" width="5" style="1" hidden="1" customWidth="1"/>
    <col min="39" max="39" width="12.7109375" style="1" customWidth="1"/>
    <col min="40" max="40" width="1" style="1" customWidth="1"/>
    <col min="41" max="49" width="0.85546875" style="1"/>
    <col min="50" max="50" width="7.42578125" style="1" customWidth="1"/>
    <col min="51" max="64" width="0.85546875" style="1"/>
    <col min="65" max="65" width="20.28515625" style="1" customWidth="1"/>
    <col min="66" max="66" width="37.85546875" style="1" customWidth="1"/>
    <col min="67" max="74" width="0.85546875" style="1"/>
    <col min="75" max="75" width="20.7109375" style="1" customWidth="1"/>
    <col min="76" max="78" width="0.85546875" style="1"/>
    <col min="79" max="79" width="40" style="1" customWidth="1"/>
    <col min="80" max="80" width="31.7109375" style="1" customWidth="1"/>
    <col min="81" max="81" width="21.85546875" style="1" customWidth="1"/>
    <col min="82" max="92" width="0.85546875" style="1"/>
    <col min="93" max="93" width="2.28515625" style="1" customWidth="1"/>
    <col min="94" max="104" width="0.85546875" style="1"/>
    <col min="105" max="105" width="20.140625" style="1" customWidth="1"/>
    <col min="106" max="212" width="0.85546875" style="1"/>
    <col min="213" max="213" width="5.5703125" style="1" customWidth="1"/>
    <col min="214" max="235" width="0.85546875" style="1"/>
    <col min="236" max="236" width="1" style="1" customWidth="1"/>
    <col min="237" max="245" width="0.85546875" style="1"/>
    <col min="246" max="246" width="4.85546875" style="1" customWidth="1"/>
    <col min="247" max="260" width="0.85546875" style="1"/>
    <col min="261" max="261" width="7.42578125" style="1" customWidth="1"/>
    <col min="262" max="274" width="0.85546875" style="1"/>
    <col min="275" max="275" width="6.5703125" style="1" customWidth="1"/>
    <col min="276" max="287" width="0.85546875" style="1"/>
    <col min="288" max="288" width="7.140625" style="1" customWidth="1"/>
    <col min="289" max="468" width="0.85546875" style="1"/>
    <col min="469" max="469" width="5.5703125" style="1" customWidth="1"/>
    <col min="470" max="491" width="0.85546875" style="1"/>
    <col min="492" max="492" width="1" style="1" customWidth="1"/>
    <col min="493" max="501" width="0.85546875" style="1"/>
    <col min="502" max="502" width="4.85546875" style="1" customWidth="1"/>
    <col min="503" max="516" width="0.85546875" style="1"/>
    <col min="517" max="517" width="7.42578125" style="1" customWidth="1"/>
    <col min="518" max="530" width="0.85546875" style="1"/>
    <col min="531" max="531" width="6.5703125" style="1" customWidth="1"/>
    <col min="532" max="543" width="0.85546875" style="1"/>
    <col min="544" max="544" width="7.140625" style="1" customWidth="1"/>
    <col min="545" max="724" width="0.85546875" style="1"/>
    <col min="725" max="725" width="5.5703125" style="1" customWidth="1"/>
    <col min="726" max="747" width="0.85546875" style="1"/>
    <col min="748" max="748" width="1" style="1" customWidth="1"/>
    <col min="749" max="757" width="0.85546875" style="1"/>
    <col min="758" max="758" width="4.85546875" style="1" customWidth="1"/>
    <col min="759" max="772" width="0.85546875" style="1"/>
    <col min="773" max="773" width="7.42578125" style="1" customWidth="1"/>
    <col min="774" max="786" width="0.85546875" style="1"/>
    <col min="787" max="787" width="6.5703125" style="1" customWidth="1"/>
    <col min="788" max="799" width="0.85546875" style="1"/>
    <col min="800" max="800" width="7.140625" style="1" customWidth="1"/>
    <col min="801" max="980" width="0.85546875" style="1"/>
    <col min="981" max="981" width="5.5703125" style="1" customWidth="1"/>
    <col min="982" max="1003" width="0.85546875" style="1"/>
    <col min="1004" max="1004" width="1" style="1" customWidth="1"/>
    <col min="1005" max="1013" width="0.85546875" style="1"/>
    <col min="1014" max="1014" width="4.85546875" style="1" customWidth="1"/>
    <col min="1015" max="1028" width="0.85546875" style="1"/>
    <col min="1029" max="1029" width="7.42578125" style="1" customWidth="1"/>
    <col min="1030" max="1042" width="0.85546875" style="1"/>
    <col min="1043" max="1043" width="6.5703125" style="1" customWidth="1"/>
    <col min="1044" max="1055" width="0.85546875" style="1"/>
    <col min="1056" max="1056" width="7.140625" style="1" customWidth="1"/>
    <col min="1057" max="1236" width="0.85546875" style="1"/>
    <col min="1237" max="1237" width="5.5703125" style="1" customWidth="1"/>
    <col min="1238" max="1259" width="0.85546875" style="1"/>
    <col min="1260" max="1260" width="1" style="1" customWidth="1"/>
    <col min="1261" max="1269" width="0.85546875" style="1"/>
    <col min="1270" max="1270" width="4.85546875" style="1" customWidth="1"/>
    <col min="1271" max="1284" width="0.85546875" style="1"/>
    <col min="1285" max="1285" width="7.42578125" style="1" customWidth="1"/>
    <col min="1286" max="1298" width="0.85546875" style="1"/>
    <col min="1299" max="1299" width="6.5703125" style="1" customWidth="1"/>
    <col min="1300" max="1311" width="0.85546875" style="1"/>
    <col min="1312" max="1312" width="7.140625" style="1" customWidth="1"/>
    <col min="1313" max="1492" width="0.85546875" style="1"/>
    <col min="1493" max="1493" width="5.5703125" style="1" customWidth="1"/>
    <col min="1494" max="1515" width="0.85546875" style="1"/>
    <col min="1516" max="1516" width="1" style="1" customWidth="1"/>
    <col min="1517" max="1525" width="0.85546875" style="1"/>
    <col min="1526" max="1526" width="4.85546875" style="1" customWidth="1"/>
    <col min="1527" max="1540" width="0.85546875" style="1"/>
    <col min="1541" max="1541" width="7.42578125" style="1" customWidth="1"/>
    <col min="1542" max="1554" width="0.85546875" style="1"/>
    <col min="1555" max="1555" width="6.5703125" style="1" customWidth="1"/>
    <col min="1556" max="1567" width="0.85546875" style="1"/>
    <col min="1568" max="1568" width="7.140625" style="1" customWidth="1"/>
    <col min="1569" max="1748" width="0.85546875" style="1"/>
    <col min="1749" max="1749" width="5.5703125" style="1" customWidth="1"/>
    <col min="1750" max="1771" width="0.85546875" style="1"/>
    <col min="1772" max="1772" width="1" style="1" customWidth="1"/>
    <col min="1773" max="1781" width="0.85546875" style="1"/>
    <col min="1782" max="1782" width="4.85546875" style="1" customWidth="1"/>
    <col min="1783" max="1796" width="0.85546875" style="1"/>
    <col min="1797" max="1797" width="7.42578125" style="1" customWidth="1"/>
    <col min="1798" max="1810" width="0.85546875" style="1"/>
    <col min="1811" max="1811" width="6.5703125" style="1" customWidth="1"/>
    <col min="1812" max="1823" width="0.85546875" style="1"/>
    <col min="1824" max="1824" width="7.140625" style="1" customWidth="1"/>
    <col min="1825" max="2004" width="0.85546875" style="1"/>
    <col min="2005" max="2005" width="5.5703125" style="1" customWidth="1"/>
    <col min="2006" max="2027" width="0.85546875" style="1"/>
    <col min="2028" max="2028" width="1" style="1" customWidth="1"/>
    <col min="2029" max="2037" width="0.85546875" style="1"/>
    <col min="2038" max="2038" width="4.85546875" style="1" customWidth="1"/>
    <col min="2039" max="2052" width="0.85546875" style="1"/>
    <col min="2053" max="2053" width="7.42578125" style="1" customWidth="1"/>
    <col min="2054" max="2066" width="0.85546875" style="1"/>
    <col min="2067" max="2067" width="6.5703125" style="1" customWidth="1"/>
    <col min="2068" max="2079" width="0.85546875" style="1"/>
    <col min="2080" max="2080" width="7.140625" style="1" customWidth="1"/>
    <col min="2081" max="2260" width="0.85546875" style="1"/>
    <col min="2261" max="2261" width="5.5703125" style="1" customWidth="1"/>
    <col min="2262" max="2283" width="0.85546875" style="1"/>
    <col min="2284" max="2284" width="1" style="1" customWidth="1"/>
    <col min="2285" max="2293" width="0.85546875" style="1"/>
    <col min="2294" max="2294" width="4.85546875" style="1" customWidth="1"/>
    <col min="2295" max="2308" width="0.85546875" style="1"/>
    <col min="2309" max="2309" width="7.42578125" style="1" customWidth="1"/>
    <col min="2310" max="2322" width="0.85546875" style="1"/>
    <col min="2323" max="2323" width="6.5703125" style="1" customWidth="1"/>
    <col min="2324" max="2335" width="0.85546875" style="1"/>
    <col min="2336" max="2336" width="7.140625" style="1" customWidth="1"/>
    <col min="2337" max="2516" width="0.85546875" style="1"/>
    <col min="2517" max="2517" width="5.5703125" style="1" customWidth="1"/>
    <col min="2518" max="2539" width="0.85546875" style="1"/>
    <col min="2540" max="2540" width="1" style="1" customWidth="1"/>
    <col min="2541" max="2549" width="0.85546875" style="1"/>
    <col min="2550" max="2550" width="4.85546875" style="1" customWidth="1"/>
    <col min="2551" max="2564" width="0.85546875" style="1"/>
    <col min="2565" max="2565" width="7.42578125" style="1" customWidth="1"/>
    <col min="2566" max="2578" width="0.85546875" style="1"/>
    <col min="2579" max="2579" width="6.5703125" style="1" customWidth="1"/>
    <col min="2580" max="2591" width="0.85546875" style="1"/>
    <col min="2592" max="2592" width="7.140625" style="1" customWidth="1"/>
    <col min="2593" max="2772" width="0.85546875" style="1"/>
    <col min="2773" max="2773" width="5.5703125" style="1" customWidth="1"/>
    <col min="2774" max="2795" width="0.85546875" style="1"/>
    <col min="2796" max="2796" width="1" style="1" customWidth="1"/>
    <col min="2797" max="2805" width="0.85546875" style="1"/>
    <col min="2806" max="2806" width="4.85546875" style="1" customWidth="1"/>
    <col min="2807" max="2820" width="0.85546875" style="1"/>
    <col min="2821" max="2821" width="7.42578125" style="1" customWidth="1"/>
    <col min="2822" max="2834" width="0.85546875" style="1"/>
    <col min="2835" max="2835" width="6.5703125" style="1" customWidth="1"/>
    <col min="2836" max="2847" width="0.85546875" style="1"/>
    <col min="2848" max="2848" width="7.140625" style="1" customWidth="1"/>
    <col min="2849" max="3028" width="0.85546875" style="1"/>
    <col min="3029" max="3029" width="5.5703125" style="1" customWidth="1"/>
    <col min="3030" max="3051" width="0.85546875" style="1"/>
    <col min="3052" max="3052" width="1" style="1" customWidth="1"/>
    <col min="3053" max="3061" width="0.85546875" style="1"/>
    <col min="3062" max="3062" width="4.85546875" style="1" customWidth="1"/>
    <col min="3063" max="3076" width="0.85546875" style="1"/>
    <col min="3077" max="3077" width="7.42578125" style="1" customWidth="1"/>
    <col min="3078" max="3090" width="0.85546875" style="1"/>
    <col min="3091" max="3091" width="6.5703125" style="1" customWidth="1"/>
    <col min="3092" max="3103" width="0.85546875" style="1"/>
    <col min="3104" max="3104" width="7.140625" style="1" customWidth="1"/>
    <col min="3105" max="3284" width="0.85546875" style="1"/>
    <col min="3285" max="3285" width="5.5703125" style="1" customWidth="1"/>
    <col min="3286" max="3307" width="0.85546875" style="1"/>
    <col min="3308" max="3308" width="1" style="1" customWidth="1"/>
    <col min="3309" max="3317" width="0.85546875" style="1"/>
    <col min="3318" max="3318" width="4.85546875" style="1" customWidth="1"/>
    <col min="3319" max="3332" width="0.85546875" style="1"/>
    <col min="3333" max="3333" width="7.42578125" style="1" customWidth="1"/>
    <col min="3334" max="3346" width="0.85546875" style="1"/>
    <col min="3347" max="3347" width="6.5703125" style="1" customWidth="1"/>
    <col min="3348" max="3359" width="0.85546875" style="1"/>
    <col min="3360" max="3360" width="7.140625" style="1" customWidth="1"/>
    <col min="3361" max="3540" width="0.85546875" style="1"/>
    <col min="3541" max="3541" width="5.5703125" style="1" customWidth="1"/>
    <col min="3542" max="3563" width="0.85546875" style="1"/>
    <col min="3564" max="3564" width="1" style="1" customWidth="1"/>
    <col min="3565" max="3573" width="0.85546875" style="1"/>
    <col min="3574" max="3574" width="4.85546875" style="1" customWidth="1"/>
    <col min="3575" max="3588" width="0.85546875" style="1"/>
    <col min="3589" max="3589" width="7.42578125" style="1" customWidth="1"/>
    <col min="3590" max="3602" width="0.85546875" style="1"/>
    <col min="3603" max="3603" width="6.5703125" style="1" customWidth="1"/>
    <col min="3604" max="3615" width="0.85546875" style="1"/>
    <col min="3616" max="3616" width="7.140625" style="1" customWidth="1"/>
    <col min="3617" max="3796" width="0.85546875" style="1"/>
    <col min="3797" max="3797" width="5.5703125" style="1" customWidth="1"/>
    <col min="3798" max="3819" width="0.85546875" style="1"/>
    <col min="3820" max="3820" width="1" style="1" customWidth="1"/>
    <col min="3821" max="3829" width="0.85546875" style="1"/>
    <col min="3830" max="3830" width="4.85546875" style="1" customWidth="1"/>
    <col min="3831" max="3844" width="0.85546875" style="1"/>
    <col min="3845" max="3845" width="7.42578125" style="1" customWidth="1"/>
    <col min="3846" max="3858" width="0.85546875" style="1"/>
    <col min="3859" max="3859" width="6.5703125" style="1" customWidth="1"/>
    <col min="3860" max="3871" width="0.85546875" style="1"/>
    <col min="3872" max="3872" width="7.140625" style="1" customWidth="1"/>
    <col min="3873" max="4052" width="0.85546875" style="1"/>
    <col min="4053" max="4053" width="5.5703125" style="1" customWidth="1"/>
    <col min="4054" max="4075" width="0.85546875" style="1"/>
    <col min="4076" max="4076" width="1" style="1" customWidth="1"/>
    <col min="4077" max="4085" width="0.85546875" style="1"/>
    <col min="4086" max="4086" width="4.85546875" style="1" customWidth="1"/>
    <col min="4087" max="4100" width="0.85546875" style="1"/>
    <col min="4101" max="4101" width="7.42578125" style="1" customWidth="1"/>
    <col min="4102" max="4114" width="0.85546875" style="1"/>
    <col min="4115" max="4115" width="6.5703125" style="1" customWidth="1"/>
    <col min="4116" max="4127" width="0.85546875" style="1"/>
    <col min="4128" max="4128" width="7.140625" style="1" customWidth="1"/>
    <col min="4129" max="4308" width="0.85546875" style="1"/>
    <col min="4309" max="4309" width="5.5703125" style="1" customWidth="1"/>
    <col min="4310" max="4331" width="0.85546875" style="1"/>
    <col min="4332" max="4332" width="1" style="1" customWidth="1"/>
    <col min="4333" max="4341" width="0.85546875" style="1"/>
    <col min="4342" max="4342" width="4.85546875" style="1" customWidth="1"/>
    <col min="4343" max="4356" width="0.85546875" style="1"/>
    <col min="4357" max="4357" width="7.42578125" style="1" customWidth="1"/>
    <col min="4358" max="4370" width="0.85546875" style="1"/>
    <col min="4371" max="4371" width="6.5703125" style="1" customWidth="1"/>
    <col min="4372" max="4383" width="0.85546875" style="1"/>
    <col min="4384" max="4384" width="7.140625" style="1" customWidth="1"/>
    <col min="4385" max="4564" width="0.85546875" style="1"/>
    <col min="4565" max="4565" width="5.5703125" style="1" customWidth="1"/>
    <col min="4566" max="4587" width="0.85546875" style="1"/>
    <col min="4588" max="4588" width="1" style="1" customWidth="1"/>
    <col min="4589" max="4597" width="0.85546875" style="1"/>
    <col min="4598" max="4598" width="4.85546875" style="1" customWidth="1"/>
    <col min="4599" max="4612" width="0.85546875" style="1"/>
    <col min="4613" max="4613" width="7.42578125" style="1" customWidth="1"/>
    <col min="4614" max="4626" width="0.85546875" style="1"/>
    <col min="4627" max="4627" width="6.5703125" style="1" customWidth="1"/>
    <col min="4628" max="4639" width="0.85546875" style="1"/>
    <col min="4640" max="4640" width="7.140625" style="1" customWidth="1"/>
    <col min="4641" max="4820" width="0.85546875" style="1"/>
    <col min="4821" max="4821" width="5.5703125" style="1" customWidth="1"/>
    <col min="4822" max="4843" width="0.85546875" style="1"/>
    <col min="4844" max="4844" width="1" style="1" customWidth="1"/>
    <col min="4845" max="4853" width="0.85546875" style="1"/>
    <col min="4854" max="4854" width="4.85546875" style="1" customWidth="1"/>
    <col min="4855" max="4868" width="0.85546875" style="1"/>
    <col min="4869" max="4869" width="7.42578125" style="1" customWidth="1"/>
    <col min="4870" max="4882" width="0.85546875" style="1"/>
    <col min="4883" max="4883" width="6.5703125" style="1" customWidth="1"/>
    <col min="4884" max="4895" width="0.85546875" style="1"/>
    <col min="4896" max="4896" width="7.140625" style="1" customWidth="1"/>
    <col min="4897" max="5076" width="0.85546875" style="1"/>
    <col min="5077" max="5077" width="5.5703125" style="1" customWidth="1"/>
    <col min="5078" max="5099" width="0.85546875" style="1"/>
    <col min="5100" max="5100" width="1" style="1" customWidth="1"/>
    <col min="5101" max="5109" width="0.85546875" style="1"/>
    <col min="5110" max="5110" width="4.85546875" style="1" customWidth="1"/>
    <col min="5111" max="5124" width="0.85546875" style="1"/>
    <col min="5125" max="5125" width="7.42578125" style="1" customWidth="1"/>
    <col min="5126" max="5138" width="0.85546875" style="1"/>
    <col min="5139" max="5139" width="6.5703125" style="1" customWidth="1"/>
    <col min="5140" max="5151" width="0.85546875" style="1"/>
    <col min="5152" max="5152" width="7.140625" style="1" customWidth="1"/>
    <col min="5153" max="5332" width="0.85546875" style="1"/>
    <col min="5333" max="5333" width="5.5703125" style="1" customWidth="1"/>
    <col min="5334" max="5355" width="0.85546875" style="1"/>
    <col min="5356" max="5356" width="1" style="1" customWidth="1"/>
    <col min="5357" max="5365" width="0.85546875" style="1"/>
    <col min="5366" max="5366" width="4.85546875" style="1" customWidth="1"/>
    <col min="5367" max="5380" width="0.85546875" style="1"/>
    <col min="5381" max="5381" width="7.42578125" style="1" customWidth="1"/>
    <col min="5382" max="5394" width="0.85546875" style="1"/>
    <col min="5395" max="5395" width="6.5703125" style="1" customWidth="1"/>
    <col min="5396" max="5407" width="0.85546875" style="1"/>
    <col min="5408" max="5408" width="7.140625" style="1" customWidth="1"/>
    <col min="5409" max="5588" width="0.85546875" style="1"/>
    <col min="5589" max="5589" width="5.5703125" style="1" customWidth="1"/>
    <col min="5590" max="5611" width="0.85546875" style="1"/>
    <col min="5612" max="5612" width="1" style="1" customWidth="1"/>
    <col min="5613" max="5621" width="0.85546875" style="1"/>
    <col min="5622" max="5622" width="4.85546875" style="1" customWidth="1"/>
    <col min="5623" max="5636" width="0.85546875" style="1"/>
    <col min="5637" max="5637" width="7.42578125" style="1" customWidth="1"/>
    <col min="5638" max="5650" width="0.85546875" style="1"/>
    <col min="5651" max="5651" width="6.5703125" style="1" customWidth="1"/>
    <col min="5652" max="5663" width="0.85546875" style="1"/>
    <col min="5664" max="5664" width="7.140625" style="1" customWidth="1"/>
    <col min="5665" max="5844" width="0.85546875" style="1"/>
    <col min="5845" max="5845" width="5.5703125" style="1" customWidth="1"/>
    <col min="5846" max="5867" width="0.85546875" style="1"/>
    <col min="5868" max="5868" width="1" style="1" customWidth="1"/>
    <col min="5869" max="5877" width="0.85546875" style="1"/>
    <col min="5878" max="5878" width="4.85546875" style="1" customWidth="1"/>
    <col min="5879" max="5892" width="0.85546875" style="1"/>
    <col min="5893" max="5893" width="7.42578125" style="1" customWidth="1"/>
    <col min="5894" max="5906" width="0.85546875" style="1"/>
    <col min="5907" max="5907" width="6.5703125" style="1" customWidth="1"/>
    <col min="5908" max="5919" width="0.85546875" style="1"/>
    <col min="5920" max="5920" width="7.140625" style="1" customWidth="1"/>
    <col min="5921" max="6100" width="0.85546875" style="1"/>
    <col min="6101" max="6101" width="5.5703125" style="1" customWidth="1"/>
    <col min="6102" max="6123" width="0.85546875" style="1"/>
    <col min="6124" max="6124" width="1" style="1" customWidth="1"/>
    <col min="6125" max="6133" width="0.85546875" style="1"/>
    <col min="6134" max="6134" width="4.85546875" style="1" customWidth="1"/>
    <col min="6135" max="6148" width="0.85546875" style="1"/>
    <col min="6149" max="6149" width="7.42578125" style="1" customWidth="1"/>
    <col min="6150" max="6162" width="0.85546875" style="1"/>
    <col min="6163" max="6163" width="6.5703125" style="1" customWidth="1"/>
    <col min="6164" max="6175" width="0.85546875" style="1"/>
    <col min="6176" max="6176" width="7.140625" style="1" customWidth="1"/>
    <col min="6177" max="6356" width="0.85546875" style="1"/>
    <col min="6357" max="6357" width="5.5703125" style="1" customWidth="1"/>
    <col min="6358" max="6379" width="0.85546875" style="1"/>
    <col min="6380" max="6380" width="1" style="1" customWidth="1"/>
    <col min="6381" max="6389" width="0.85546875" style="1"/>
    <col min="6390" max="6390" width="4.85546875" style="1" customWidth="1"/>
    <col min="6391" max="6404" width="0.85546875" style="1"/>
    <col min="6405" max="6405" width="7.42578125" style="1" customWidth="1"/>
    <col min="6406" max="6418" width="0.85546875" style="1"/>
    <col min="6419" max="6419" width="6.5703125" style="1" customWidth="1"/>
    <col min="6420" max="6431" width="0.85546875" style="1"/>
    <col min="6432" max="6432" width="7.140625" style="1" customWidth="1"/>
    <col min="6433" max="6612" width="0.85546875" style="1"/>
    <col min="6613" max="6613" width="5.5703125" style="1" customWidth="1"/>
    <col min="6614" max="6635" width="0.85546875" style="1"/>
    <col min="6636" max="6636" width="1" style="1" customWidth="1"/>
    <col min="6637" max="6645" width="0.85546875" style="1"/>
    <col min="6646" max="6646" width="4.85546875" style="1" customWidth="1"/>
    <col min="6647" max="6660" width="0.85546875" style="1"/>
    <col min="6661" max="6661" width="7.42578125" style="1" customWidth="1"/>
    <col min="6662" max="6674" width="0.85546875" style="1"/>
    <col min="6675" max="6675" width="6.5703125" style="1" customWidth="1"/>
    <col min="6676" max="6687" width="0.85546875" style="1"/>
    <col min="6688" max="6688" width="7.140625" style="1" customWidth="1"/>
    <col min="6689" max="6868" width="0.85546875" style="1"/>
    <col min="6869" max="6869" width="5.5703125" style="1" customWidth="1"/>
    <col min="6870" max="6891" width="0.85546875" style="1"/>
    <col min="6892" max="6892" width="1" style="1" customWidth="1"/>
    <col min="6893" max="6901" width="0.85546875" style="1"/>
    <col min="6902" max="6902" width="4.85546875" style="1" customWidth="1"/>
    <col min="6903" max="6916" width="0.85546875" style="1"/>
    <col min="6917" max="6917" width="7.42578125" style="1" customWidth="1"/>
    <col min="6918" max="6930" width="0.85546875" style="1"/>
    <col min="6931" max="6931" width="6.5703125" style="1" customWidth="1"/>
    <col min="6932" max="6943" width="0.85546875" style="1"/>
    <col min="6944" max="6944" width="7.140625" style="1" customWidth="1"/>
    <col min="6945" max="7124" width="0.85546875" style="1"/>
    <col min="7125" max="7125" width="5.5703125" style="1" customWidth="1"/>
    <col min="7126" max="7147" width="0.85546875" style="1"/>
    <col min="7148" max="7148" width="1" style="1" customWidth="1"/>
    <col min="7149" max="7157" width="0.85546875" style="1"/>
    <col min="7158" max="7158" width="4.85546875" style="1" customWidth="1"/>
    <col min="7159" max="7172" width="0.85546875" style="1"/>
    <col min="7173" max="7173" width="7.42578125" style="1" customWidth="1"/>
    <col min="7174" max="7186" width="0.85546875" style="1"/>
    <col min="7187" max="7187" width="6.5703125" style="1" customWidth="1"/>
    <col min="7188" max="7199" width="0.85546875" style="1"/>
    <col min="7200" max="7200" width="7.140625" style="1" customWidth="1"/>
    <col min="7201" max="7380" width="0.85546875" style="1"/>
    <col min="7381" max="7381" width="5.5703125" style="1" customWidth="1"/>
    <col min="7382" max="7403" width="0.85546875" style="1"/>
    <col min="7404" max="7404" width="1" style="1" customWidth="1"/>
    <col min="7405" max="7413" width="0.85546875" style="1"/>
    <col min="7414" max="7414" width="4.85546875" style="1" customWidth="1"/>
    <col min="7415" max="7428" width="0.85546875" style="1"/>
    <col min="7429" max="7429" width="7.42578125" style="1" customWidth="1"/>
    <col min="7430" max="7442" width="0.85546875" style="1"/>
    <col min="7443" max="7443" width="6.5703125" style="1" customWidth="1"/>
    <col min="7444" max="7455" width="0.85546875" style="1"/>
    <col min="7456" max="7456" width="7.140625" style="1" customWidth="1"/>
    <col min="7457" max="7636" width="0.85546875" style="1"/>
    <col min="7637" max="7637" width="5.5703125" style="1" customWidth="1"/>
    <col min="7638" max="7659" width="0.85546875" style="1"/>
    <col min="7660" max="7660" width="1" style="1" customWidth="1"/>
    <col min="7661" max="7669" width="0.85546875" style="1"/>
    <col min="7670" max="7670" width="4.85546875" style="1" customWidth="1"/>
    <col min="7671" max="7684" width="0.85546875" style="1"/>
    <col min="7685" max="7685" width="7.42578125" style="1" customWidth="1"/>
    <col min="7686" max="7698" width="0.85546875" style="1"/>
    <col min="7699" max="7699" width="6.5703125" style="1" customWidth="1"/>
    <col min="7700" max="7711" width="0.85546875" style="1"/>
    <col min="7712" max="7712" width="7.140625" style="1" customWidth="1"/>
    <col min="7713" max="7892" width="0.85546875" style="1"/>
    <col min="7893" max="7893" width="5.5703125" style="1" customWidth="1"/>
    <col min="7894" max="7915" width="0.85546875" style="1"/>
    <col min="7916" max="7916" width="1" style="1" customWidth="1"/>
    <col min="7917" max="7925" width="0.85546875" style="1"/>
    <col min="7926" max="7926" width="4.85546875" style="1" customWidth="1"/>
    <col min="7927" max="7940" width="0.85546875" style="1"/>
    <col min="7941" max="7941" width="7.42578125" style="1" customWidth="1"/>
    <col min="7942" max="7954" width="0.85546875" style="1"/>
    <col min="7955" max="7955" width="6.5703125" style="1" customWidth="1"/>
    <col min="7956" max="7967" width="0.85546875" style="1"/>
    <col min="7968" max="7968" width="7.140625" style="1" customWidth="1"/>
    <col min="7969" max="8148" width="0.85546875" style="1"/>
    <col min="8149" max="8149" width="5.5703125" style="1" customWidth="1"/>
    <col min="8150" max="8171" width="0.85546875" style="1"/>
    <col min="8172" max="8172" width="1" style="1" customWidth="1"/>
    <col min="8173" max="8181" width="0.85546875" style="1"/>
    <col min="8182" max="8182" width="4.85546875" style="1" customWidth="1"/>
    <col min="8183" max="8196" width="0.85546875" style="1"/>
    <col min="8197" max="8197" width="7.42578125" style="1" customWidth="1"/>
    <col min="8198" max="8210" width="0.85546875" style="1"/>
    <col min="8211" max="8211" width="6.5703125" style="1" customWidth="1"/>
    <col min="8212" max="8223" width="0.85546875" style="1"/>
    <col min="8224" max="8224" width="7.140625" style="1" customWidth="1"/>
    <col min="8225" max="8404" width="0.85546875" style="1"/>
    <col min="8405" max="8405" width="5.5703125" style="1" customWidth="1"/>
    <col min="8406" max="8427" width="0.85546875" style="1"/>
    <col min="8428" max="8428" width="1" style="1" customWidth="1"/>
    <col min="8429" max="8437" width="0.85546875" style="1"/>
    <col min="8438" max="8438" width="4.85546875" style="1" customWidth="1"/>
    <col min="8439" max="8452" width="0.85546875" style="1"/>
    <col min="8453" max="8453" width="7.42578125" style="1" customWidth="1"/>
    <col min="8454" max="8466" width="0.85546875" style="1"/>
    <col min="8467" max="8467" width="6.5703125" style="1" customWidth="1"/>
    <col min="8468" max="8479" width="0.85546875" style="1"/>
    <col min="8480" max="8480" width="7.140625" style="1" customWidth="1"/>
    <col min="8481" max="8660" width="0.85546875" style="1"/>
    <col min="8661" max="8661" width="5.5703125" style="1" customWidth="1"/>
    <col min="8662" max="8683" width="0.85546875" style="1"/>
    <col min="8684" max="8684" width="1" style="1" customWidth="1"/>
    <col min="8685" max="8693" width="0.85546875" style="1"/>
    <col min="8694" max="8694" width="4.85546875" style="1" customWidth="1"/>
    <col min="8695" max="8708" width="0.85546875" style="1"/>
    <col min="8709" max="8709" width="7.42578125" style="1" customWidth="1"/>
    <col min="8710" max="8722" width="0.85546875" style="1"/>
    <col min="8723" max="8723" width="6.5703125" style="1" customWidth="1"/>
    <col min="8724" max="8735" width="0.85546875" style="1"/>
    <col min="8736" max="8736" width="7.140625" style="1" customWidth="1"/>
    <col min="8737" max="8916" width="0.85546875" style="1"/>
    <col min="8917" max="8917" width="5.5703125" style="1" customWidth="1"/>
    <col min="8918" max="8939" width="0.85546875" style="1"/>
    <col min="8940" max="8940" width="1" style="1" customWidth="1"/>
    <col min="8941" max="8949" width="0.85546875" style="1"/>
    <col min="8950" max="8950" width="4.85546875" style="1" customWidth="1"/>
    <col min="8951" max="8964" width="0.85546875" style="1"/>
    <col min="8965" max="8965" width="7.42578125" style="1" customWidth="1"/>
    <col min="8966" max="8978" width="0.85546875" style="1"/>
    <col min="8979" max="8979" width="6.5703125" style="1" customWidth="1"/>
    <col min="8980" max="8991" width="0.85546875" style="1"/>
    <col min="8992" max="8992" width="7.140625" style="1" customWidth="1"/>
    <col min="8993" max="9172" width="0.85546875" style="1"/>
    <col min="9173" max="9173" width="5.5703125" style="1" customWidth="1"/>
    <col min="9174" max="9195" width="0.85546875" style="1"/>
    <col min="9196" max="9196" width="1" style="1" customWidth="1"/>
    <col min="9197" max="9205" width="0.85546875" style="1"/>
    <col min="9206" max="9206" width="4.85546875" style="1" customWidth="1"/>
    <col min="9207" max="9220" width="0.85546875" style="1"/>
    <col min="9221" max="9221" width="7.42578125" style="1" customWidth="1"/>
    <col min="9222" max="9234" width="0.85546875" style="1"/>
    <col min="9235" max="9235" width="6.5703125" style="1" customWidth="1"/>
    <col min="9236" max="9247" width="0.85546875" style="1"/>
    <col min="9248" max="9248" width="7.140625" style="1" customWidth="1"/>
    <col min="9249" max="9428" width="0.85546875" style="1"/>
    <col min="9429" max="9429" width="5.5703125" style="1" customWidth="1"/>
    <col min="9430" max="9451" width="0.85546875" style="1"/>
    <col min="9452" max="9452" width="1" style="1" customWidth="1"/>
    <col min="9453" max="9461" width="0.85546875" style="1"/>
    <col min="9462" max="9462" width="4.85546875" style="1" customWidth="1"/>
    <col min="9463" max="9476" width="0.85546875" style="1"/>
    <col min="9477" max="9477" width="7.42578125" style="1" customWidth="1"/>
    <col min="9478" max="9490" width="0.85546875" style="1"/>
    <col min="9491" max="9491" width="6.5703125" style="1" customWidth="1"/>
    <col min="9492" max="9503" width="0.85546875" style="1"/>
    <col min="9504" max="9504" width="7.140625" style="1" customWidth="1"/>
    <col min="9505" max="9684" width="0.85546875" style="1"/>
    <col min="9685" max="9685" width="5.5703125" style="1" customWidth="1"/>
    <col min="9686" max="9707" width="0.85546875" style="1"/>
    <col min="9708" max="9708" width="1" style="1" customWidth="1"/>
    <col min="9709" max="9717" width="0.85546875" style="1"/>
    <col min="9718" max="9718" width="4.85546875" style="1" customWidth="1"/>
    <col min="9719" max="9732" width="0.85546875" style="1"/>
    <col min="9733" max="9733" width="7.42578125" style="1" customWidth="1"/>
    <col min="9734" max="9746" width="0.85546875" style="1"/>
    <col min="9747" max="9747" width="6.5703125" style="1" customWidth="1"/>
    <col min="9748" max="9759" width="0.85546875" style="1"/>
    <col min="9760" max="9760" width="7.140625" style="1" customWidth="1"/>
    <col min="9761" max="9940" width="0.85546875" style="1"/>
    <col min="9941" max="9941" width="5.5703125" style="1" customWidth="1"/>
    <col min="9942" max="9963" width="0.85546875" style="1"/>
    <col min="9964" max="9964" width="1" style="1" customWidth="1"/>
    <col min="9965" max="9973" width="0.85546875" style="1"/>
    <col min="9974" max="9974" width="4.85546875" style="1" customWidth="1"/>
    <col min="9975" max="9988" width="0.85546875" style="1"/>
    <col min="9989" max="9989" width="7.42578125" style="1" customWidth="1"/>
    <col min="9990" max="10002" width="0.85546875" style="1"/>
    <col min="10003" max="10003" width="6.5703125" style="1" customWidth="1"/>
    <col min="10004" max="10015" width="0.85546875" style="1"/>
    <col min="10016" max="10016" width="7.140625" style="1" customWidth="1"/>
    <col min="10017" max="10196" width="0.85546875" style="1"/>
    <col min="10197" max="10197" width="5.5703125" style="1" customWidth="1"/>
    <col min="10198" max="10219" width="0.85546875" style="1"/>
    <col min="10220" max="10220" width="1" style="1" customWidth="1"/>
    <col min="10221" max="10229" width="0.85546875" style="1"/>
    <col min="10230" max="10230" width="4.85546875" style="1" customWidth="1"/>
    <col min="10231" max="10244" width="0.85546875" style="1"/>
    <col min="10245" max="10245" width="7.42578125" style="1" customWidth="1"/>
    <col min="10246" max="10258" width="0.85546875" style="1"/>
    <col min="10259" max="10259" width="6.5703125" style="1" customWidth="1"/>
    <col min="10260" max="10271" width="0.85546875" style="1"/>
    <col min="10272" max="10272" width="7.140625" style="1" customWidth="1"/>
    <col min="10273" max="10452" width="0.85546875" style="1"/>
    <col min="10453" max="10453" width="5.5703125" style="1" customWidth="1"/>
    <col min="10454" max="10475" width="0.85546875" style="1"/>
    <col min="10476" max="10476" width="1" style="1" customWidth="1"/>
    <col min="10477" max="10485" width="0.85546875" style="1"/>
    <col min="10486" max="10486" width="4.85546875" style="1" customWidth="1"/>
    <col min="10487" max="10500" width="0.85546875" style="1"/>
    <col min="10501" max="10501" width="7.42578125" style="1" customWidth="1"/>
    <col min="10502" max="10514" width="0.85546875" style="1"/>
    <col min="10515" max="10515" width="6.5703125" style="1" customWidth="1"/>
    <col min="10516" max="10527" width="0.85546875" style="1"/>
    <col min="10528" max="10528" width="7.140625" style="1" customWidth="1"/>
    <col min="10529" max="10708" width="0.85546875" style="1"/>
    <col min="10709" max="10709" width="5.5703125" style="1" customWidth="1"/>
    <col min="10710" max="10731" width="0.85546875" style="1"/>
    <col min="10732" max="10732" width="1" style="1" customWidth="1"/>
    <col min="10733" max="10741" width="0.85546875" style="1"/>
    <col min="10742" max="10742" width="4.85546875" style="1" customWidth="1"/>
    <col min="10743" max="10756" width="0.85546875" style="1"/>
    <col min="10757" max="10757" width="7.42578125" style="1" customWidth="1"/>
    <col min="10758" max="10770" width="0.85546875" style="1"/>
    <col min="10771" max="10771" width="6.5703125" style="1" customWidth="1"/>
    <col min="10772" max="10783" width="0.85546875" style="1"/>
    <col min="10784" max="10784" width="7.140625" style="1" customWidth="1"/>
    <col min="10785" max="10964" width="0.85546875" style="1"/>
    <col min="10965" max="10965" width="5.5703125" style="1" customWidth="1"/>
    <col min="10966" max="10987" width="0.85546875" style="1"/>
    <col min="10988" max="10988" width="1" style="1" customWidth="1"/>
    <col min="10989" max="10997" width="0.85546875" style="1"/>
    <col min="10998" max="10998" width="4.85546875" style="1" customWidth="1"/>
    <col min="10999" max="11012" width="0.85546875" style="1"/>
    <col min="11013" max="11013" width="7.42578125" style="1" customWidth="1"/>
    <col min="11014" max="11026" width="0.85546875" style="1"/>
    <col min="11027" max="11027" width="6.5703125" style="1" customWidth="1"/>
    <col min="11028" max="11039" width="0.85546875" style="1"/>
    <col min="11040" max="11040" width="7.140625" style="1" customWidth="1"/>
    <col min="11041" max="11220" width="0.85546875" style="1"/>
    <col min="11221" max="11221" width="5.5703125" style="1" customWidth="1"/>
    <col min="11222" max="11243" width="0.85546875" style="1"/>
    <col min="11244" max="11244" width="1" style="1" customWidth="1"/>
    <col min="11245" max="11253" width="0.85546875" style="1"/>
    <col min="11254" max="11254" width="4.85546875" style="1" customWidth="1"/>
    <col min="11255" max="11268" width="0.85546875" style="1"/>
    <col min="11269" max="11269" width="7.42578125" style="1" customWidth="1"/>
    <col min="11270" max="11282" width="0.85546875" style="1"/>
    <col min="11283" max="11283" width="6.5703125" style="1" customWidth="1"/>
    <col min="11284" max="11295" width="0.85546875" style="1"/>
    <col min="11296" max="11296" width="7.140625" style="1" customWidth="1"/>
    <col min="11297" max="11476" width="0.85546875" style="1"/>
    <col min="11477" max="11477" width="5.5703125" style="1" customWidth="1"/>
    <col min="11478" max="11499" width="0.85546875" style="1"/>
    <col min="11500" max="11500" width="1" style="1" customWidth="1"/>
    <col min="11501" max="11509" width="0.85546875" style="1"/>
    <col min="11510" max="11510" width="4.85546875" style="1" customWidth="1"/>
    <col min="11511" max="11524" width="0.85546875" style="1"/>
    <col min="11525" max="11525" width="7.42578125" style="1" customWidth="1"/>
    <col min="11526" max="11538" width="0.85546875" style="1"/>
    <col min="11539" max="11539" width="6.5703125" style="1" customWidth="1"/>
    <col min="11540" max="11551" width="0.85546875" style="1"/>
    <col min="11552" max="11552" width="7.140625" style="1" customWidth="1"/>
    <col min="11553" max="11732" width="0.85546875" style="1"/>
    <col min="11733" max="11733" width="5.5703125" style="1" customWidth="1"/>
    <col min="11734" max="11755" width="0.85546875" style="1"/>
    <col min="11756" max="11756" width="1" style="1" customWidth="1"/>
    <col min="11757" max="11765" width="0.85546875" style="1"/>
    <col min="11766" max="11766" width="4.85546875" style="1" customWidth="1"/>
    <col min="11767" max="11780" width="0.85546875" style="1"/>
    <col min="11781" max="11781" width="7.42578125" style="1" customWidth="1"/>
    <col min="11782" max="11794" width="0.85546875" style="1"/>
    <col min="11795" max="11795" width="6.5703125" style="1" customWidth="1"/>
    <col min="11796" max="11807" width="0.85546875" style="1"/>
    <col min="11808" max="11808" width="7.140625" style="1" customWidth="1"/>
    <col min="11809" max="11988" width="0.85546875" style="1"/>
    <col min="11989" max="11989" width="5.5703125" style="1" customWidth="1"/>
    <col min="11990" max="12011" width="0.85546875" style="1"/>
    <col min="12012" max="12012" width="1" style="1" customWidth="1"/>
    <col min="12013" max="12021" width="0.85546875" style="1"/>
    <col min="12022" max="12022" width="4.85546875" style="1" customWidth="1"/>
    <col min="12023" max="12036" width="0.85546875" style="1"/>
    <col min="12037" max="12037" width="7.42578125" style="1" customWidth="1"/>
    <col min="12038" max="12050" width="0.85546875" style="1"/>
    <col min="12051" max="12051" width="6.5703125" style="1" customWidth="1"/>
    <col min="12052" max="12063" width="0.85546875" style="1"/>
    <col min="12064" max="12064" width="7.140625" style="1" customWidth="1"/>
    <col min="12065" max="12244" width="0.85546875" style="1"/>
    <col min="12245" max="12245" width="5.5703125" style="1" customWidth="1"/>
    <col min="12246" max="12267" width="0.85546875" style="1"/>
    <col min="12268" max="12268" width="1" style="1" customWidth="1"/>
    <col min="12269" max="12277" width="0.85546875" style="1"/>
    <col min="12278" max="12278" width="4.85546875" style="1" customWidth="1"/>
    <col min="12279" max="12292" width="0.85546875" style="1"/>
    <col min="12293" max="12293" width="7.42578125" style="1" customWidth="1"/>
    <col min="12294" max="12306" width="0.85546875" style="1"/>
    <col min="12307" max="12307" width="6.5703125" style="1" customWidth="1"/>
    <col min="12308" max="12319" width="0.85546875" style="1"/>
    <col min="12320" max="12320" width="7.140625" style="1" customWidth="1"/>
    <col min="12321" max="12500" width="0.85546875" style="1"/>
    <col min="12501" max="12501" width="5.5703125" style="1" customWidth="1"/>
    <col min="12502" max="12523" width="0.85546875" style="1"/>
    <col min="12524" max="12524" width="1" style="1" customWidth="1"/>
    <col min="12525" max="12533" width="0.85546875" style="1"/>
    <col min="12534" max="12534" width="4.85546875" style="1" customWidth="1"/>
    <col min="12535" max="12548" width="0.85546875" style="1"/>
    <col min="12549" max="12549" width="7.42578125" style="1" customWidth="1"/>
    <col min="12550" max="12562" width="0.85546875" style="1"/>
    <col min="12563" max="12563" width="6.5703125" style="1" customWidth="1"/>
    <col min="12564" max="12575" width="0.85546875" style="1"/>
    <col min="12576" max="12576" width="7.140625" style="1" customWidth="1"/>
    <col min="12577" max="12756" width="0.85546875" style="1"/>
    <col min="12757" max="12757" width="5.5703125" style="1" customWidth="1"/>
    <col min="12758" max="12779" width="0.85546875" style="1"/>
    <col min="12780" max="12780" width="1" style="1" customWidth="1"/>
    <col min="12781" max="12789" width="0.85546875" style="1"/>
    <col min="12790" max="12790" width="4.85546875" style="1" customWidth="1"/>
    <col min="12791" max="12804" width="0.85546875" style="1"/>
    <col min="12805" max="12805" width="7.42578125" style="1" customWidth="1"/>
    <col min="12806" max="12818" width="0.85546875" style="1"/>
    <col min="12819" max="12819" width="6.5703125" style="1" customWidth="1"/>
    <col min="12820" max="12831" width="0.85546875" style="1"/>
    <col min="12832" max="12832" width="7.140625" style="1" customWidth="1"/>
    <col min="12833" max="13012" width="0.85546875" style="1"/>
    <col min="13013" max="13013" width="5.5703125" style="1" customWidth="1"/>
    <col min="13014" max="13035" width="0.85546875" style="1"/>
    <col min="13036" max="13036" width="1" style="1" customWidth="1"/>
    <col min="13037" max="13045" width="0.85546875" style="1"/>
    <col min="13046" max="13046" width="4.85546875" style="1" customWidth="1"/>
    <col min="13047" max="13060" width="0.85546875" style="1"/>
    <col min="13061" max="13061" width="7.42578125" style="1" customWidth="1"/>
    <col min="13062" max="13074" width="0.85546875" style="1"/>
    <col min="13075" max="13075" width="6.5703125" style="1" customWidth="1"/>
    <col min="13076" max="13087" width="0.85546875" style="1"/>
    <col min="13088" max="13088" width="7.140625" style="1" customWidth="1"/>
    <col min="13089" max="13268" width="0.85546875" style="1"/>
    <col min="13269" max="13269" width="5.5703125" style="1" customWidth="1"/>
    <col min="13270" max="13291" width="0.85546875" style="1"/>
    <col min="13292" max="13292" width="1" style="1" customWidth="1"/>
    <col min="13293" max="13301" width="0.85546875" style="1"/>
    <col min="13302" max="13302" width="4.85546875" style="1" customWidth="1"/>
    <col min="13303" max="13316" width="0.85546875" style="1"/>
    <col min="13317" max="13317" width="7.42578125" style="1" customWidth="1"/>
    <col min="13318" max="13330" width="0.85546875" style="1"/>
    <col min="13331" max="13331" width="6.5703125" style="1" customWidth="1"/>
    <col min="13332" max="13343" width="0.85546875" style="1"/>
    <col min="13344" max="13344" width="7.140625" style="1" customWidth="1"/>
    <col min="13345" max="13524" width="0.85546875" style="1"/>
    <col min="13525" max="13525" width="5.5703125" style="1" customWidth="1"/>
    <col min="13526" max="13547" width="0.85546875" style="1"/>
    <col min="13548" max="13548" width="1" style="1" customWidth="1"/>
    <col min="13549" max="13557" width="0.85546875" style="1"/>
    <col min="13558" max="13558" width="4.85546875" style="1" customWidth="1"/>
    <col min="13559" max="13572" width="0.85546875" style="1"/>
    <col min="13573" max="13573" width="7.42578125" style="1" customWidth="1"/>
    <col min="13574" max="13586" width="0.85546875" style="1"/>
    <col min="13587" max="13587" width="6.5703125" style="1" customWidth="1"/>
    <col min="13588" max="13599" width="0.85546875" style="1"/>
    <col min="13600" max="13600" width="7.140625" style="1" customWidth="1"/>
    <col min="13601" max="13780" width="0.85546875" style="1"/>
    <col min="13781" max="13781" width="5.5703125" style="1" customWidth="1"/>
    <col min="13782" max="13803" width="0.85546875" style="1"/>
    <col min="13804" max="13804" width="1" style="1" customWidth="1"/>
    <col min="13805" max="13813" width="0.85546875" style="1"/>
    <col min="13814" max="13814" width="4.85546875" style="1" customWidth="1"/>
    <col min="13815" max="13828" width="0.85546875" style="1"/>
    <col min="13829" max="13829" width="7.42578125" style="1" customWidth="1"/>
    <col min="13830" max="13842" width="0.85546875" style="1"/>
    <col min="13843" max="13843" width="6.5703125" style="1" customWidth="1"/>
    <col min="13844" max="13855" width="0.85546875" style="1"/>
    <col min="13856" max="13856" width="7.140625" style="1" customWidth="1"/>
    <col min="13857" max="14036" width="0.85546875" style="1"/>
    <col min="14037" max="14037" width="5.5703125" style="1" customWidth="1"/>
    <col min="14038" max="14059" width="0.85546875" style="1"/>
    <col min="14060" max="14060" width="1" style="1" customWidth="1"/>
    <col min="14061" max="14069" width="0.85546875" style="1"/>
    <col min="14070" max="14070" width="4.85546875" style="1" customWidth="1"/>
    <col min="14071" max="14084" width="0.85546875" style="1"/>
    <col min="14085" max="14085" width="7.42578125" style="1" customWidth="1"/>
    <col min="14086" max="14098" width="0.85546875" style="1"/>
    <col min="14099" max="14099" width="6.5703125" style="1" customWidth="1"/>
    <col min="14100" max="14111" width="0.85546875" style="1"/>
    <col min="14112" max="14112" width="7.140625" style="1" customWidth="1"/>
    <col min="14113" max="14292" width="0.85546875" style="1"/>
    <col min="14293" max="14293" width="5.5703125" style="1" customWidth="1"/>
    <col min="14294" max="14315" width="0.85546875" style="1"/>
    <col min="14316" max="14316" width="1" style="1" customWidth="1"/>
    <col min="14317" max="14325" width="0.85546875" style="1"/>
    <col min="14326" max="14326" width="4.85546875" style="1" customWidth="1"/>
    <col min="14327" max="14340" width="0.85546875" style="1"/>
    <col min="14341" max="14341" width="7.42578125" style="1" customWidth="1"/>
    <col min="14342" max="14354" width="0.85546875" style="1"/>
    <col min="14355" max="14355" width="6.5703125" style="1" customWidth="1"/>
    <col min="14356" max="14367" width="0.85546875" style="1"/>
    <col min="14368" max="14368" width="7.140625" style="1" customWidth="1"/>
    <col min="14369" max="14548" width="0.85546875" style="1"/>
    <col min="14549" max="14549" width="5.5703125" style="1" customWidth="1"/>
    <col min="14550" max="14571" width="0.85546875" style="1"/>
    <col min="14572" max="14572" width="1" style="1" customWidth="1"/>
    <col min="14573" max="14581" width="0.85546875" style="1"/>
    <col min="14582" max="14582" width="4.85546875" style="1" customWidth="1"/>
    <col min="14583" max="14596" width="0.85546875" style="1"/>
    <col min="14597" max="14597" width="7.42578125" style="1" customWidth="1"/>
    <col min="14598" max="14610" width="0.85546875" style="1"/>
    <col min="14611" max="14611" width="6.5703125" style="1" customWidth="1"/>
    <col min="14612" max="14623" width="0.85546875" style="1"/>
    <col min="14624" max="14624" width="7.140625" style="1" customWidth="1"/>
    <col min="14625" max="14804" width="0.85546875" style="1"/>
    <col min="14805" max="14805" width="5.5703125" style="1" customWidth="1"/>
    <col min="14806" max="14827" width="0.85546875" style="1"/>
    <col min="14828" max="14828" width="1" style="1" customWidth="1"/>
    <col min="14829" max="14837" width="0.85546875" style="1"/>
    <col min="14838" max="14838" width="4.85546875" style="1" customWidth="1"/>
    <col min="14839" max="14852" width="0.85546875" style="1"/>
    <col min="14853" max="14853" width="7.42578125" style="1" customWidth="1"/>
    <col min="14854" max="14866" width="0.85546875" style="1"/>
    <col min="14867" max="14867" width="6.5703125" style="1" customWidth="1"/>
    <col min="14868" max="14879" width="0.85546875" style="1"/>
    <col min="14880" max="14880" width="7.140625" style="1" customWidth="1"/>
    <col min="14881" max="15060" width="0.85546875" style="1"/>
    <col min="15061" max="15061" width="5.5703125" style="1" customWidth="1"/>
    <col min="15062" max="15083" width="0.85546875" style="1"/>
    <col min="15084" max="15084" width="1" style="1" customWidth="1"/>
    <col min="15085" max="15093" width="0.85546875" style="1"/>
    <col min="15094" max="15094" width="4.85546875" style="1" customWidth="1"/>
    <col min="15095" max="15108" width="0.85546875" style="1"/>
    <col min="15109" max="15109" width="7.42578125" style="1" customWidth="1"/>
    <col min="15110" max="15122" width="0.85546875" style="1"/>
    <col min="15123" max="15123" width="6.5703125" style="1" customWidth="1"/>
    <col min="15124" max="15135" width="0.85546875" style="1"/>
    <col min="15136" max="15136" width="7.140625" style="1" customWidth="1"/>
    <col min="15137" max="15316" width="0.85546875" style="1"/>
    <col min="15317" max="15317" width="5.5703125" style="1" customWidth="1"/>
    <col min="15318" max="15339" width="0.85546875" style="1"/>
    <col min="15340" max="15340" width="1" style="1" customWidth="1"/>
    <col min="15341" max="15349" width="0.85546875" style="1"/>
    <col min="15350" max="15350" width="4.85546875" style="1" customWidth="1"/>
    <col min="15351" max="15364" width="0.85546875" style="1"/>
    <col min="15365" max="15365" width="7.42578125" style="1" customWidth="1"/>
    <col min="15366" max="15378" width="0.85546875" style="1"/>
    <col min="15379" max="15379" width="6.5703125" style="1" customWidth="1"/>
    <col min="15380" max="15391" width="0.85546875" style="1"/>
    <col min="15392" max="15392" width="7.140625" style="1" customWidth="1"/>
    <col min="15393" max="15572" width="0.85546875" style="1"/>
    <col min="15573" max="15573" width="5.5703125" style="1" customWidth="1"/>
    <col min="15574" max="15595" width="0.85546875" style="1"/>
    <col min="15596" max="15596" width="1" style="1" customWidth="1"/>
    <col min="15597" max="15605" width="0.85546875" style="1"/>
    <col min="15606" max="15606" width="4.85546875" style="1" customWidth="1"/>
    <col min="15607" max="15620" width="0.85546875" style="1"/>
    <col min="15621" max="15621" width="7.42578125" style="1" customWidth="1"/>
    <col min="15622" max="15634" width="0.85546875" style="1"/>
    <col min="15635" max="15635" width="6.5703125" style="1" customWidth="1"/>
    <col min="15636" max="15647" width="0.85546875" style="1"/>
    <col min="15648" max="15648" width="7.140625" style="1" customWidth="1"/>
    <col min="15649" max="15828" width="0.85546875" style="1"/>
    <col min="15829" max="15829" width="5.5703125" style="1" customWidth="1"/>
    <col min="15830" max="15851" width="0.85546875" style="1"/>
    <col min="15852" max="15852" width="1" style="1" customWidth="1"/>
    <col min="15853" max="15861" width="0.85546875" style="1"/>
    <col min="15862" max="15862" width="4.85546875" style="1" customWidth="1"/>
    <col min="15863" max="15876" width="0.85546875" style="1"/>
    <col min="15877" max="15877" width="7.42578125" style="1" customWidth="1"/>
    <col min="15878" max="15890" width="0.85546875" style="1"/>
    <col min="15891" max="15891" width="6.5703125" style="1" customWidth="1"/>
    <col min="15892" max="15903" width="0.85546875" style="1"/>
    <col min="15904" max="15904" width="7.140625" style="1" customWidth="1"/>
    <col min="15905" max="16084" width="0.85546875" style="1"/>
    <col min="16085" max="16085" width="5.5703125" style="1" customWidth="1"/>
    <col min="16086" max="16107" width="0.85546875" style="1"/>
    <col min="16108" max="16108" width="1" style="1" customWidth="1"/>
    <col min="16109" max="16117" width="0.85546875" style="1"/>
    <col min="16118" max="16118" width="4.85546875" style="1" customWidth="1"/>
    <col min="16119" max="16132" width="0.85546875" style="1"/>
    <col min="16133" max="16133" width="7.42578125" style="1" customWidth="1"/>
    <col min="16134" max="16146" width="0.85546875" style="1"/>
    <col min="16147" max="16147" width="6.5703125" style="1" customWidth="1"/>
    <col min="16148" max="16159" width="0.85546875" style="1"/>
    <col min="16160" max="16160" width="7.140625" style="1" customWidth="1"/>
    <col min="16161" max="16384" width="0.85546875" style="1"/>
  </cols>
  <sheetData>
    <row r="2" spans="1:106" ht="25.15" customHeight="1">
      <c r="BN2" s="22"/>
      <c r="BO2" s="22"/>
      <c r="BP2" s="22"/>
      <c r="BQ2" s="22"/>
      <c r="BR2" s="22"/>
      <c r="BS2" s="22"/>
      <c r="BT2" s="22"/>
      <c r="BU2" s="22"/>
      <c r="BV2" s="22"/>
      <c r="BW2" s="22"/>
      <c r="BX2" s="22"/>
      <c r="BY2" s="22"/>
      <c r="BZ2" s="22"/>
      <c r="CA2" s="296" t="s">
        <v>239</v>
      </c>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row>
    <row r="3" spans="1:106" s="27" customFormat="1" ht="26.45" customHeight="1">
      <c r="A3" s="319" t="s">
        <v>242</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row>
    <row r="4" spans="1:106" s="27" customFormat="1" ht="30.6" customHeight="1">
      <c r="A4" s="319" t="s">
        <v>403</v>
      </c>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row>
    <row r="5" spans="1:106" ht="21" customHeight="1">
      <c r="A5" s="297"/>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97"/>
      <c r="BP5" s="297"/>
      <c r="BQ5" s="297"/>
      <c r="BR5" s="297"/>
      <c r="BS5" s="297"/>
      <c r="BT5" s="297"/>
      <c r="BU5" s="297"/>
      <c r="BV5" s="297"/>
      <c r="BW5" s="297"/>
      <c r="BX5" s="297"/>
      <c r="BY5" s="297"/>
      <c r="BZ5" s="297"/>
      <c r="CA5" s="297"/>
      <c r="CB5" s="297"/>
      <c r="CC5" s="297"/>
      <c r="CD5" s="297"/>
      <c r="CE5" s="297"/>
      <c r="CF5" s="297"/>
      <c r="CG5" s="297"/>
      <c r="CH5" s="297"/>
      <c r="CI5" s="297"/>
      <c r="CJ5" s="297"/>
      <c r="CK5" s="297"/>
      <c r="CL5" s="297"/>
      <c r="CM5" s="297"/>
      <c r="CN5" s="297"/>
      <c r="CO5" s="297"/>
    </row>
    <row r="6" spans="1:106" ht="23.45" customHeight="1">
      <c r="A6" s="332"/>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row>
    <row r="7" spans="1:106" s="34" customFormat="1" ht="37.9" customHeight="1">
      <c r="A7" s="278" t="s">
        <v>28</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80"/>
      <c r="AE7" s="278" t="s">
        <v>199</v>
      </c>
      <c r="AF7" s="279"/>
      <c r="AG7" s="279"/>
      <c r="AH7" s="279"/>
      <c r="AI7" s="279"/>
      <c r="AJ7" s="279"/>
      <c r="AK7" s="279"/>
      <c r="AL7" s="280"/>
      <c r="AM7" s="287" t="s">
        <v>201</v>
      </c>
      <c r="AN7" s="290" t="s">
        <v>164</v>
      </c>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2"/>
    </row>
    <row r="8" spans="1:106" s="34" customFormat="1" ht="28.9" customHeight="1">
      <c r="A8" s="281"/>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3"/>
      <c r="AE8" s="281"/>
      <c r="AF8" s="282"/>
      <c r="AG8" s="282"/>
      <c r="AH8" s="282"/>
      <c r="AI8" s="282"/>
      <c r="AJ8" s="282"/>
      <c r="AK8" s="282"/>
      <c r="AL8" s="283"/>
      <c r="AM8" s="288"/>
      <c r="AN8" s="278" t="s">
        <v>6</v>
      </c>
      <c r="AO8" s="279"/>
      <c r="AP8" s="279"/>
      <c r="AQ8" s="279"/>
      <c r="AR8" s="279"/>
      <c r="AS8" s="279"/>
      <c r="AT8" s="279"/>
      <c r="AU8" s="279"/>
      <c r="AV8" s="279"/>
      <c r="AW8" s="279"/>
      <c r="AX8" s="279"/>
      <c r="AY8" s="279"/>
      <c r="AZ8" s="279"/>
      <c r="BA8" s="280"/>
      <c r="BB8" s="290" t="s">
        <v>8</v>
      </c>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2"/>
    </row>
    <row r="9" spans="1:106" s="34" customFormat="1" ht="108" customHeight="1">
      <c r="A9" s="284"/>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6"/>
      <c r="AE9" s="284"/>
      <c r="AF9" s="285"/>
      <c r="AG9" s="285"/>
      <c r="AH9" s="285"/>
      <c r="AI9" s="285"/>
      <c r="AJ9" s="285"/>
      <c r="AK9" s="285"/>
      <c r="AL9" s="286"/>
      <c r="AM9" s="289"/>
      <c r="AN9" s="284"/>
      <c r="AO9" s="285"/>
      <c r="AP9" s="285"/>
      <c r="AQ9" s="285"/>
      <c r="AR9" s="285"/>
      <c r="AS9" s="285"/>
      <c r="AT9" s="285"/>
      <c r="AU9" s="285"/>
      <c r="AV9" s="285"/>
      <c r="AW9" s="285"/>
      <c r="AX9" s="285"/>
      <c r="AY9" s="285"/>
      <c r="AZ9" s="285"/>
      <c r="BA9" s="286"/>
      <c r="BB9" s="307" t="s">
        <v>234</v>
      </c>
      <c r="BC9" s="308"/>
      <c r="BD9" s="308"/>
      <c r="BE9" s="308"/>
      <c r="BF9" s="308"/>
      <c r="BG9" s="308"/>
      <c r="BH9" s="308"/>
      <c r="BI9" s="308"/>
      <c r="BJ9" s="308"/>
      <c r="BK9" s="308"/>
      <c r="BL9" s="308"/>
      <c r="BM9" s="308"/>
      <c r="BN9" s="94" t="s">
        <v>378</v>
      </c>
      <c r="BO9" s="307" t="s">
        <v>235</v>
      </c>
      <c r="BP9" s="308"/>
      <c r="BQ9" s="308"/>
      <c r="BR9" s="308"/>
      <c r="BS9" s="308"/>
      <c r="BT9" s="308"/>
      <c r="BU9" s="308"/>
      <c r="BV9" s="308"/>
      <c r="BW9" s="308"/>
      <c r="BX9" s="308"/>
      <c r="BY9" s="308"/>
      <c r="BZ9" s="308"/>
      <c r="CA9" s="94" t="s">
        <v>378</v>
      </c>
      <c r="CB9" s="117" t="s">
        <v>236</v>
      </c>
      <c r="CC9" s="307" t="s">
        <v>237</v>
      </c>
      <c r="CD9" s="308"/>
      <c r="CE9" s="308"/>
      <c r="CF9" s="308"/>
      <c r="CG9" s="308"/>
      <c r="CH9" s="308"/>
      <c r="CI9" s="308"/>
      <c r="CJ9" s="308"/>
      <c r="CK9" s="308"/>
      <c r="CL9" s="308"/>
      <c r="CM9" s="308"/>
      <c r="CN9" s="308"/>
      <c r="CO9" s="314"/>
      <c r="CP9" s="309" t="s">
        <v>213</v>
      </c>
      <c r="CQ9" s="310"/>
      <c r="CR9" s="310"/>
      <c r="CS9" s="310"/>
      <c r="CT9" s="310"/>
      <c r="CU9" s="310"/>
      <c r="CV9" s="310"/>
      <c r="CW9" s="310"/>
      <c r="CX9" s="310"/>
      <c r="CY9" s="310"/>
      <c r="CZ9" s="310"/>
      <c r="DA9" s="310"/>
      <c r="DB9" s="311"/>
    </row>
    <row r="10" spans="1:106" s="34" customFormat="1" ht="26.45" customHeight="1">
      <c r="A10" s="312">
        <v>1</v>
      </c>
      <c r="B10" s="313"/>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5"/>
      <c r="AE10" s="312">
        <v>2</v>
      </c>
      <c r="AF10" s="313"/>
      <c r="AG10" s="313"/>
      <c r="AH10" s="313"/>
      <c r="AI10" s="313"/>
      <c r="AJ10" s="313"/>
      <c r="AK10" s="313"/>
      <c r="AL10" s="315"/>
      <c r="AM10" s="35">
        <v>3</v>
      </c>
      <c r="AN10" s="312">
        <v>4</v>
      </c>
      <c r="AO10" s="313"/>
      <c r="AP10" s="313"/>
      <c r="AQ10" s="313"/>
      <c r="AR10" s="313"/>
      <c r="AS10" s="313"/>
      <c r="AT10" s="313"/>
      <c r="AU10" s="313"/>
      <c r="AV10" s="313"/>
      <c r="AW10" s="313"/>
      <c r="AX10" s="313"/>
      <c r="AY10" s="313"/>
      <c r="AZ10" s="313"/>
      <c r="BA10" s="315"/>
      <c r="BB10" s="312">
        <v>5</v>
      </c>
      <c r="BC10" s="313"/>
      <c r="BD10" s="313"/>
      <c r="BE10" s="313"/>
      <c r="BF10" s="313"/>
      <c r="BG10" s="313"/>
      <c r="BH10" s="313"/>
      <c r="BI10" s="313"/>
      <c r="BJ10" s="313"/>
      <c r="BK10" s="313"/>
      <c r="BL10" s="313"/>
      <c r="BM10" s="313"/>
      <c r="BN10" s="42" t="s">
        <v>374</v>
      </c>
      <c r="BO10" s="312">
        <v>6</v>
      </c>
      <c r="BP10" s="313"/>
      <c r="BQ10" s="313"/>
      <c r="BR10" s="313"/>
      <c r="BS10" s="313"/>
      <c r="BT10" s="313"/>
      <c r="BU10" s="313"/>
      <c r="BV10" s="313"/>
      <c r="BW10" s="313"/>
      <c r="BX10" s="313"/>
      <c r="BY10" s="313"/>
      <c r="BZ10" s="313"/>
      <c r="CA10" s="42" t="s">
        <v>233</v>
      </c>
      <c r="CB10" s="116">
        <v>7</v>
      </c>
      <c r="CC10" s="312">
        <v>8</v>
      </c>
      <c r="CD10" s="313"/>
      <c r="CE10" s="313"/>
      <c r="CF10" s="313"/>
      <c r="CG10" s="313"/>
      <c r="CH10" s="313"/>
      <c r="CI10" s="313"/>
      <c r="CJ10" s="313"/>
      <c r="CK10" s="313"/>
      <c r="CL10" s="313"/>
      <c r="CM10" s="313"/>
      <c r="CN10" s="313"/>
      <c r="CO10" s="315"/>
      <c r="CP10" s="304" t="s">
        <v>214</v>
      </c>
      <c r="CQ10" s="305"/>
      <c r="CR10" s="305"/>
      <c r="CS10" s="305"/>
      <c r="CT10" s="305"/>
      <c r="CU10" s="305"/>
      <c r="CV10" s="305"/>
      <c r="CW10" s="305"/>
      <c r="CX10" s="305"/>
      <c r="CY10" s="305"/>
      <c r="CZ10" s="305"/>
      <c r="DA10" s="305"/>
      <c r="DB10" s="306"/>
    </row>
    <row r="11" spans="1:106" s="29" customFormat="1" ht="30.6" customHeight="1">
      <c r="A11" s="272" t="s">
        <v>215</v>
      </c>
      <c r="B11" s="273"/>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4"/>
      <c r="AE11" s="275" t="s">
        <v>29</v>
      </c>
      <c r="AF11" s="276"/>
      <c r="AG11" s="276"/>
      <c r="AH11" s="276"/>
      <c r="AI11" s="276"/>
      <c r="AJ11" s="276"/>
      <c r="AK11" s="276"/>
      <c r="AL11" s="277"/>
      <c r="AM11" s="28" t="s">
        <v>29</v>
      </c>
      <c r="AN11" s="265">
        <f>BB11+BO11+CP11+CB11+CC11</f>
        <v>0</v>
      </c>
      <c r="AO11" s="266"/>
      <c r="AP11" s="266"/>
      <c r="AQ11" s="266"/>
      <c r="AR11" s="266"/>
      <c r="AS11" s="266"/>
      <c r="AT11" s="266"/>
      <c r="AU11" s="266"/>
      <c r="AV11" s="266"/>
      <c r="AW11" s="266"/>
      <c r="AX11" s="266"/>
      <c r="AY11" s="266"/>
      <c r="AZ11" s="266"/>
      <c r="BA11" s="267"/>
      <c r="BB11" s="265"/>
      <c r="BC11" s="266"/>
      <c r="BD11" s="266"/>
      <c r="BE11" s="266"/>
      <c r="BF11" s="266"/>
      <c r="BG11" s="266"/>
      <c r="BH11" s="266"/>
      <c r="BI11" s="266"/>
      <c r="BJ11" s="266"/>
      <c r="BK11" s="266"/>
      <c r="BL11" s="266"/>
      <c r="BM11" s="266"/>
      <c r="BN11" s="43"/>
      <c r="BO11" s="265"/>
      <c r="BP11" s="266"/>
      <c r="BQ11" s="266"/>
      <c r="BR11" s="266"/>
      <c r="BS11" s="266"/>
      <c r="BT11" s="266"/>
      <c r="BU11" s="266"/>
      <c r="BV11" s="266"/>
      <c r="BW11" s="266"/>
      <c r="BX11" s="266"/>
      <c r="BY11" s="266"/>
      <c r="BZ11" s="266"/>
      <c r="CA11" s="43"/>
      <c r="CB11" s="114"/>
      <c r="CC11" s="265"/>
      <c r="CD11" s="266"/>
      <c r="CE11" s="266"/>
      <c r="CF11" s="266"/>
      <c r="CG11" s="266"/>
      <c r="CH11" s="266"/>
      <c r="CI11" s="266"/>
      <c r="CJ11" s="266"/>
      <c r="CK11" s="266"/>
      <c r="CL11" s="266"/>
      <c r="CM11" s="266"/>
      <c r="CN11" s="266"/>
      <c r="CO11" s="267"/>
      <c r="CP11" s="265"/>
      <c r="CQ11" s="266"/>
      <c r="CR11" s="266"/>
      <c r="CS11" s="266"/>
      <c r="CT11" s="266"/>
      <c r="CU11" s="266"/>
      <c r="CV11" s="266"/>
      <c r="CW11" s="266"/>
      <c r="CX11" s="266"/>
      <c r="CY11" s="266"/>
      <c r="CZ11" s="266"/>
      <c r="DA11" s="266"/>
      <c r="DB11" s="267"/>
    </row>
    <row r="12" spans="1:106" s="30" customFormat="1" ht="36" customHeight="1">
      <c r="A12" s="272" t="s">
        <v>200</v>
      </c>
      <c r="B12" s="273"/>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4"/>
      <c r="AE12" s="275" t="s">
        <v>29</v>
      </c>
      <c r="AF12" s="276"/>
      <c r="AG12" s="276"/>
      <c r="AH12" s="276"/>
      <c r="AI12" s="276"/>
      <c r="AJ12" s="276"/>
      <c r="AK12" s="276"/>
      <c r="AL12" s="277"/>
      <c r="AM12" s="115" t="s">
        <v>29</v>
      </c>
      <c r="AN12" s="265">
        <f>BB12+BO12+CB12+CC12</f>
        <v>125848400</v>
      </c>
      <c r="AO12" s="266"/>
      <c r="AP12" s="266"/>
      <c r="AQ12" s="266"/>
      <c r="AR12" s="266"/>
      <c r="AS12" s="266"/>
      <c r="AT12" s="266"/>
      <c r="AU12" s="266"/>
      <c r="AV12" s="266"/>
      <c r="AW12" s="266"/>
      <c r="AX12" s="266"/>
      <c r="AY12" s="266"/>
      <c r="AZ12" s="266"/>
      <c r="BA12" s="267"/>
      <c r="BB12" s="265">
        <f>BB14+BB15+BB16+BB17+BB20+BB21+BB24+BB25</f>
        <v>84768900</v>
      </c>
      <c r="BC12" s="266"/>
      <c r="BD12" s="266"/>
      <c r="BE12" s="266"/>
      <c r="BF12" s="266"/>
      <c r="BG12" s="266"/>
      <c r="BH12" s="266"/>
      <c r="BI12" s="266"/>
      <c r="BJ12" s="266"/>
      <c r="BK12" s="266"/>
      <c r="BL12" s="266"/>
      <c r="BM12" s="266"/>
      <c r="BN12" s="43">
        <f>BN25</f>
        <v>0</v>
      </c>
      <c r="BO12" s="265">
        <f>BO14+BO15+BO16+BO17+BO20+BO21+BO24+BO25</f>
        <v>3977000</v>
      </c>
      <c r="BP12" s="266"/>
      <c r="BQ12" s="266"/>
      <c r="BR12" s="266"/>
      <c r="BS12" s="266"/>
      <c r="BT12" s="266"/>
      <c r="BU12" s="266"/>
      <c r="BV12" s="266"/>
      <c r="BW12" s="266"/>
      <c r="BX12" s="266"/>
      <c r="BY12" s="266"/>
      <c r="BZ12" s="266"/>
      <c r="CA12" s="43">
        <f>CA25</f>
        <v>0</v>
      </c>
      <c r="CB12" s="114">
        <f>CB25</f>
        <v>11802500</v>
      </c>
      <c r="CC12" s="265">
        <f>CC14+CC15+CC16+CC17+CC20+CC21+CC24+CC25</f>
        <v>25300000</v>
      </c>
      <c r="CD12" s="266"/>
      <c r="CE12" s="266"/>
      <c r="CF12" s="266"/>
      <c r="CG12" s="266"/>
      <c r="CH12" s="266"/>
      <c r="CI12" s="266"/>
      <c r="CJ12" s="266"/>
      <c r="CK12" s="266"/>
      <c r="CL12" s="266"/>
      <c r="CM12" s="266"/>
      <c r="CN12" s="266"/>
      <c r="CO12" s="267"/>
      <c r="CP12" s="265">
        <f>CP14+CP15+CP16+CP17+CP20+CP21+CP24+CP25</f>
        <v>0</v>
      </c>
      <c r="CQ12" s="266"/>
      <c r="CR12" s="266"/>
      <c r="CS12" s="266"/>
      <c r="CT12" s="266"/>
      <c r="CU12" s="266"/>
      <c r="CV12" s="266"/>
      <c r="CW12" s="266"/>
      <c r="CX12" s="266"/>
      <c r="CY12" s="266"/>
      <c r="CZ12" s="266"/>
      <c r="DA12" s="266"/>
      <c r="DB12" s="267"/>
    </row>
    <row r="13" spans="1:106" s="31" customFormat="1" ht="28.15" customHeight="1">
      <c r="A13" s="247" t="s">
        <v>111</v>
      </c>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9"/>
      <c r="AE13" s="316" t="s">
        <v>29</v>
      </c>
      <c r="AF13" s="317"/>
      <c r="AG13" s="317"/>
      <c r="AH13" s="317"/>
      <c r="AI13" s="317"/>
      <c r="AJ13" s="317"/>
      <c r="AK13" s="317"/>
      <c r="AL13" s="318"/>
      <c r="AM13" s="112" t="s">
        <v>29</v>
      </c>
      <c r="AN13" s="250" t="s">
        <v>29</v>
      </c>
      <c r="AO13" s="251"/>
      <c r="AP13" s="251"/>
      <c r="AQ13" s="251"/>
      <c r="AR13" s="251"/>
      <c r="AS13" s="251"/>
      <c r="AT13" s="251"/>
      <c r="AU13" s="251"/>
      <c r="AV13" s="251"/>
      <c r="AW13" s="251"/>
      <c r="AX13" s="251"/>
      <c r="AY13" s="251"/>
      <c r="AZ13" s="251"/>
      <c r="BA13" s="252"/>
      <c r="BB13" s="250" t="s">
        <v>29</v>
      </c>
      <c r="BC13" s="251"/>
      <c r="BD13" s="251"/>
      <c r="BE13" s="251"/>
      <c r="BF13" s="251"/>
      <c r="BG13" s="251"/>
      <c r="BH13" s="251"/>
      <c r="BI13" s="251"/>
      <c r="BJ13" s="251"/>
      <c r="BK13" s="251"/>
      <c r="BL13" s="251"/>
      <c r="BM13" s="251"/>
      <c r="BN13" s="58" t="s">
        <v>29</v>
      </c>
      <c r="BO13" s="250" t="s">
        <v>29</v>
      </c>
      <c r="BP13" s="251"/>
      <c r="BQ13" s="251"/>
      <c r="BR13" s="251"/>
      <c r="BS13" s="251"/>
      <c r="BT13" s="251"/>
      <c r="BU13" s="251"/>
      <c r="BV13" s="251"/>
      <c r="BW13" s="251"/>
      <c r="BX13" s="251"/>
      <c r="BY13" s="251"/>
      <c r="BZ13" s="251"/>
      <c r="CA13" s="58" t="s">
        <v>29</v>
      </c>
      <c r="CB13" s="106" t="s">
        <v>29</v>
      </c>
      <c r="CC13" s="250" t="s">
        <v>29</v>
      </c>
      <c r="CD13" s="251"/>
      <c r="CE13" s="251"/>
      <c r="CF13" s="251"/>
      <c r="CG13" s="251"/>
      <c r="CH13" s="251"/>
      <c r="CI13" s="251"/>
      <c r="CJ13" s="251"/>
      <c r="CK13" s="251"/>
      <c r="CL13" s="251"/>
      <c r="CM13" s="251"/>
      <c r="CN13" s="251"/>
      <c r="CO13" s="252"/>
      <c r="CP13" s="250" t="s">
        <v>29</v>
      </c>
      <c r="CQ13" s="251"/>
      <c r="CR13" s="251"/>
      <c r="CS13" s="251"/>
      <c r="CT13" s="251"/>
      <c r="CU13" s="251"/>
      <c r="CV13" s="251"/>
      <c r="CW13" s="251"/>
      <c r="CX13" s="251"/>
      <c r="CY13" s="251"/>
      <c r="CZ13" s="251"/>
      <c r="DA13" s="251"/>
      <c r="DB13" s="252"/>
    </row>
    <row r="14" spans="1:106" s="31" customFormat="1" ht="28.15" customHeight="1">
      <c r="A14" s="247" t="s">
        <v>129</v>
      </c>
      <c r="B14" s="248"/>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9"/>
      <c r="AE14" s="316" t="s">
        <v>94</v>
      </c>
      <c r="AF14" s="317"/>
      <c r="AG14" s="317"/>
      <c r="AH14" s="317"/>
      <c r="AI14" s="317"/>
      <c r="AJ14" s="317"/>
      <c r="AK14" s="317"/>
      <c r="AL14" s="318"/>
      <c r="AM14" s="112"/>
      <c r="AN14" s="250">
        <f t="shared" ref="AN14:AN27" si="0">BB14+BO14+CB14+CC14</f>
        <v>0</v>
      </c>
      <c r="AO14" s="251"/>
      <c r="AP14" s="251"/>
      <c r="AQ14" s="251"/>
      <c r="AR14" s="251"/>
      <c r="AS14" s="251"/>
      <c r="AT14" s="251"/>
      <c r="AU14" s="251"/>
      <c r="AV14" s="251"/>
      <c r="AW14" s="251"/>
      <c r="AX14" s="251"/>
      <c r="AY14" s="251"/>
      <c r="AZ14" s="251"/>
      <c r="BA14" s="252"/>
      <c r="BB14" s="250"/>
      <c r="BC14" s="251"/>
      <c r="BD14" s="251"/>
      <c r="BE14" s="251"/>
      <c r="BF14" s="251"/>
      <c r="BG14" s="251"/>
      <c r="BH14" s="251"/>
      <c r="BI14" s="251"/>
      <c r="BJ14" s="251"/>
      <c r="BK14" s="251"/>
      <c r="BL14" s="251"/>
      <c r="BM14" s="251"/>
      <c r="BN14" s="58"/>
      <c r="BO14" s="250"/>
      <c r="BP14" s="251"/>
      <c r="BQ14" s="251"/>
      <c r="BR14" s="251"/>
      <c r="BS14" s="251"/>
      <c r="BT14" s="251"/>
      <c r="BU14" s="251"/>
      <c r="BV14" s="251"/>
      <c r="BW14" s="251"/>
      <c r="BX14" s="251"/>
      <c r="BY14" s="251"/>
      <c r="BZ14" s="251"/>
      <c r="CA14" s="58"/>
      <c r="CB14" s="106"/>
      <c r="CC14" s="250"/>
      <c r="CD14" s="251"/>
      <c r="CE14" s="251"/>
      <c r="CF14" s="251"/>
      <c r="CG14" s="251"/>
      <c r="CH14" s="251"/>
      <c r="CI14" s="251"/>
      <c r="CJ14" s="251"/>
      <c r="CK14" s="251"/>
      <c r="CL14" s="251"/>
      <c r="CM14" s="251"/>
      <c r="CN14" s="251"/>
      <c r="CO14" s="252"/>
      <c r="CP14" s="250"/>
      <c r="CQ14" s="251"/>
      <c r="CR14" s="251"/>
      <c r="CS14" s="251"/>
      <c r="CT14" s="251"/>
      <c r="CU14" s="251"/>
      <c r="CV14" s="251"/>
      <c r="CW14" s="251"/>
      <c r="CX14" s="251"/>
      <c r="CY14" s="251"/>
      <c r="CZ14" s="251"/>
      <c r="DA14" s="251"/>
      <c r="DB14" s="252"/>
    </row>
    <row r="15" spans="1:106" s="31" customFormat="1" ht="36.6" customHeight="1">
      <c r="A15" s="247" t="s">
        <v>130</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9"/>
      <c r="AE15" s="316" t="s">
        <v>95</v>
      </c>
      <c r="AF15" s="317"/>
      <c r="AG15" s="317"/>
      <c r="AH15" s="317"/>
      <c r="AI15" s="317"/>
      <c r="AJ15" s="317"/>
      <c r="AK15" s="317"/>
      <c r="AL15" s="318"/>
      <c r="AM15" s="112" t="s">
        <v>113</v>
      </c>
      <c r="AN15" s="250">
        <f t="shared" si="0"/>
        <v>110068900</v>
      </c>
      <c r="AO15" s="251"/>
      <c r="AP15" s="251"/>
      <c r="AQ15" s="251"/>
      <c r="AR15" s="251"/>
      <c r="AS15" s="251"/>
      <c r="AT15" s="251"/>
      <c r="AU15" s="251"/>
      <c r="AV15" s="251"/>
      <c r="AW15" s="251"/>
      <c r="AX15" s="251"/>
      <c r="AY15" s="251"/>
      <c r="AZ15" s="251"/>
      <c r="BA15" s="252"/>
      <c r="BB15" s="250">
        <v>84768900</v>
      </c>
      <c r="BC15" s="251"/>
      <c r="BD15" s="251"/>
      <c r="BE15" s="251"/>
      <c r="BF15" s="251"/>
      <c r="BG15" s="251"/>
      <c r="BH15" s="251"/>
      <c r="BI15" s="251"/>
      <c r="BJ15" s="251"/>
      <c r="BK15" s="251"/>
      <c r="BL15" s="251"/>
      <c r="BM15" s="251"/>
      <c r="BN15" s="58"/>
      <c r="BO15" s="250"/>
      <c r="BP15" s="251"/>
      <c r="BQ15" s="251"/>
      <c r="BR15" s="251"/>
      <c r="BS15" s="251"/>
      <c r="BT15" s="251"/>
      <c r="BU15" s="251"/>
      <c r="BV15" s="251"/>
      <c r="BW15" s="251"/>
      <c r="BX15" s="251"/>
      <c r="BY15" s="251"/>
      <c r="BZ15" s="251"/>
      <c r="CA15" s="58"/>
      <c r="CB15" s="106"/>
      <c r="CC15" s="250">
        <v>25300000</v>
      </c>
      <c r="CD15" s="251"/>
      <c r="CE15" s="251"/>
      <c r="CF15" s="251"/>
      <c r="CG15" s="251"/>
      <c r="CH15" s="251"/>
      <c r="CI15" s="251"/>
      <c r="CJ15" s="251"/>
      <c r="CK15" s="251"/>
      <c r="CL15" s="251"/>
      <c r="CM15" s="251"/>
      <c r="CN15" s="251"/>
      <c r="CO15" s="252"/>
      <c r="CP15" s="250"/>
      <c r="CQ15" s="251"/>
      <c r="CR15" s="251"/>
      <c r="CS15" s="251"/>
      <c r="CT15" s="251"/>
      <c r="CU15" s="251"/>
      <c r="CV15" s="251"/>
      <c r="CW15" s="251"/>
      <c r="CX15" s="251"/>
      <c r="CY15" s="251"/>
      <c r="CZ15" s="251"/>
      <c r="DA15" s="251"/>
      <c r="DB15" s="252"/>
    </row>
    <row r="16" spans="1:106" s="31" customFormat="1" ht="29.45" customHeight="1">
      <c r="A16" s="247" t="s">
        <v>131</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9"/>
      <c r="AE16" s="316" t="s">
        <v>96</v>
      </c>
      <c r="AF16" s="317"/>
      <c r="AG16" s="317"/>
      <c r="AH16" s="317"/>
      <c r="AI16" s="317"/>
      <c r="AJ16" s="317"/>
      <c r="AK16" s="317"/>
      <c r="AL16" s="318"/>
      <c r="AM16" s="112"/>
      <c r="AN16" s="250">
        <f t="shared" si="0"/>
        <v>0</v>
      </c>
      <c r="AO16" s="251"/>
      <c r="AP16" s="251"/>
      <c r="AQ16" s="251"/>
      <c r="AR16" s="251"/>
      <c r="AS16" s="251"/>
      <c r="AT16" s="251"/>
      <c r="AU16" s="251"/>
      <c r="AV16" s="251"/>
      <c r="AW16" s="251"/>
      <c r="AX16" s="251"/>
      <c r="AY16" s="251"/>
      <c r="AZ16" s="251"/>
      <c r="BA16" s="252"/>
      <c r="BB16" s="250"/>
      <c r="BC16" s="251"/>
      <c r="BD16" s="251"/>
      <c r="BE16" s="251"/>
      <c r="BF16" s="251"/>
      <c r="BG16" s="251"/>
      <c r="BH16" s="251"/>
      <c r="BI16" s="251"/>
      <c r="BJ16" s="251"/>
      <c r="BK16" s="251"/>
      <c r="BL16" s="251"/>
      <c r="BM16" s="251"/>
      <c r="BN16" s="58"/>
      <c r="BO16" s="250"/>
      <c r="BP16" s="251"/>
      <c r="BQ16" s="251"/>
      <c r="BR16" s="251"/>
      <c r="BS16" s="251"/>
      <c r="BT16" s="251"/>
      <c r="BU16" s="251"/>
      <c r="BV16" s="251"/>
      <c r="BW16" s="251"/>
      <c r="BX16" s="251"/>
      <c r="BY16" s="251"/>
      <c r="BZ16" s="251"/>
      <c r="CA16" s="58"/>
      <c r="CB16" s="106"/>
      <c r="CC16" s="250"/>
      <c r="CD16" s="251"/>
      <c r="CE16" s="251"/>
      <c r="CF16" s="251"/>
      <c r="CG16" s="251"/>
      <c r="CH16" s="251"/>
      <c r="CI16" s="251"/>
      <c r="CJ16" s="251"/>
      <c r="CK16" s="251"/>
      <c r="CL16" s="251"/>
      <c r="CM16" s="251"/>
      <c r="CN16" s="251"/>
      <c r="CO16" s="252"/>
      <c r="CP16" s="250"/>
      <c r="CQ16" s="251"/>
      <c r="CR16" s="251"/>
      <c r="CS16" s="251"/>
      <c r="CT16" s="251"/>
      <c r="CU16" s="251"/>
      <c r="CV16" s="251"/>
      <c r="CW16" s="251"/>
      <c r="CX16" s="251"/>
      <c r="CY16" s="251"/>
      <c r="CZ16" s="251"/>
      <c r="DA16" s="251"/>
      <c r="DB16" s="252"/>
    </row>
    <row r="17" spans="1:106" s="31" customFormat="1" ht="32.450000000000003" customHeight="1">
      <c r="A17" s="247" t="s">
        <v>238</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9"/>
      <c r="AE17" s="253" t="s">
        <v>97</v>
      </c>
      <c r="AF17" s="254"/>
      <c r="AG17" s="254"/>
      <c r="AH17" s="254"/>
      <c r="AI17" s="254"/>
      <c r="AJ17" s="254"/>
      <c r="AK17" s="254"/>
      <c r="AL17" s="260"/>
      <c r="AM17" s="112" t="s">
        <v>29</v>
      </c>
      <c r="AN17" s="250">
        <f t="shared" si="0"/>
        <v>3977000</v>
      </c>
      <c r="AO17" s="251"/>
      <c r="AP17" s="251"/>
      <c r="AQ17" s="251"/>
      <c r="AR17" s="251"/>
      <c r="AS17" s="251"/>
      <c r="AT17" s="251"/>
      <c r="AU17" s="251"/>
      <c r="AV17" s="251"/>
      <c r="AW17" s="251"/>
      <c r="AX17" s="251"/>
      <c r="AY17" s="251"/>
      <c r="AZ17" s="251"/>
      <c r="BA17" s="252"/>
      <c r="BB17" s="250">
        <f>BB18+BB19</f>
        <v>0</v>
      </c>
      <c r="BC17" s="251"/>
      <c r="BD17" s="251"/>
      <c r="BE17" s="251"/>
      <c r="BF17" s="251"/>
      <c r="BG17" s="251"/>
      <c r="BH17" s="251"/>
      <c r="BI17" s="251"/>
      <c r="BJ17" s="251"/>
      <c r="BK17" s="251"/>
      <c r="BL17" s="251"/>
      <c r="BM17" s="251"/>
      <c r="BN17" s="58">
        <f>BN18+BN19</f>
        <v>0</v>
      </c>
      <c r="BO17" s="250">
        <f>BO18+BO19</f>
        <v>3977000</v>
      </c>
      <c r="BP17" s="251"/>
      <c r="BQ17" s="251"/>
      <c r="BR17" s="251"/>
      <c r="BS17" s="251"/>
      <c r="BT17" s="251"/>
      <c r="BU17" s="251"/>
      <c r="BV17" s="251"/>
      <c r="BW17" s="251"/>
      <c r="BX17" s="251"/>
      <c r="BY17" s="251"/>
      <c r="BZ17" s="251"/>
      <c r="CA17" s="58">
        <f>CA18+CA19</f>
        <v>0</v>
      </c>
      <c r="CB17" s="106">
        <f>CB18+CB19</f>
        <v>0</v>
      </c>
      <c r="CC17" s="250">
        <f>CC18+CC19</f>
        <v>0</v>
      </c>
      <c r="CD17" s="251"/>
      <c r="CE17" s="251"/>
      <c r="CF17" s="251"/>
      <c r="CG17" s="251"/>
      <c r="CH17" s="251"/>
      <c r="CI17" s="251"/>
      <c r="CJ17" s="251"/>
      <c r="CK17" s="251"/>
      <c r="CL17" s="251"/>
      <c r="CM17" s="251"/>
      <c r="CN17" s="251"/>
      <c r="CO17" s="252"/>
      <c r="CP17" s="250">
        <f>CP18+CP19</f>
        <v>0</v>
      </c>
      <c r="CQ17" s="251"/>
      <c r="CR17" s="251"/>
      <c r="CS17" s="251"/>
      <c r="CT17" s="251"/>
      <c r="CU17" s="251"/>
      <c r="CV17" s="251"/>
      <c r="CW17" s="251"/>
      <c r="CX17" s="251"/>
      <c r="CY17" s="251"/>
      <c r="CZ17" s="251"/>
      <c r="DA17" s="251"/>
      <c r="DB17" s="252"/>
    </row>
    <row r="18" spans="1:106" s="31" customFormat="1" ht="37.9" customHeight="1">
      <c r="A18" s="247" t="s">
        <v>116</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9"/>
      <c r="AE18" s="261"/>
      <c r="AF18" s="262"/>
      <c r="AG18" s="262"/>
      <c r="AH18" s="262"/>
      <c r="AI18" s="262"/>
      <c r="AJ18" s="262"/>
      <c r="AK18" s="262"/>
      <c r="AL18" s="263"/>
      <c r="AM18" s="112" t="s">
        <v>113</v>
      </c>
      <c r="AN18" s="250">
        <f t="shared" si="0"/>
        <v>3977000</v>
      </c>
      <c r="AO18" s="251"/>
      <c r="AP18" s="251"/>
      <c r="AQ18" s="251"/>
      <c r="AR18" s="251"/>
      <c r="AS18" s="251"/>
      <c r="AT18" s="251"/>
      <c r="AU18" s="251"/>
      <c r="AV18" s="251"/>
      <c r="AW18" s="251"/>
      <c r="AX18" s="251"/>
      <c r="AY18" s="251"/>
      <c r="AZ18" s="251"/>
      <c r="BA18" s="252"/>
      <c r="BB18" s="250">
        <v>0</v>
      </c>
      <c r="BC18" s="251"/>
      <c r="BD18" s="251"/>
      <c r="BE18" s="251"/>
      <c r="BF18" s="251"/>
      <c r="BG18" s="251"/>
      <c r="BH18" s="251"/>
      <c r="BI18" s="251"/>
      <c r="BJ18" s="251"/>
      <c r="BK18" s="251"/>
      <c r="BL18" s="251"/>
      <c r="BM18" s="251"/>
      <c r="BN18" s="58">
        <v>0</v>
      </c>
      <c r="BO18" s="250">
        <v>3977000</v>
      </c>
      <c r="BP18" s="251"/>
      <c r="BQ18" s="251"/>
      <c r="BR18" s="251"/>
      <c r="BS18" s="251"/>
      <c r="BT18" s="251"/>
      <c r="BU18" s="251"/>
      <c r="BV18" s="251"/>
      <c r="BW18" s="251"/>
      <c r="BX18" s="251"/>
      <c r="BY18" s="251"/>
      <c r="BZ18" s="251"/>
      <c r="CA18" s="58"/>
      <c r="CB18" s="106"/>
      <c r="CC18" s="250"/>
      <c r="CD18" s="251"/>
      <c r="CE18" s="251"/>
      <c r="CF18" s="251"/>
      <c r="CG18" s="251"/>
      <c r="CH18" s="251"/>
      <c r="CI18" s="251"/>
      <c r="CJ18" s="251"/>
      <c r="CK18" s="251"/>
      <c r="CL18" s="251"/>
      <c r="CM18" s="251"/>
      <c r="CN18" s="251"/>
      <c r="CO18" s="252"/>
      <c r="CP18" s="250"/>
      <c r="CQ18" s="251"/>
      <c r="CR18" s="251"/>
      <c r="CS18" s="251"/>
      <c r="CT18" s="251"/>
      <c r="CU18" s="251"/>
      <c r="CV18" s="251"/>
      <c r="CW18" s="251"/>
      <c r="CX18" s="251"/>
      <c r="CY18" s="251"/>
      <c r="CZ18" s="251"/>
      <c r="DA18" s="251"/>
      <c r="DB18" s="252"/>
    </row>
    <row r="19" spans="1:106" s="31" customFormat="1" ht="34.15" customHeight="1">
      <c r="A19" s="247" t="s">
        <v>114</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9"/>
      <c r="AE19" s="255"/>
      <c r="AF19" s="256"/>
      <c r="AG19" s="256"/>
      <c r="AH19" s="256"/>
      <c r="AI19" s="256"/>
      <c r="AJ19" s="256"/>
      <c r="AK19" s="256"/>
      <c r="AL19" s="264"/>
      <c r="AM19" s="112" t="s">
        <v>115</v>
      </c>
      <c r="AN19" s="250">
        <f t="shared" si="0"/>
        <v>0</v>
      </c>
      <c r="AO19" s="251"/>
      <c r="AP19" s="251"/>
      <c r="AQ19" s="251"/>
      <c r="AR19" s="251"/>
      <c r="AS19" s="251"/>
      <c r="AT19" s="251"/>
      <c r="AU19" s="251"/>
      <c r="AV19" s="251"/>
      <c r="AW19" s="251"/>
      <c r="AX19" s="251"/>
      <c r="AY19" s="251"/>
      <c r="AZ19" s="251"/>
      <c r="BA19" s="252"/>
      <c r="BB19" s="250"/>
      <c r="BC19" s="251"/>
      <c r="BD19" s="251"/>
      <c r="BE19" s="251"/>
      <c r="BF19" s="251"/>
      <c r="BG19" s="251"/>
      <c r="BH19" s="251"/>
      <c r="BI19" s="251"/>
      <c r="BJ19" s="251"/>
      <c r="BK19" s="251"/>
      <c r="BL19" s="251"/>
      <c r="BM19" s="251"/>
      <c r="BN19" s="58"/>
      <c r="BO19" s="250"/>
      <c r="BP19" s="251"/>
      <c r="BQ19" s="251"/>
      <c r="BR19" s="251"/>
      <c r="BS19" s="251"/>
      <c r="BT19" s="251"/>
      <c r="BU19" s="251"/>
      <c r="BV19" s="251"/>
      <c r="BW19" s="251"/>
      <c r="BX19" s="251"/>
      <c r="BY19" s="251"/>
      <c r="BZ19" s="251"/>
      <c r="CA19" s="58"/>
      <c r="CB19" s="106"/>
      <c r="CC19" s="250"/>
      <c r="CD19" s="251"/>
      <c r="CE19" s="251"/>
      <c r="CF19" s="251"/>
      <c r="CG19" s="251"/>
      <c r="CH19" s="251"/>
      <c r="CI19" s="251"/>
      <c r="CJ19" s="251"/>
      <c r="CK19" s="251"/>
      <c r="CL19" s="251"/>
      <c r="CM19" s="251"/>
      <c r="CN19" s="251"/>
      <c r="CO19" s="252"/>
      <c r="CP19" s="250"/>
      <c r="CQ19" s="251"/>
      <c r="CR19" s="251"/>
      <c r="CS19" s="251"/>
      <c r="CT19" s="251"/>
      <c r="CU19" s="251"/>
      <c r="CV19" s="251"/>
      <c r="CW19" s="251"/>
      <c r="CX19" s="251"/>
      <c r="CY19" s="251"/>
      <c r="CZ19" s="251"/>
      <c r="DA19" s="251"/>
      <c r="DB19" s="252"/>
    </row>
    <row r="20" spans="1:106" s="31" customFormat="1" ht="29.45" customHeight="1">
      <c r="A20" s="247" t="s">
        <v>132</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9"/>
      <c r="AE20" s="316" t="s">
        <v>98</v>
      </c>
      <c r="AF20" s="317"/>
      <c r="AG20" s="317"/>
      <c r="AH20" s="317"/>
      <c r="AI20" s="317"/>
      <c r="AJ20" s="317"/>
      <c r="AK20" s="317"/>
      <c r="AL20" s="318"/>
      <c r="AM20" s="112"/>
      <c r="AN20" s="250">
        <f t="shared" si="0"/>
        <v>0</v>
      </c>
      <c r="AO20" s="251"/>
      <c r="AP20" s="251"/>
      <c r="AQ20" s="251"/>
      <c r="AR20" s="251"/>
      <c r="AS20" s="251"/>
      <c r="AT20" s="251"/>
      <c r="AU20" s="251"/>
      <c r="AV20" s="251"/>
      <c r="AW20" s="251"/>
      <c r="AX20" s="251"/>
      <c r="AY20" s="251"/>
      <c r="AZ20" s="251"/>
      <c r="BA20" s="252"/>
      <c r="BB20" s="250"/>
      <c r="BC20" s="251"/>
      <c r="BD20" s="251"/>
      <c r="BE20" s="251"/>
      <c r="BF20" s="251"/>
      <c r="BG20" s="251"/>
      <c r="BH20" s="251"/>
      <c r="BI20" s="251"/>
      <c r="BJ20" s="251"/>
      <c r="BK20" s="251"/>
      <c r="BL20" s="251"/>
      <c r="BM20" s="251"/>
      <c r="BN20" s="58"/>
      <c r="BO20" s="250"/>
      <c r="BP20" s="251"/>
      <c r="BQ20" s="251"/>
      <c r="BR20" s="251"/>
      <c r="BS20" s="251"/>
      <c r="BT20" s="251"/>
      <c r="BU20" s="251"/>
      <c r="BV20" s="251"/>
      <c r="BW20" s="251"/>
      <c r="BX20" s="251"/>
      <c r="BY20" s="251"/>
      <c r="BZ20" s="251"/>
      <c r="CA20" s="58"/>
      <c r="CB20" s="106"/>
      <c r="CC20" s="250"/>
      <c r="CD20" s="251"/>
      <c r="CE20" s="251"/>
      <c r="CF20" s="251"/>
      <c r="CG20" s="251"/>
      <c r="CH20" s="251"/>
      <c r="CI20" s="251"/>
      <c r="CJ20" s="251"/>
      <c r="CK20" s="251"/>
      <c r="CL20" s="251"/>
      <c r="CM20" s="251"/>
      <c r="CN20" s="251"/>
      <c r="CO20" s="252"/>
      <c r="CP20" s="250"/>
      <c r="CQ20" s="251"/>
      <c r="CR20" s="251"/>
      <c r="CS20" s="251"/>
      <c r="CT20" s="251"/>
      <c r="CU20" s="251"/>
      <c r="CV20" s="251"/>
      <c r="CW20" s="251"/>
      <c r="CX20" s="251"/>
      <c r="CY20" s="251"/>
      <c r="CZ20" s="251"/>
      <c r="DA20" s="251"/>
      <c r="DB20" s="252"/>
    </row>
    <row r="21" spans="1:106" s="31" customFormat="1" ht="29.45" customHeight="1">
      <c r="A21" s="247" t="s">
        <v>133</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9"/>
      <c r="AE21" s="253" t="s">
        <v>99</v>
      </c>
      <c r="AF21" s="254"/>
      <c r="AG21" s="254"/>
      <c r="AH21" s="254"/>
      <c r="AI21" s="254"/>
      <c r="AJ21" s="254"/>
      <c r="AK21" s="254"/>
      <c r="AL21" s="260"/>
      <c r="AM21" s="112" t="s">
        <v>29</v>
      </c>
      <c r="AN21" s="250">
        <f t="shared" si="0"/>
        <v>0</v>
      </c>
      <c r="AO21" s="251"/>
      <c r="AP21" s="251"/>
      <c r="AQ21" s="251"/>
      <c r="AR21" s="251"/>
      <c r="AS21" s="251"/>
      <c r="AT21" s="251"/>
      <c r="AU21" s="251"/>
      <c r="AV21" s="251"/>
      <c r="AW21" s="251"/>
      <c r="AX21" s="251"/>
      <c r="AY21" s="251"/>
      <c r="AZ21" s="251"/>
      <c r="BA21" s="252"/>
      <c r="BB21" s="250">
        <f>BB22+BB23</f>
        <v>0</v>
      </c>
      <c r="BC21" s="251"/>
      <c r="BD21" s="251"/>
      <c r="BE21" s="251"/>
      <c r="BF21" s="251"/>
      <c r="BG21" s="251"/>
      <c r="BH21" s="251"/>
      <c r="BI21" s="251"/>
      <c r="BJ21" s="251"/>
      <c r="BK21" s="251"/>
      <c r="BL21" s="251"/>
      <c r="BM21" s="251"/>
      <c r="BN21" s="58">
        <f>BN22+BN23</f>
        <v>0</v>
      </c>
      <c r="BO21" s="250">
        <f>BO22+BO23</f>
        <v>0</v>
      </c>
      <c r="BP21" s="251"/>
      <c r="BQ21" s="251"/>
      <c r="BR21" s="251"/>
      <c r="BS21" s="251"/>
      <c r="BT21" s="251"/>
      <c r="BU21" s="251"/>
      <c r="BV21" s="251"/>
      <c r="BW21" s="251"/>
      <c r="BX21" s="251"/>
      <c r="BY21" s="251"/>
      <c r="BZ21" s="251"/>
      <c r="CA21" s="58">
        <f>CA22+CA23</f>
        <v>0</v>
      </c>
      <c r="CB21" s="106">
        <f>CB22+CB23</f>
        <v>0</v>
      </c>
      <c r="CC21" s="250">
        <f>CC22+CC23</f>
        <v>0</v>
      </c>
      <c r="CD21" s="251"/>
      <c r="CE21" s="251"/>
      <c r="CF21" s="251"/>
      <c r="CG21" s="251"/>
      <c r="CH21" s="251"/>
      <c r="CI21" s="251"/>
      <c r="CJ21" s="251"/>
      <c r="CK21" s="251"/>
      <c r="CL21" s="251"/>
      <c r="CM21" s="251"/>
      <c r="CN21" s="251"/>
      <c r="CO21" s="252"/>
      <c r="CP21" s="250">
        <f>CP22+CP23</f>
        <v>0</v>
      </c>
      <c r="CQ21" s="251"/>
      <c r="CR21" s="251"/>
      <c r="CS21" s="251"/>
      <c r="CT21" s="251"/>
      <c r="CU21" s="251"/>
      <c r="CV21" s="251"/>
      <c r="CW21" s="251"/>
      <c r="CX21" s="251"/>
      <c r="CY21" s="251"/>
      <c r="CZ21" s="251"/>
      <c r="DA21" s="251"/>
      <c r="DB21" s="252"/>
    </row>
    <row r="22" spans="1:106" s="31" customFormat="1" ht="37.9" customHeight="1">
      <c r="A22" s="247" t="s">
        <v>116</v>
      </c>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9"/>
      <c r="AE22" s="261"/>
      <c r="AF22" s="262"/>
      <c r="AG22" s="262"/>
      <c r="AH22" s="262"/>
      <c r="AI22" s="262"/>
      <c r="AJ22" s="262"/>
      <c r="AK22" s="262"/>
      <c r="AL22" s="263"/>
      <c r="AM22" s="112" t="s">
        <v>113</v>
      </c>
      <c r="AN22" s="250">
        <f t="shared" si="0"/>
        <v>0</v>
      </c>
      <c r="AO22" s="251"/>
      <c r="AP22" s="251"/>
      <c r="AQ22" s="251"/>
      <c r="AR22" s="251"/>
      <c r="AS22" s="251"/>
      <c r="AT22" s="251"/>
      <c r="AU22" s="251"/>
      <c r="AV22" s="251"/>
      <c r="AW22" s="251"/>
      <c r="AX22" s="251"/>
      <c r="AY22" s="251"/>
      <c r="AZ22" s="251"/>
      <c r="BA22" s="252"/>
      <c r="BB22" s="250"/>
      <c r="BC22" s="251"/>
      <c r="BD22" s="251"/>
      <c r="BE22" s="251"/>
      <c r="BF22" s="251"/>
      <c r="BG22" s="251"/>
      <c r="BH22" s="251"/>
      <c r="BI22" s="251"/>
      <c r="BJ22" s="251"/>
      <c r="BK22" s="251"/>
      <c r="BL22" s="251"/>
      <c r="BM22" s="251"/>
      <c r="BN22" s="58"/>
      <c r="BO22" s="250"/>
      <c r="BP22" s="251"/>
      <c r="BQ22" s="251"/>
      <c r="BR22" s="251"/>
      <c r="BS22" s="251"/>
      <c r="BT22" s="251"/>
      <c r="BU22" s="251"/>
      <c r="BV22" s="251"/>
      <c r="BW22" s="251"/>
      <c r="BX22" s="251"/>
      <c r="BY22" s="251"/>
      <c r="BZ22" s="251"/>
      <c r="CA22" s="58"/>
      <c r="CB22" s="106"/>
      <c r="CC22" s="250"/>
      <c r="CD22" s="251"/>
      <c r="CE22" s="251"/>
      <c r="CF22" s="251"/>
      <c r="CG22" s="251"/>
      <c r="CH22" s="251"/>
      <c r="CI22" s="251"/>
      <c r="CJ22" s="251"/>
      <c r="CK22" s="251"/>
      <c r="CL22" s="251"/>
      <c r="CM22" s="251"/>
      <c r="CN22" s="251"/>
      <c r="CO22" s="252"/>
      <c r="CP22" s="250"/>
      <c r="CQ22" s="251"/>
      <c r="CR22" s="251"/>
      <c r="CS22" s="251"/>
      <c r="CT22" s="251"/>
      <c r="CU22" s="251"/>
      <c r="CV22" s="251"/>
      <c r="CW22" s="251"/>
      <c r="CX22" s="251"/>
      <c r="CY22" s="251"/>
      <c r="CZ22" s="251"/>
      <c r="DA22" s="251"/>
      <c r="DB22" s="252"/>
    </row>
    <row r="23" spans="1:106" s="31" customFormat="1" ht="33" customHeight="1">
      <c r="A23" s="247" t="s">
        <v>114</v>
      </c>
      <c r="B23" s="248"/>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9"/>
      <c r="AE23" s="255"/>
      <c r="AF23" s="256"/>
      <c r="AG23" s="256"/>
      <c r="AH23" s="256"/>
      <c r="AI23" s="256"/>
      <c r="AJ23" s="256"/>
      <c r="AK23" s="256"/>
      <c r="AL23" s="264"/>
      <c r="AM23" s="112" t="s">
        <v>115</v>
      </c>
      <c r="AN23" s="250">
        <f t="shared" si="0"/>
        <v>0</v>
      </c>
      <c r="AO23" s="251"/>
      <c r="AP23" s="251"/>
      <c r="AQ23" s="251"/>
      <c r="AR23" s="251"/>
      <c r="AS23" s="251"/>
      <c r="AT23" s="251"/>
      <c r="AU23" s="251"/>
      <c r="AV23" s="251"/>
      <c r="AW23" s="251"/>
      <c r="AX23" s="251"/>
      <c r="AY23" s="251"/>
      <c r="AZ23" s="251"/>
      <c r="BA23" s="252"/>
      <c r="BB23" s="250"/>
      <c r="BC23" s="251"/>
      <c r="BD23" s="251"/>
      <c r="BE23" s="251"/>
      <c r="BF23" s="251"/>
      <c r="BG23" s="251"/>
      <c r="BH23" s="251"/>
      <c r="BI23" s="251"/>
      <c r="BJ23" s="251"/>
      <c r="BK23" s="251"/>
      <c r="BL23" s="251"/>
      <c r="BM23" s="251"/>
      <c r="BN23" s="58"/>
      <c r="BO23" s="250"/>
      <c r="BP23" s="251"/>
      <c r="BQ23" s="251"/>
      <c r="BR23" s="251"/>
      <c r="BS23" s="251"/>
      <c r="BT23" s="251"/>
      <c r="BU23" s="251"/>
      <c r="BV23" s="251"/>
      <c r="BW23" s="251"/>
      <c r="BX23" s="251"/>
      <c r="BY23" s="251"/>
      <c r="BZ23" s="251"/>
      <c r="CA23" s="58"/>
      <c r="CB23" s="106"/>
      <c r="CC23" s="250"/>
      <c r="CD23" s="251"/>
      <c r="CE23" s="251"/>
      <c r="CF23" s="251"/>
      <c r="CG23" s="251"/>
      <c r="CH23" s="251"/>
      <c r="CI23" s="251"/>
      <c r="CJ23" s="251"/>
      <c r="CK23" s="251"/>
      <c r="CL23" s="251"/>
      <c r="CM23" s="251"/>
      <c r="CN23" s="251"/>
      <c r="CO23" s="252"/>
      <c r="CP23" s="250"/>
      <c r="CQ23" s="251"/>
      <c r="CR23" s="251"/>
      <c r="CS23" s="251"/>
      <c r="CT23" s="251"/>
      <c r="CU23" s="251"/>
      <c r="CV23" s="251"/>
      <c r="CW23" s="251"/>
      <c r="CX23" s="251"/>
      <c r="CY23" s="251"/>
      <c r="CZ23" s="251"/>
      <c r="DA23" s="251"/>
      <c r="DB23" s="252"/>
    </row>
    <row r="24" spans="1:106" s="31" customFormat="1" ht="30.6" customHeight="1">
      <c r="A24" s="247" t="s">
        <v>134</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9"/>
      <c r="AE24" s="316" t="s">
        <v>112</v>
      </c>
      <c r="AF24" s="317"/>
      <c r="AG24" s="317"/>
      <c r="AH24" s="317"/>
      <c r="AI24" s="317"/>
      <c r="AJ24" s="317"/>
      <c r="AK24" s="317"/>
      <c r="AL24" s="318"/>
      <c r="AM24" s="112"/>
      <c r="AN24" s="250">
        <f t="shared" si="0"/>
        <v>0</v>
      </c>
      <c r="AO24" s="251"/>
      <c r="AP24" s="251"/>
      <c r="AQ24" s="251"/>
      <c r="AR24" s="251"/>
      <c r="AS24" s="251"/>
      <c r="AT24" s="251"/>
      <c r="AU24" s="251"/>
      <c r="AV24" s="251"/>
      <c r="AW24" s="251"/>
      <c r="AX24" s="251"/>
      <c r="AY24" s="251"/>
      <c r="AZ24" s="251"/>
      <c r="BA24" s="252"/>
      <c r="BB24" s="250"/>
      <c r="BC24" s="251"/>
      <c r="BD24" s="251"/>
      <c r="BE24" s="251"/>
      <c r="BF24" s="251"/>
      <c r="BG24" s="251"/>
      <c r="BH24" s="251"/>
      <c r="BI24" s="251"/>
      <c r="BJ24" s="251"/>
      <c r="BK24" s="251"/>
      <c r="BL24" s="251"/>
      <c r="BM24" s="251"/>
      <c r="BN24" s="58"/>
      <c r="BO24" s="250"/>
      <c r="BP24" s="251"/>
      <c r="BQ24" s="251"/>
      <c r="BR24" s="251"/>
      <c r="BS24" s="251"/>
      <c r="BT24" s="251"/>
      <c r="BU24" s="251"/>
      <c r="BV24" s="251"/>
      <c r="BW24" s="251"/>
      <c r="BX24" s="251"/>
      <c r="BY24" s="251"/>
      <c r="BZ24" s="251"/>
      <c r="CA24" s="58"/>
      <c r="CB24" s="106"/>
      <c r="CC24" s="250"/>
      <c r="CD24" s="251"/>
      <c r="CE24" s="251"/>
      <c r="CF24" s="251"/>
      <c r="CG24" s="251"/>
      <c r="CH24" s="251"/>
      <c r="CI24" s="251"/>
      <c r="CJ24" s="251"/>
      <c r="CK24" s="251"/>
      <c r="CL24" s="251"/>
      <c r="CM24" s="251"/>
      <c r="CN24" s="251"/>
      <c r="CO24" s="252"/>
      <c r="CP24" s="250"/>
      <c r="CQ24" s="251"/>
      <c r="CR24" s="251"/>
      <c r="CS24" s="251"/>
      <c r="CT24" s="251"/>
      <c r="CU24" s="251"/>
      <c r="CV24" s="251"/>
      <c r="CW24" s="251"/>
      <c r="CX24" s="251"/>
      <c r="CY24" s="251"/>
      <c r="CZ24" s="251"/>
      <c r="DA24" s="251"/>
      <c r="DB24" s="252"/>
    </row>
    <row r="25" spans="1:106" s="31" customFormat="1" ht="31.9" customHeight="1">
      <c r="A25" s="247" t="s">
        <v>216</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9"/>
      <c r="AE25" s="316" t="s">
        <v>29</v>
      </c>
      <c r="AF25" s="317"/>
      <c r="AG25" s="317"/>
      <c r="AH25" s="317"/>
      <c r="AI25" s="317"/>
      <c r="AJ25" s="317"/>
      <c r="AK25" s="318"/>
      <c r="AL25" s="109"/>
      <c r="AM25" s="112" t="s">
        <v>29</v>
      </c>
      <c r="AN25" s="250">
        <f t="shared" si="0"/>
        <v>11802500</v>
      </c>
      <c r="AO25" s="251"/>
      <c r="AP25" s="251"/>
      <c r="AQ25" s="251"/>
      <c r="AR25" s="251"/>
      <c r="AS25" s="251"/>
      <c r="AT25" s="251"/>
      <c r="AU25" s="251"/>
      <c r="AV25" s="251"/>
      <c r="AW25" s="251"/>
      <c r="AX25" s="251"/>
      <c r="AY25" s="251"/>
      <c r="AZ25" s="251"/>
      <c r="BA25" s="252"/>
      <c r="BB25" s="250">
        <f>BB26</f>
        <v>0</v>
      </c>
      <c r="BC25" s="251"/>
      <c r="BD25" s="251"/>
      <c r="BE25" s="251"/>
      <c r="BF25" s="251"/>
      <c r="BG25" s="251"/>
      <c r="BH25" s="251"/>
      <c r="BI25" s="251"/>
      <c r="BJ25" s="251"/>
      <c r="BK25" s="251"/>
      <c r="BL25" s="251"/>
      <c r="BM25" s="251"/>
      <c r="BN25" s="58">
        <f>BN27</f>
        <v>0</v>
      </c>
      <c r="BO25" s="250">
        <f>BO26</f>
        <v>0</v>
      </c>
      <c r="BP25" s="251"/>
      <c r="BQ25" s="251"/>
      <c r="BR25" s="251"/>
      <c r="BS25" s="251"/>
      <c r="BT25" s="251"/>
      <c r="BU25" s="251"/>
      <c r="BV25" s="251"/>
      <c r="BW25" s="251"/>
      <c r="BX25" s="251"/>
      <c r="BY25" s="251"/>
      <c r="BZ25" s="251"/>
      <c r="CA25" s="58">
        <f>CA27</f>
        <v>0</v>
      </c>
      <c r="CB25" s="106">
        <f>CB27</f>
        <v>11802500</v>
      </c>
      <c r="CC25" s="250">
        <f>CC26</f>
        <v>0</v>
      </c>
      <c r="CD25" s="251"/>
      <c r="CE25" s="251"/>
      <c r="CF25" s="251"/>
      <c r="CG25" s="251"/>
      <c r="CH25" s="251"/>
      <c r="CI25" s="251"/>
      <c r="CJ25" s="251"/>
      <c r="CK25" s="251"/>
      <c r="CL25" s="251"/>
      <c r="CM25" s="251"/>
      <c r="CN25" s="251"/>
      <c r="CO25" s="252"/>
      <c r="CP25" s="250">
        <f>CP26</f>
        <v>0</v>
      </c>
      <c r="CQ25" s="251"/>
      <c r="CR25" s="251"/>
      <c r="CS25" s="251"/>
      <c r="CT25" s="251"/>
      <c r="CU25" s="251"/>
      <c r="CV25" s="251"/>
      <c r="CW25" s="251"/>
      <c r="CX25" s="251"/>
      <c r="CY25" s="251"/>
      <c r="CZ25" s="251"/>
      <c r="DA25" s="251"/>
      <c r="DB25" s="252"/>
    </row>
    <row r="26" spans="1:106" s="31" customFormat="1" ht="58.9" customHeight="1">
      <c r="A26" s="247" t="s">
        <v>202</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9"/>
      <c r="AE26" s="316" t="s">
        <v>187</v>
      </c>
      <c r="AF26" s="317"/>
      <c r="AG26" s="317"/>
      <c r="AH26" s="317"/>
      <c r="AI26" s="317"/>
      <c r="AJ26" s="317"/>
      <c r="AK26" s="317"/>
      <c r="AL26" s="111"/>
      <c r="AM26" s="112"/>
      <c r="AN26" s="250">
        <f t="shared" si="0"/>
        <v>0</v>
      </c>
      <c r="AO26" s="251"/>
      <c r="AP26" s="251"/>
      <c r="AQ26" s="251"/>
      <c r="AR26" s="251"/>
      <c r="AS26" s="251"/>
      <c r="AT26" s="251"/>
      <c r="AU26" s="251"/>
      <c r="AV26" s="251"/>
      <c r="AW26" s="251"/>
      <c r="AX26" s="251"/>
      <c r="AY26" s="251"/>
      <c r="AZ26" s="251"/>
      <c r="BA26" s="252"/>
      <c r="BB26" s="250"/>
      <c r="BC26" s="251"/>
      <c r="BD26" s="251"/>
      <c r="BE26" s="251"/>
      <c r="BF26" s="251"/>
      <c r="BG26" s="251"/>
      <c r="BH26" s="251"/>
      <c r="BI26" s="251"/>
      <c r="BJ26" s="251"/>
      <c r="BK26" s="251"/>
      <c r="BL26" s="251"/>
      <c r="BM26" s="251"/>
      <c r="BN26" s="58"/>
      <c r="BO26" s="250"/>
      <c r="BP26" s="251"/>
      <c r="BQ26" s="251"/>
      <c r="BR26" s="251"/>
      <c r="BS26" s="251"/>
      <c r="BT26" s="251"/>
      <c r="BU26" s="251"/>
      <c r="BV26" s="251"/>
      <c r="BW26" s="251"/>
      <c r="BX26" s="251"/>
      <c r="BY26" s="251"/>
      <c r="BZ26" s="251"/>
      <c r="CA26" s="58"/>
      <c r="CB26" s="106"/>
      <c r="CC26" s="250"/>
      <c r="CD26" s="251"/>
      <c r="CE26" s="251"/>
      <c r="CF26" s="251"/>
      <c r="CG26" s="251"/>
      <c r="CH26" s="251"/>
      <c r="CI26" s="251"/>
      <c r="CJ26" s="251"/>
      <c r="CK26" s="251"/>
      <c r="CL26" s="251"/>
      <c r="CM26" s="251"/>
      <c r="CN26" s="251"/>
      <c r="CO26" s="252"/>
      <c r="CP26" s="250"/>
      <c r="CQ26" s="251"/>
      <c r="CR26" s="251"/>
      <c r="CS26" s="251"/>
      <c r="CT26" s="251"/>
      <c r="CU26" s="251"/>
      <c r="CV26" s="251"/>
      <c r="CW26" s="251"/>
      <c r="CX26" s="251"/>
      <c r="CY26" s="251"/>
      <c r="CZ26" s="251"/>
      <c r="DA26" s="251"/>
      <c r="DB26" s="252"/>
    </row>
    <row r="27" spans="1:106" s="31" customFormat="1" ht="30" customHeight="1">
      <c r="A27" s="247" t="s">
        <v>204</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9"/>
      <c r="AE27" s="316" t="s">
        <v>203</v>
      </c>
      <c r="AF27" s="317"/>
      <c r="AG27" s="317"/>
      <c r="AH27" s="317"/>
      <c r="AI27" s="317"/>
      <c r="AJ27" s="317"/>
      <c r="AK27" s="317"/>
      <c r="AL27" s="318"/>
      <c r="AM27" s="112"/>
      <c r="AN27" s="250">
        <f t="shared" si="0"/>
        <v>11802500</v>
      </c>
      <c r="AO27" s="251"/>
      <c r="AP27" s="251"/>
      <c r="AQ27" s="251"/>
      <c r="AR27" s="251"/>
      <c r="AS27" s="251"/>
      <c r="AT27" s="251"/>
      <c r="AU27" s="251"/>
      <c r="AV27" s="251"/>
      <c r="AW27" s="251"/>
      <c r="AX27" s="251"/>
      <c r="AY27" s="251"/>
      <c r="AZ27" s="251"/>
      <c r="BA27" s="252"/>
      <c r="BB27" s="250"/>
      <c r="BC27" s="251"/>
      <c r="BD27" s="251"/>
      <c r="BE27" s="251"/>
      <c r="BF27" s="251"/>
      <c r="BG27" s="251"/>
      <c r="BH27" s="251"/>
      <c r="BI27" s="251"/>
      <c r="BJ27" s="251"/>
      <c r="BK27" s="251"/>
      <c r="BL27" s="251"/>
      <c r="BM27" s="251"/>
      <c r="BN27" s="58"/>
      <c r="BO27" s="250"/>
      <c r="BP27" s="251"/>
      <c r="BQ27" s="251"/>
      <c r="BR27" s="251"/>
      <c r="BS27" s="251"/>
      <c r="BT27" s="251"/>
      <c r="BU27" s="251"/>
      <c r="BV27" s="251"/>
      <c r="BW27" s="251"/>
      <c r="BX27" s="251"/>
      <c r="BY27" s="251"/>
      <c r="BZ27" s="251"/>
      <c r="CA27" s="58"/>
      <c r="CB27" s="106">
        <v>11802500</v>
      </c>
      <c r="CC27" s="250"/>
      <c r="CD27" s="251"/>
      <c r="CE27" s="251"/>
      <c r="CF27" s="251"/>
      <c r="CG27" s="251"/>
      <c r="CH27" s="251"/>
      <c r="CI27" s="251"/>
      <c r="CJ27" s="251"/>
      <c r="CK27" s="251"/>
      <c r="CL27" s="251"/>
      <c r="CM27" s="251"/>
      <c r="CN27" s="251"/>
      <c r="CO27" s="252"/>
      <c r="CP27" s="250"/>
      <c r="CQ27" s="251"/>
      <c r="CR27" s="251"/>
      <c r="CS27" s="251"/>
      <c r="CT27" s="251"/>
      <c r="CU27" s="251"/>
      <c r="CV27" s="251"/>
      <c r="CW27" s="251"/>
      <c r="CX27" s="251"/>
      <c r="CY27" s="251"/>
      <c r="CZ27" s="251"/>
      <c r="DA27" s="251"/>
      <c r="DB27" s="252"/>
    </row>
    <row r="28" spans="1:106" s="30" customFormat="1" ht="30.6" customHeight="1">
      <c r="A28" s="272" t="s">
        <v>67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4"/>
      <c r="AE28" s="275" t="s">
        <v>29</v>
      </c>
      <c r="AF28" s="276"/>
      <c r="AG28" s="276"/>
      <c r="AH28" s="276"/>
      <c r="AI28" s="276"/>
      <c r="AJ28" s="276"/>
      <c r="AK28" s="276"/>
      <c r="AL28" s="277"/>
      <c r="AM28" s="115" t="s">
        <v>29</v>
      </c>
      <c r="AN28" s="265">
        <f>BB28+BO28+CP28</f>
        <v>88745900</v>
      </c>
      <c r="AO28" s="266"/>
      <c r="AP28" s="266"/>
      <c r="AQ28" s="266"/>
      <c r="AR28" s="266"/>
      <c r="AS28" s="266"/>
      <c r="AT28" s="266"/>
      <c r="AU28" s="266"/>
      <c r="AV28" s="266"/>
      <c r="AW28" s="266"/>
      <c r="AX28" s="266"/>
      <c r="AY28" s="266"/>
      <c r="AZ28" s="266"/>
      <c r="BA28" s="267"/>
      <c r="BB28" s="265">
        <f>BB30+BB33+BB40+BB44+BB51+BB60+BB92+BB98+BB101+BB103+BB105+BB110+BB113+BB115+BB121+BB125+BB90</f>
        <v>84768900</v>
      </c>
      <c r="BC28" s="266"/>
      <c r="BD28" s="266"/>
      <c r="BE28" s="266"/>
      <c r="BF28" s="266"/>
      <c r="BG28" s="266"/>
      <c r="BH28" s="266"/>
      <c r="BI28" s="266"/>
      <c r="BJ28" s="266"/>
      <c r="BK28" s="266"/>
      <c r="BL28" s="266"/>
      <c r="BM28" s="266"/>
      <c r="BN28" s="43">
        <f>BN30+BN33+BN40+BN44+BN51+BN60+BN92+BN98+BN101+BN103+BN105+BN110+BN113+BN115+BN121+BN125+BN90</f>
        <v>0</v>
      </c>
      <c r="BO28" s="265">
        <f>BO30+BO33+BO40+BO44+BO51+BO60+BO92+BO98+BO101+BO103+BO105+BO110+BO113+BO115+BO90</f>
        <v>3977000</v>
      </c>
      <c r="BP28" s="266"/>
      <c r="BQ28" s="266"/>
      <c r="BR28" s="266"/>
      <c r="BS28" s="266"/>
      <c r="BT28" s="266"/>
      <c r="BU28" s="266"/>
      <c r="BV28" s="266"/>
      <c r="BW28" s="266"/>
      <c r="BX28" s="266"/>
      <c r="BY28" s="266"/>
      <c r="BZ28" s="266"/>
      <c r="CA28" s="43">
        <f>CA30+CA33+CA40+CA44+CA51+CA60+CA92+CA98+CA101+CA103+CA105+CA110+CA113+CA115+CA121+CA125+CA90</f>
        <v>0</v>
      </c>
      <c r="CB28" s="114">
        <f>CB30+CB33+CB40+CB44+CB51+CB60+CB92+CB98+CB101+CB103+CB105+CB110+CB113+CB115+CB121+CB125+CB90</f>
        <v>11802500</v>
      </c>
      <c r="CC28" s="265">
        <f>CC30+CC33+CC40+CC44+CC51+CC60+CC92+CC98+CC101+CC103+CC105+CC110+CC113+CC115</f>
        <v>25300000</v>
      </c>
      <c r="CD28" s="266"/>
      <c r="CE28" s="266"/>
      <c r="CF28" s="266"/>
      <c r="CG28" s="266"/>
      <c r="CH28" s="266"/>
      <c r="CI28" s="266"/>
      <c r="CJ28" s="266"/>
      <c r="CK28" s="266"/>
      <c r="CL28" s="266"/>
      <c r="CM28" s="266"/>
      <c r="CN28" s="266"/>
      <c r="CO28" s="267"/>
      <c r="CP28" s="265">
        <f>CP30+CP33+CP40+CP44+CP51+CP60+CP92+CP98+CP101+CP103+CP105+CP110+CP113+CP115</f>
        <v>0</v>
      </c>
      <c r="CQ28" s="266"/>
      <c r="CR28" s="266"/>
      <c r="CS28" s="266"/>
      <c r="CT28" s="266"/>
      <c r="CU28" s="266"/>
      <c r="CV28" s="266"/>
      <c r="CW28" s="266"/>
      <c r="CX28" s="266"/>
      <c r="CY28" s="266"/>
      <c r="CZ28" s="266"/>
      <c r="DA28" s="266"/>
      <c r="DB28" s="267"/>
    </row>
    <row r="29" spans="1:106" s="31" customFormat="1" ht="25.15" customHeight="1">
      <c r="A29" s="247" t="s">
        <v>111</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9"/>
      <c r="AE29" s="316" t="s">
        <v>29</v>
      </c>
      <c r="AF29" s="317"/>
      <c r="AG29" s="317"/>
      <c r="AH29" s="317"/>
      <c r="AI29" s="317"/>
      <c r="AJ29" s="317"/>
      <c r="AK29" s="317"/>
      <c r="AL29" s="318"/>
      <c r="AM29" s="112" t="s">
        <v>29</v>
      </c>
      <c r="AN29" s="250" t="s">
        <v>29</v>
      </c>
      <c r="AO29" s="251"/>
      <c r="AP29" s="251"/>
      <c r="AQ29" s="251"/>
      <c r="AR29" s="251"/>
      <c r="AS29" s="251"/>
      <c r="AT29" s="251"/>
      <c r="AU29" s="251"/>
      <c r="AV29" s="251"/>
      <c r="AW29" s="251"/>
      <c r="AX29" s="251"/>
      <c r="AY29" s="251"/>
      <c r="AZ29" s="251"/>
      <c r="BA29" s="252"/>
      <c r="BB29" s="250" t="s">
        <v>29</v>
      </c>
      <c r="BC29" s="251"/>
      <c r="BD29" s="251"/>
      <c r="BE29" s="251"/>
      <c r="BF29" s="251"/>
      <c r="BG29" s="251"/>
      <c r="BH29" s="251"/>
      <c r="BI29" s="251"/>
      <c r="BJ29" s="251"/>
      <c r="BK29" s="251"/>
      <c r="BL29" s="251"/>
      <c r="BM29" s="251"/>
      <c r="BN29" s="58" t="s">
        <v>29</v>
      </c>
      <c r="BO29" s="250" t="s">
        <v>29</v>
      </c>
      <c r="BP29" s="251"/>
      <c r="BQ29" s="251"/>
      <c r="BR29" s="251"/>
      <c r="BS29" s="251"/>
      <c r="BT29" s="251"/>
      <c r="BU29" s="251"/>
      <c r="BV29" s="251"/>
      <c r="BW29" s="251"/>
      <c r="BX29" s="251"/>
      <c r="BY29" s="251"/>
      <c r="BZ29" s="251"/>
      <c r="CA29" s="58" t="s">
        <v>29</v>
      </c>
      <c r="CB29" s="106" t="s">
        <v>29</v>
      </c>
      <c r="CC29" s="250" t="s">
        <v>29</v>
      </c>
      <c r="CD29" s="251"/>
      <c r="CE29" s="251"/>
      <c r="CF29" s="251"/>
      <c r="CG29" s="251"/>
      <c r="CH29" s="251"/>
      <c r="CI29" s="251"/>
      <c r="CJ29" s="251"/>
      <c r="CK29" s="251"/>
      <c r="CL29" s="251"/>
      <c r="CM29" s="251"/>
      <c r="CN29" s="251"/>
      <c r="CO29" s="252"/>
      <c r="CP29" s="250" t="s">
        <v>29</v>
      </c>
      <c r="CQ29" s="251"/>
      <c r="CR29" s="251"/>
      <c r="CS29" s="251"/>
      <c r="CT29" s="251"/>
      <c r="CU29" s="251"/>
      <c r="CV29" s="251"/>
      <c r="CW29" s="251"/>
      <c r="CX29" s="251"/>
      <c r="CY29" s="251"/>
      <c r="CZ29" s="251"/>
      <c r="DA29" s="251"/>
      <c r="DB29" s="252"/>
    </row>
    <row r="30" spans="1:106" s="30" customFormat="1" ht="25.9" customHeight="1">
      <c r="A30" s="257" t="s">
        <v>118</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9"/>
      <c r="AE30" s="253" t="s">
        <v>0</v>
      </c>
      <c r="AF30" s="254"/>
      <c r="AG30" s="254"/>
      <c r="AH30" s="254"/>
      <c r="AI30" s="254"/>
      <c r="AJ30" s="254"/>
      <c r="AK30" s="254"/>
      <c r="AL30" s="260"/>
      <c r="AM30" s="32" t="s">
        <v>29</v>
      </c>
      <c r="AN30" s="244">
        <f t="shared" ref="AN30:AN93" si="1">BB30+BO30+CB30+CC30</f>
        <v>64716188</v>
      </c>
      <c r="AO30" s="245"/>
      <c r="AP30" s="245"/>
      <c r="AQ30" s="245"/>
      <c r="AR30" s="245"/>
      <c r="AS30" s="245"/>
      <c r="AT30" s="245"/>
      <c r="AU30" s="245"/>
      <c r="AV30" s="245"/>
      <c r="AW30" s="245"/>
      <c r="AX30" s="245"/>
      <c r="AY30" s="245"/>
      <c r="AZ30" s="245"/>
      <c r="BA30" s="246"/>
      <c r="BB30" s="244">
        <f>BB31+BB32</f>
        <v>54717500</v>
      </c>
      <c r="BC30" s="245"/>
      <c r="BD30" s="245"/>
      <c r="BE30" s="245"/>
      <c r="BF30" s="245"/>
      <c r="BG30" s="245"/>
      <c r="BH30" s="245"/>
      <c r="BI30" s="245"/>
      <c r="BJ30" s="245"/>
      <c r="BK30" s="245"/>
      <c r="BL30" s="245"/>
      <c r="BM30" s="245"/>
      <c r="BN30" s="44">
        <f>BN31+BN32</f>
        <v>0</v>
      </c>
      <c r="BO30" s="244">
        <f>BO31+BO32</f>
        <v>0</v>
      </c>
      <c r="BP30" s="245"/>
      <c r="BQ30" s="245"/>
      <c r="BR30" s="245"/>
      <c r="BS30" s="245"/>
      <c r="BT30" s="245"/>
      <c r="BU30" s="245"/>
      <c r="BV30" s="245"/>
      <c r="BW30" s="245"/>
      <c r="BX30" s="245"/>
      <c r="BY30" s="245"/>
      <c r="BZ30" s="245"/>
      <c r="CA30" s="44">
        <f>CA31+CA32</f>
        <v>0</v>
      </c>
      <c r="CB30" s="107">
        <f>CB31+CB32</f>
        <v>0</v>
      </c>
      <c r="CC30" s="244">
        <f>CC31+CC32</f>
        <v>9998688</v>
      </c>
      <c r="CD30" s="245"/>
      <c r="CE30" s="245"/>
      <c r="CF30" s="245"/>
      <c r="CG30" s="245"/>
      <c r="CH30" s="245"/>
      <c r="CI30" s="245"/>
      <c r="CJ30" s="245"/>
      <c r="CK30" s="245"/>
      <c r="CL30" s="245"/>
      <c r="CM30" s="245"/>
      <c r="CN30" s="245"/>
      <c r="CO30" s="246"/>
      <c r="CP30" s="244">
        <f>CP31+CP32</f>
        <v>0</v>
      </c>
      <c r="CQ30" s="245"/>
      <c r="CR30" s="245"/>
      <c r="CS30" s="245"/>
      <c r="CT30" s="245"/>
      <c r="CU30" s="245"/>
      <c r="CV30" s="245"/>
      <c r="CW30" s="245"/>
      <c r="CX30" s="245"/>
      <c r="CY30" s="245"/>
      <c r="CZ30" s="245"/>
      <c r="DA30" s="245"/>
      <c r="DB30" s="246"/>
    </row>
    <row r="31" spans="1:106" s="31" customFormat="1" ht="25.9" customHeight="1">
      <c r="A31" s="247" t="s">
        <v>120</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9"/>
      <c r="AE31" s="261"/>
      <c r="AF31" s="262"/>
      <c r="AG31" s="262"/>
      <c r="AH31" s="262"/>
      <c r="AI31" s="262"/>
      <c r="AJ31" s="262"/>
      <c r="AK31" s="262"/>
      <c r="AL31" s="263"/>
      <c r="AM31" s="112" t="s">
        <v>30</v>
      </c>
      <c r="AN31" s="250">
        <f t="shared" si="1"/>
        <v>64716188</v>
      </c>
      <c r="AO31" s="251"/>
      <c r="AP31" s="251"/>
      <c r="AQ31" s="251"/>
      <c r="AR31" s="251"/>
      <c r="AS31" s="251"/>
      <c r="AT31" s="251"/>
      <c r="AU31" s="251"/>
      <c r="AV31" s="251"/>
      <c r="AW31" s="251"/>
      <c r="AX31" s="251"/>
      <c r="AY31" s="251"/>
      <c r="AZ31" s="251"/>
      <c r="BA31" s="252"/>
      <c r="BB31" s="250">
        <v>54717500</v>
      </c>
      <c r="BC31" s="251"/>
      <c r="BD31" s="251"/>
      <c r="BE31" s="251"/>
      <c r="BF31" s="251"/>
      <c r="BG31" s="251"/>
      <c r="BH31" s="251"/>
      <c r="BI31" s="251"/>
      <c r="BJ31" s="251"/>
      <c r="BK31" s="251"/>
      <c r="BL31" s="251"/>
      <c r="BM31" s="251"/>
      <c r="BN31" s="58"/>
      <c r="BO31" s="250"/>
      <c r="BP31" s="251"/>
      <c r="BQ31" s="251"/>
      <c r="BR31" s="251"/>
      <c r="BS31" s="251"/>
      <c r="BT31" s="251"/>
      <c r="BU31" s="251"/>
      <c r="BV31" s="251"/>
      <c r="BW31" s="251"/>
      <c r="BX31" s="251"/>
      <c r="BY31" s="251"/>
      <c r="BZ31" s="251"/>
      <c r="CA31" s="58"/>
      <c r="CB31" s="106"/>
      <c r="CC31" s="250">
        <v>9998688</v>
      </c>
      <c r="CD31" s="251"/>
      <c r="CE31" s="251"/>
      <c r="CF31" s="251"/>
      <c r="CG31" s="251"/>
      <c r="CH31" s="251"/>
      <c r="CI31" s="251"/>
      <c r="CJ31" s="251"/>
      <c r="CK31" s="251"/>
      <c r="CL31" s="251"/>
      <c r="CM31" s="251"/>
      <c r="CN31" s="251"/>
      <c r="CO31" s="252"/>
      <c r="CP31" s="250"/>
      <c r="CQ31" s="251"/>
      <c r="CR31" s="251"/>
      <c r="CS31" s="251"/>
      <c r="CT31" s="251"/>
      <c r="CU31" s="251"/>
      <c r="CV31" s="251"/>
      <c r="CW31" s="251"/>
      <c r="CX31" s="251"/>
      <c r="CY31" s="251"/>
      <c r="CZ31" s="251"/>
      <c r="DA31" s="251"/>
      <c r="DB31" s="252"/>
    </row>
    <row r="32" spans="1:106" s="31" customFormat="1" ht="27.6" customHeight="1">
      <c r="A32" s="247" t="s">
        <v>121</v>
      </c>
      <c r="B32" s="248"/>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9"/>
      <c r="AE32" s="255"/>
      <c r="AF32" s="256"/>
      <c r="AG32" s="256"/>
      <c r="AH32" s="256"/>
      <c r="AI32" s="256"/>
      <c r="AJ32" s="256"/>
      <c r="AK32" s="256"/>
      <c r="AL32" s="264"/>
      <c r="AM32" s="112" t="s">
        <v>86</v>
      </c>
      <c r="AN32" s="250">
        <f t="shared" si="1"/>
        <v>0</v>
      </c>
      <c r="AO32" s="251"/>
      <c r="AP32" s="251"/>
      <c r="AQ32" s="251"/>
      <c r="AR32" s="251"/>
      <c r="AS32" s="251"/>
      <c r="AT32" s="251"/>
      <c r="AU32" s="251"/>
      <c r="AV32" s="251"/>
      <c r="AW32" s="251"/>
      <c r="AX32" s="251"/>
      <c r="AY32" s="251"/>
      <c r="AZ32" s="251"/>
      <c r="BA32" s="252"/>
      <c r="BB32" s="250"/>
      <c r="BC32" s="251"/>
      <c r="BD32" s="251"/>
      <c r="BE32" s="251"/>
      <c r="BF32" s="251"/>
      <c r="BG32" s="251"/>
      <c r="BH32" s="251"/>
      <c r="BI32" s="251"/>
      <c r="BJ32" s="251"/>
      <c r="BK32" s="251"/>
      <c r="BL32" s="251"/>
      <c r="BM32" s="251"/>
      <c r="BN32" s="58"/>
      <c r="BO32" s="250"/>
      <c r="BP32" s="251"/>
      <c r="BQ32" s="251"/>
      <c r="BR32" s="251"/>
      <c r="BS32" s="251"/>
      <c r="BT32" s="251"/>
      <c r="BU32" s="251"/>
      <c r="BV32" s="251"/>
      <c r="BW32" s="251"/>
      <c r="BX32" s="251"/>
      <c r="BY32" s="251"/>
      <c r="BZ32" s="251"/>
      <c r="CA32" s="58"/>
      <c r="CB32" s="106"/>
      <c r="CC32" s="250"/>
      <c r="CD32" s="251"/>
      <c r="CE32" s="251"/>
      <c r="CF32" s="251"/>
      <c r="CG32" s="251"/>
      <c r="CH32" s="251"/>
      <c r="CI32" s="251"/>
      <c r="CJ32" s="251"/>
      <c r="CK32" s="251"/>
      <c r="CL32" s="251"/>
      <c r="CM32" s="251"/>
      <c r="CN32" s="251"/>
      <c r="CO32" s="252"/>
      <c r="CP32" s="250"/>
      <c r="CQ32" s="251"/>
      <c r="CR32" s="251"/>
      <c r="CS32" s="251"/>
      <c r="CT32" s="251"/>
      <c r="CU32" s="251"/>
      <c r="CV32" s="251"/>
      <c r="CW32" s="251"/>
      <c r="CX32" s="251"/>
      <c r="CY32" s="251"/>
      <c r="CZ32" s="251"/>
      <c r="DA32" s="251"/>
      <c r="DB32" s="252"/>
    </row>
    <row r="33" spans="1:106" s="30" customFormat="1" ht="45" customHeight="1">
      <c r="A33" s="257" t="s">
        <v>119</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9"/>
      <c r="AE33" s="253" t="s">
        <v>1</v>
      </c>
      <c r="AF33" s="254"/>
      <c r="AG33" s="254"/>
      <c r="AH33" s="254"/>
      <c r="AI33" s="254"/>
      <c r="AJ33" s="254"/>
      <c r="AK33" s="254"/>
      <c r="AL33" s="260"/>
      <c r="AM33" s="32" t="s">
        <v>29</v>
      </c>
      <c r="AN33" s="244">
        <f t="shared" si="1"/>
        <v>326400</v>
      </c>
      <c r="AO33" s="245"/>
      <c r="AP33" s="245"/>
      <c r="AQ33" s="245"/>
      <c r="AR33" s="245"/>
      <c r="AS33" s="245"/>
      <c r="AT33" s="245"/>
      <c r="AU33" s="245"/>
      <c r="AV33" s="245"/>
      <c r="AW33" s="245"/>
      <c r="AX33" s="245"/>
      <c r="AY33" s="245"/>
      <c r="AZ33" s="245"/>
      <c r="BA33" s="246"/>
      <c r="BB33" s="244">
        <f>BB34+BB35+BB36+BB37+BB38+BB39</f>
        <v>0</v>
      </c>
      <c r="BC33" s="245"/>
      <c r="BD33" s="245"/>
      <c r="BE33" s="245"/>
      <c r="BF33" s="245"/>
      <c r="BG33" s="245"/>
      <c r="BH33" s="245"/>
      <c r="BI33" s="245"/>
      <c r="BJ33" s="245"/>
      <c r="BK33" s="245"/>
      <c r="BL33" s="245"/>
      <c r="BM33" s="245"/>
      <c r="BN33" s="44">
        <f>BN34+BN35+BN36+BN37+BN38+BN39</f>
        <v>0</v>
      </c>
      <c r="BO33" s="244">
        <f>BO34+BO35+BO36+BO37+BO38+BO39</f>
        <v>0</v>
      </c>
      <c r="BP33" s="245"/>
      <c r="BQ33" s="245"/>
      <c r="BR33" s="245"/>
      <c r="BS33" s="245"/>
      <c r="BT33" s="245"/>
      <c r="BU33" s="245"/>
      <c r="BV33" s="245"/>
      <c r="BW33" s="245"/>
      <c r="BX33" s="245"/>
      <c r="BY33" s="245"/>
      <c r="BZ33" s="245"/>
      <c r="CA33" s="44">
        <f>CA34+CA35+CA36+CA37+CA38+CA39</f>
        <v>0</v>
      </c>
      <c r="CB33" s="107">
        <f>CB34+CB35+CB36+CB37+CB38+CB39</f>
        <v>0</v>
      </c>
      <c r="CC33" s="244">
        <f>CC34+CC35+CC36+CC37+CC38+CC39</f>
        <v>326400</v>
      </c>
      <c r="CD33" s="245"/>
      <c r="CE33" s="245"/>
      <c r="CF33" s="245"/>
      <c r="CG33" s="245"/>
      <c r="CH33" s="245"/>
      <c r="CI33" s="245"/>
      <c r="CJ33" s="245"/>
      <c r="CK33" s="245"/>
      <c r="CL33" s="245"/>
      <c r="CM33" s="245"/>
      <c r="CN33" s="245"/>
      <c r="CO33" s="246"/>
      <c r="CP33" s="244">
        <f>CP34+CP35+CP36+CP37+CP38+CP39</f>
        <v>0</v>
      </c>
      <c r="CQ33" s="245"/>
      <c r="CR33" s="245"/>
      <c r="CS33" s="245"/>
      <c r="CT33" s="245"/>
      <c r="CU33" s="245"/>
      <c r="CV33" s="245"/>
      <c r="CW33" s="245"/>
      <c r="CX33" s="245"/>
      <c r="CY33" s="245"/>
      <c r="CZ33" s="245"/>
      <c r="DA33" s="245"/>
      <c r="DB33" s="246"/>
    </row>
    <row r="34" spans="1:106" s="31" customFormat="1" ht="28.15" customHeight="1">
      <c r="A34" s="247" t="s">
        <v>122</v>
      </c>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9"/>
      <c r="AE34" s="261"/>
      <c r="AF34" s="262"/>
      <c r="AG34" s="262"/>
      <c r="AH34" s="262"/>
      <c r="AI34" s="262"/>
      <c r="AJ34" s="262"/>
      <c r="AK34" s="262"/>
      <c r="AL34" s="263"/>
      <c r="AM34" s="112" t="s">
        <v>31</v>
      </c>
      <c r="AN34" s="250">
        <f t="shared" si="1"/>
        <v>326400</v>
      </c>
      <c r="AO34" s="251"/>
      <c r="AP34" s="251"/>
      <c r="AQ34" s="251"/>
      <c r="AR34" s="251"/>
      <c r="AS34" s="251"/>
      <c r="AT34" s="251"/>
      <c r="AU34" s="251"/>
      <c r="AV34" s="251"/>
      <c r="AW34" s="251"/>
      <c r="AX34" s="251"/>
      <c r="AY34" s="251"/>
      <c r="AZ34" s="251"/>
      <c r="BA34" s="252"/>
      <c r="BB34" s="250"/>
      <c r="BC34" s="251"/>
      <c r="BD34" s="251"/>
      <c r="BE34" s="251"/>
      <c r="BF34" s="251"/>
      <c r="BG34" s="251"/>
      <c r="BH34" s="251"/>
      <c r="BI34" s="251"/>
      <c r="BJ34" s="251"/>
      <c r="BK34" s="251"/>
      <c r="BL34" s="251"/>
      <c r="BM34" s="251"/>
      <c r="BN34" s="58"/>
      <c r="BO34" s="250"/>
      <c r="BP34" s="251"/>
      <c r="BQ34" s="251"/>
      <c r="BR34" s="251"/>
      <c r="BS34" s="251"/>
      <c r="BT34" s="251"/>
      <c r="BU34" s="251"/>
      <c r="BV34" s="251"/>
      <c r="BW34" s="251"/>
      <c r="BX34" s="251"/>
      <c r="BY34" s="251"/>
      <c r="BZ34" s="251"/>
      <c r="CA34" s="58"/>
      <c r="CB34" s="106"/>
      <c r="CC34" s="250">
        <v>326400</v>
      </c>
      <c r="CD34" s="251"/>
      <c r="CE34" s="251"/>
      <c r="CF34" s="251"/>
      <c r="CG34" s="251"/>
      <c r="CH34" s="251"/>
      <c r="CI34" s="251"/>
      <c r="CJ34" s="251"/>
      <c r="CK34" s="251"/>
      <c r="CL34" s="251"/>
      <c r="CM34" s="251"/>
      <c r="CN34" s="251"/>
      <c r="CO34" s="252"/>
      <c r="CP34" s="250"/>
      <c r="CQ34" s="251"/>
      <c r="CR34" s="251"/>
      <c r="CS34" s="251"/>
      <c r="CT34" s="251"/>
      <c r="CU34" s="251"/>
      <c r="CV34" s="251"/>
      <c r="CW34" s="251"/>
      <c r="CX34" s="251"/>
      <c r="CY34" s="251"/>
      <c r="CZ34" s="251"/>
      <c r="DA34" s="251"/>
      <c r="DB34" s="252"/>
    </row>
    <row r="35" spans="1:106" s="31" customFormat="1" ht="28.15" customHeight="1">
      <c r="A35" s="247" t="s">
        <v>123</v>
      </c>
      <c r="B35" s="248"/>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9"/>
      <c r="AE35" s="261"/>
      <c r="AF35" s="262"/>
      <c r="AG35" s="262"/>
      <c r="AH35" s="262"/>
      <c r="AI35" s="262"/>
      <c r="AJ35" s="262"/>
      <c r="AK35" s="262"/>
      <c r="AL35" s="263"/>
      <c r="AM35" s="112" t="s">
        <v>124</v>
      </c>
      <c r="AN35" s="250">
        <f t="shared" si="1"/>
        <v>0</v>
      </c>
      <c r="AO35" s="251"/>
      <c r="AP35" s="251"/>
      <c r="AQ35" s="251"/>
      <c r="AR35" s="251"/>
      <c r="AS35" s="251"/>
      <c r="AT35" s="251"/>
      <c r="AU35" s="251"/>
      <c r="AV35" s="251"/>
      <c r="AW35" s="251"/>
      <c r="AX35" s="251"/>
      <c r="AY35" s="251"/>
      <c r="AZ35" s="251"/>
      <c r="BA35" s="252"/>
      <c r="BB35" s="250"/>
      <c r="BC35" s="251"/>
      <c r="BD35" s="251"/>
      <c r="BE35" s="251"/>
      <c r="BF35" s="251"/>
      <c r="BG35" s="251"/>
      <c r="BH35" s="251"/>
      <c r="BI35" s="251"/>
      <c r="BJ35" s="251"/>
      <c r="BK35" s="251"/>
      <c r="BL35" s="251"/>
      <c r="BM35" s="251"/>
      <c r="BN35" s="58"/>
      <c r="BO35" s="250"/>
      <c r="BP35" s="251"/>
      <c r="BQ35" s="251"/>
      <c r="BR35" s="251"/>
      <c r="BS35" s="251"/>
      <c r="BT35" s="251"/>
      <c r="BU35" s="251"/>
      <c r="BV35" s="251"/>
      <c r="BW35" s="251"/>
      <c r="BX35" s="251"/>
      <c r="BY35" s="251"/>
      <c r="BZ35" s="251"/>
      <c r="CA35" s="58"/>
      <c r="CB35" s="106"/>
      <c r="CC35" s="250"/>
      <c r="CD35" s="251"/>
      <c r="CE35" s="251"/>
      <c r="CF35" s="251"/>
      <c r="CG35" s="251"/>
      <c r="CH35" s="251"/>
      <c r="CI35" s="251"/>
      <c r="CJ35" s="251"/>
      <c r="CK35" s="251"/>
      <c r="CL35" s="251"/>
      <c r="CM35" s="251"/>
      <c r="CN35" s="251"/>
      <c r="CO35" s="252"/>
      <c r="CP35" s="250"/>
      <c r="CQ35" s="251"/>
      <c r="CR35" s="251"/>
      <c r="CS35" s="251"/>
      <c r="CT35" s="251"/>
      <c r="CU35" s="251"/>
      <c r="CV35" s="251"/>
      <c r="CW35" s="251"/>
      <c r="CX35" s="251"/>
      <c r="CY35" s="251"/>
      <c r="CZ35" s="251"/>
      <c r="DA35" s="251"/>
      <c r="DB35" s="252"/>
    </row>
    <row r="36" spans="1:106" s="31" customFormat="1" ht="24" customHeight="1">
      <c r="A36" s="247" t="s">
        <v>125</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9"/>
      <c r="AE36" s="261"/>
      <c r="AF36" s="262"/>
      <c r="AG36" s="262"/>
      <c r="AH36" s="262"/>
      <c r="AI36" s="262"/>
      <c r="AJ36" s="262"/>
      <c r="AK36" s="262"/>
      <c r="AL36" s="263"/>
      <c r="AM36" s="112" t="s">
        <v>33</v>
      </c>
      <c r="AN36" s="250">
        <f t="shared" si="1"/>
        <v>0</v>
      </c>
      <c r="AO36" s="251"/>
      <c r="AP36" s="251"/>
      <c r="AQ36" s="251"/>
      <c r="AR36" s="251"/>
      <c r="AS36" s="251"/>
      <c r="AT36" s="251"/>
      <c r="AU36" s="251"/>
      <c r="AV36" s="251"/>
      <c r="AW36" s="251"/>
      <c r="AX36" s="251"/>
      <c r="AY36" s="251"/>
      <c r="AZ36" s="251"/>
      <c r="BA36" s="252"/>
      <c r="BB36" s="250"/>
      <c r="BC36" s="251"/>
      <c r="BD36" s="251"/>
      <c r="BE36" s="251"/>
      <c r="BF36" s="251"/>
      <c r="BG36" s="251"/>
      <c r="BH36" s="251"/>
      <c r="BI36" s="251"/>
      <c r="BJ36" s="251"/>
      <c r="BK36" s="251"/>
      <c r="BL36" s="251"/>
      <c r="BM36" s="251"/>
      <c r="BN36" s="58"/>
      <c r="BO36" s="250"/>
      <c r="BP36" s="251"/>
      <c r="BQ36" s="251"/>
      <c r="BR36" s="251"/>
      <c r="BS36" s="251"/>
      <c r="BT36" s="251"/>
      <c r="BU36" s="251"/>
      <c r="BV36" s="251"/>
      <c r="BW36" s="251"/>
      <c r="BX36" s="251"/>
      <c r="BY36" s="251"/>
      <c r="BZ36" s="251"/>
      <c r="CA36" s="58"/>
      <c r="CB36" s="106"/>
      <c r="CC36" s="250"/>
      <c r="CD36" s="251"/>
      <c r="CE36" s="251"/>
      <c r="CF36" s="251"/>
      <c r="CG36" s="251"/>
      <c r="CH36" s="251"/>
      <c r="CI36" s="251"/>
      <c r="CJ36" s="251"/>
      <c r="CK36" s="251"/>
      <c r="CL36" s="251"/>
      <c r="CM36" s="251"/>
      <c r="CN36" s="251"/>
      <c r="CO36" s="252"/>
      <c r="CP36" s="250"/>
      <c r="CQ36" s="251"/>
      <c r="CR36" s="251"/>
      <c r="CS36" s="251"/>
      <c r="CT36" s="251"/>
      <c r="CU36" s="251"/>
      <c r="CV36" s="251"/>
      <c r="CW36" s="251"/>
      <c r="CX36" s="251"/>
      <c r="CY36" s="251"/>
      <c r="CZ36" s="251"/>
      <c r="DA36" s="251"/>
      <c r="DB36" s="252"/>
    </row>
    <row r="37" spans="1:106" s="31" customFormat="1" ht="24" customHeight="1">
      <c r="A37" s="247" t="s">
        <v>126</v>
      </c>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9"/>
      <c r="AE37" s="261"/>
      <c r="AF37" s="262"/>
      <c r="AG37" s="262"/>
      <c r="AH37" s="262"/>
      <c r="AI37" s="262"/>
      <c r="AJ37" s="262"/>
      <c r="AK37" s="262"/>
      <c r="AL37" s="263"/>
      <c r="AM37" s="69" t="s">
        <v>34</v>
      </c>
      <c r="AN37" s="250">
        <f t="shared" si="1"/>
        <v>0</v>
      </c>
      <c r="AO37" s="251"/>
      <c r="AP37" s="251"/>
      <c r="AQ37" s="251"/>
      <c r="AR37" s="251"/>
      <c r="AS37" s="251"/>
      <c r="AT37" s="251"/>
      <c r="AU37" s="251"/>
      <c r="AV37" s="251"/>
      <c r="AW37" s="251"/>
      <c r="AX37" s="251"/>
      <c r="AY37" s="251"/>
      <c r="AZ37" s="251"/>
      <c r="BA37" s="252"/>
      <c r="BB37" s="250"/>
      <c r="BC37" s="251"/>
      <c r="BD37" s="251"/>
      <c r="BE37" s="251"/>
      <c r="BF37" s="251"/>
      <c r="BG37" s="251"/>
      <c r="BH37" s="251"/>
      <c r="BI37" s="251"/>
      <c r="BJ37" s="251"/>
      <c r="BK37" s="251"/>
      <c r="BL37" s="251"/>
      <c r="BM37" s="251"/>
      <c r="BN37" s="58"/>
      <c r="BO37" s="250"/>
      <c r="BP37" s="251"/>
      <c r="BQ37" s="251"/>
      <c r="BR37" s="251"/>
      <c r="BS37" s="251"/>
      <c r="BT37" s="251"/>
      <c r="BU37" s="251"/>
      <c r="BV37" s="251"/>
      <c r="BW37" s="251"/>
      <c r="BX37" s="251"/>
      <c r="BY37" s="251"/>
      <c r="BZ37" s="251"/>
      <c r="CA37" s="58"/>
      <c r="CB37" s="106"/>
      <c r="CC37" s="250"/>
      <c r="CD37" s="251"/>
      <c r="CE37" s="251"/>
      <c r="CF37" s="251"/>
      <c r="CG37" s="251"/>
      <c r="CH37" s="251"/>
      <c r="CI37" s="251"/>
      <c r="CJ37" s="251"/>
      <c r="CK37" s="251"/>
      <c r="CL37" s="251"/>
      <c r="CM37" s="251"/>
      <c r="CN37" s="251"/>
      <c r="CO37" s="252"/>
      <c r="CP37" s="250"/>
      <c r="CQ37" s="251"/>
      <c r="CR37" s="251"/>
      <c r="CS37" s="251"/>
      <c r="CT37" s="251"/>
      <c r="CU37" s="251"/>
      <c r="CV37" s="251"/>
      <c r="CW37" s="251"/>
      <c r="CX37" s="251"/>
      <c r="CY37" s="251"/>
      <c r="CZ37" s="251"/>
      <c r="DA37" s="251"/>
      <c r="DB37" s="252"/>
    </row>
    <row r="38" spans="1:106" s="31" customFormat="1" ht="23.25" customHeight="1">
      <c r="A38" s="247" t="s">
        <v>127</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9"/>
      <c r="AE38" s="261"/>
      <c r="AF38" s="262"/>
      <c r="AG38" s="262"/>
      <c r="AH38" s="262"/>
      <c r="AI38" s="262"/>
      <c r="AJ38" s="262"/>
      <c r="AK38" s="262"/>
      <c r="AL38" s="263"/>
      <c r="AM38" s="112" t="s">
        <v>38</v>
      </c>
      <c r="AN38" s="250">
        <f t="shared" si="1"/>
        <v>0</v>
      </c>
      <c r="AO38" s="251"/>
      <c r="AP38" s="251"/>
      <c r="AQ38" s="251"/>
      <c r="AR38" s="251"/>
      <c r="AS38" s="251"/>
      <c r="AT38" s="251"/>
      <c r="AU38" s="251"/>
      <c r="AV38" s="251"/>
      <c r="AW38" s="251"/>
      <c r="AX38" s="251"/>
      <c r="AY38" s="251"/>
      <c r="AZ38" s="251"/>
      <c r="BA38" s="252"/>
      <c r="BB38" s="250"/>
      <c r="BC38" s="251"/>
      <c r="BD38" s="251"/>
      <c r="BE38" s="251"/>
      <c r="BF38" s="251"/>
      <c r="BG38" s="251"/>
      <c r="BH38" s="251"/>
      <c r="BI38" s="251"/>
      <c r="BJ38" s="251"/>
      <c r="BK38" s="251"/>
      <c r="BL38" s="251"/>
      <c r="BM38" s="251"/>
      <c r="BN38" s="58"/>
      <c r="BO38" s="250"/>
      <c r="BP38" s="251"/>
      <c r="BQ38" s="251"/>
      <c r="BR38" s="251"/>
      <c r="BS38" s="251"/>
      <c r="BT38" s="251"/>
      <c r="BU38" s="251"/>
      <c r="BV38" s="251"/>
      <c r="BW38" s="251"/>
      <c r="BX38" s="251"/>
      <c r="BY38" s="251"/>
      <c r="BZ38" s="251"/>
      <c r="CA38" s="58"/>
      <c r="CB38" s="106"/>
      <c r="CC38" s="250"/>
      <c r="CD38" s="251"/>
      <c r="CE38" s="251"/>
      <c r="CF38" s="251"/>
      <c r="CG38" s="251"/>
      <c r="CH38" s="251"/>
      <c r="CI38" s="251"/>
      <c r="CJ38" s="251"/>
      <c r="CK38" s="251"/>
      <c r="CL38" s="251"/>
      <c r="CM38" s="251"/>
      <c r="CN38" s="251"/>
      <c r="CO38" s="252"/>
      <c r="CP38" s="250"/>
      <c r="CQ38" s="251"/>
      <c r="CR38" s="251"/>
      <c r="CS38" s="251"/>
      <c r="CT38" s="251"/>
      <c r="CU38" s="251"/>
      <c r="CV38" s="251"/>
      <c r="CW38" s="251"/>
      <c r="CX38" s="251"/>
      <c r="CY38" s="251"/>
      <c r="CZ38" s="251"/>
      <c r="DA38" s="251"/>
      <c r="DB38" s="252"/>
    </row>
    <row r="39" spans="1:106" s="31" customFormat="1" ht="26.45" customHeight="1">
      <c r="A39" s="247" t="s">
        <v>121</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9"/>
      <c r="AE39" s="255"/>
      <c r="AF39" s="256"/>
      <c r="AG39" s="256"/>
      <c r="AH39" s="256"/>
      <c r="AI39" s="256"/>
      <c r="AJ39" s="256"/>
      <c r="AK39" s="256"/>
      <c r="AL39" s="264"/>
      <c r="AM39" s="112" t="s">
        <v>86</v>
      </c>
      <c r="AN39" s="250">
        <f t="shared" si="1"/>
        <v>0</v>
      </c>
      <c r="AO39" s="251"/>
      <c r="AP39" s="251"/>
      <c r="AQ39" s="251"/>
      <c r="AR39" s="251"/>
      <c r="AS39" s="251"/>
      <c r="AT39" s="251"/>
      <c r="AU39" s="251"/>
      <c r="AV39" s="251"/>
      <c r="AW39" s="251"/>
      <c r="AX39" s="251"/>
      <c r="AY39" s="251"/>
      <c r="AZ39" s="251"/>
      <c r="BA39" s="252"/>
      <c r="BB39" s="250"/>
      <c r="BC39" s="251"/>
      <c r="BD39" s="251"/>
      <c r="BE39" s="251"/>
      <c r="BF39" s="251"/>
      <c r="BG39" s="251"/>
      <c r="BH39" s="251"/>
      <c r="BI39" s="251"/>
      <c r="BJ39" s="251"/>
      <c r="BK39" s="251"/>
      <c r="BL39" s="251"/>
      <c r="BM39" s="251"/>
      <c r="BN39" s="58"/>
      <c r="BO39" s="250"/>
      <c r="BP39" s="251"/>
      <c r="BQ39" s="251"/>
      <c r="BR39" s="251"/>
      <c r="BS39" s="251"/>
      <c r="BT39" s="251"/>
      <c r="BU39" s="251"/>
      <c r="BV39" s="251"/>
      <c r="BW39" s="251"/>
      <c r="BX39" s="251"/>
      <c r="BY39" s="251"/>
      <c r="BZ39" s="251"/>
      <c r="CA39" s="58"/>
      <c r="CB39" s="106"/>
      <c r="CC39" s="250"/>
      <c r="CD39" s="251"/>
      <c r="CE39" s="251"/>
      <c r="CF39" s="251"/>
      <c r="CG39" s="251"/>
      <c r="CH39" s="251"/>
      <c r="CI39" s="251"/>
      <c r="CJ39" s="251"/>
      <c r="CK39" s="251"/>
      <c r="CL39" s="251"/>
      <c r="CM39" s="251"/>
      <c r="CN39" s="251"/>
      <c r="CO39" s="252"/>
      <c r="CP39" s="250"/>
      <c r="CQ39" s="251"/>
      <c r="CR39" s="251"/>
      <c r="CS39" s="251"/>
      <c r="CT39" s="251"/>
      <c r="CU39" s="251"/>
      <c r="CV39" s="251"/>
      <c r="CW39" s="251"/>
      <c r="CX39" s="251"/>
      <c r="CY39" s="251"/>
      <c r="CZ39" s="251"/>
      <c r="DA39" s="251"/>
      <c r="DB39" s="252"/>
    </row>
    <row r="40" spans="1:106" s="30" customFormat="1" ht="63" customHeight="1">
      <c r="A40" s="257" t="s">
        <v>128</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9"/>
      <c r="AE40" s="253" t="s">
        <v>2</v>
      </c>
      <c r="AF40" s="254"/>
      <c r="AG40" s="254"/>
      <c r="AH40" s="254"/>
      <c r="AI40" s="254"/>
      <c r="AJ40" s="254"/>
      <c r="AK40" s="254"/>
      <c r="AL40" s="260"/>
      <c r="AM40" s="32" t="s">
        <v>29</v>
      </c>
      <c r="AN40" s="244">
        <f t="shared" si="1"/>
        <v>109000</v>
      </c>
      <c r="AO40" s="245"/>
      <c r="AP40" s="245"/>
      <c r="AQ40" s="245"/>
      <c r="AR40" s="245"/>
      <c r="AS40" s="245"/>
      <c r="AT40" s="245"/>
      <c r="AU40" s="245"/>
      <c r="AV40" s="245"/>
      <c r="AW40" s="245"/>
      <c r="AX40" s="245"/>
      <c r="AY40" s="245"/>
      <c r="AZ40" s="245"/>
      <c r="BA40" s="246"/>
      <c r="BB40" s="244">
        <f>BB41+BB42+BB43</f>
        <v>0</v>
      </c>
      <c r="BC40" s="245"/>
      <c r="BD40" s="245"/>
      <c r="BE40" s="245"/>
      <c r="BF40" s="245"/>
      <c r="BG40" s="245"/>
      <c r="BH40" s="245"/>
      <c r="BI40" s="245"/>
      <c r="BJ40" s="245"/>
      <c r="BK40" s="245"/>
      <c r="BL40" s="245"/>
      <c r="BM40" s="245"/>
      <c r="BN40" s="44">
        <f>BN41+BN42+BN43</f>
        <v>0</v>
      </c>
      <c r="BO40" s="244">
        <f>BO41+BO42+BO43</f>
        <v>0</v>
      </c>
      <c r="BP40" s="245"/>
      <c r="BQ40" s="245"/>
      <c r="BR40" s="245"/>
      <c r="BS40" s="245"/>
      <c r="BT40" s="245"/>
      <c r="BU40" s="245"/>
      <c r="BV40" s="245"/>
      <c r="BW40" s="245"/>
      <c r="BX40" s="245"/>
      <c r="BY40" s="245"/>
      <c r="BZ40" s="245"/>
      <c r="CA40" s="44">
        <f>CA41+CA42+CA43</f>
        <v>0</v>
      </c>
      <c r="CB40" s="107">
        <f>CB41+CB42+CB43</f>
        <v>0</v>
      </c>
      <c r="CC40" s="244">
        <f>CC41+CC42+CC43</f>
        <v>109000</v>
      </c>
      <c r="CD40" s="245"/>
      <c r="CE40" s="245"/>
      <c r="CF40" s="245"/>
      <c r="CG40" s="245"/>
      <c r="CH40" s="245"/>
      <c r="CI40" s="245"/>
      <c r="CJ40" s="245"/>
      <c r="CK40" s="245"/>
      <c r="CL40" s="245"/>
      <c r="CM40" s="245"/>
      <c r="CN40" s="245"/>
      <c r="CO40" s="246"/>
      <c r="CP40" s="244">
        <f>CP41+CP42+CP43</f>
        <v>0</v>
      </c>
      <c r="CQ40" s="245"/>
      <c r="CR40" s="245"/>
      <c r="CS40" s="245"/>
      <c r="CT40" s="245"/>
      <c r="CU40" s="245"/>
      <c r="CV40" s="245"/>
      <c r="CW40" s="245"/>
      <c r="CX40" s="245"/>
      <c r="CY40" s="245"/>
      <c r="CZ40" s="245"/>
      <c r="DA40" s="245"/>
      <c r="DB40" s="246"/>
    </row>
    <row r="41" spans="1:106" s="31" customFormat="1" ht="24" customHeight="1">
      <c r="A41" s="247" t="s">
        <v>126</v>
      </c>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9"/>
      <c r="AE41" s="261"/>
      <c r="AF41" s="262"/>
      <c r="AG41" s="262"/>
      <c r="AH41" s="262"/>
      <c r="AI41" s="262"/>
      <c r="AJ41" s="262"/>
      <c r="AK41" s="262"/>
      <c r="AL41" s="263"/>
      <c r="AM41" s="69" t="s">
        <v>34</v>
      </c>
      <c r="AN41" s="250">
        <f t="shared" si="1"/>
        <v>0</v>
      </c>
      <c r="AO41" s="251"/>
      <c r="AP41" s="251"/>
      <c r="AQ41" s="251"/>
      <c r="AR41" s="251"/>
      <c r="AS41" s="251"/>
      <c r="AT41" s="251"/>
      <c r="AU41" s="251"/>
      <c r="AV41" s="251"/>
      <c r="AW41" s="251"/>
      <c r="AX41" s="251"/>
      <c r="AY41" s="251"/>
      <c r="AZ41" s="251"/>
      <c r="BA41" s="252"/>
      <c r="BB41" s="250"/>
      <c r="BC41" s="251"/>
      <c r="BD41" s="251"/>
      <c r="BE41" s="251"/>
      <c r="BF41" s="251"/>
      <c r="BG41" s="251"/>
      <c r="BH41" s="251"/>
      <c r="BI41" s="251"/>
      <c r="BJ41" s="251"/>
      <c r="BK41" s="251"/>
      <c r="BL41" s="251"/>
      <c r="BM41" s="251"/>
      <c r="BN41" s="58"/>
      <c r="BO41" s="250"/>
      <c r="BP41" s="251"/>
      <c r="BQ41" s="251"/>
      <c r="BR41" s="251"/>
      <c r="BS41" s="251"/>
      <c r="BT41" s="251"/>
      <c r="BU41" s="251"/>
      <c r="BV41" s="251"/>
      <c r="BW41" s="251"/>
      <c r="BX41" s="251"/>
      <c r="BY41" s="251"/>
      <c r="BZ41" s="251"/>
      <c r="CA41" s="58"/>
      <c r="CB41" s="106"/>
      <c r="CC41" s="250"/>
      <c r="CD41" s="251"/>
      <c r="CE41" s="251"/>
      <c r="CF41" s="251"/>
      <c r="CG41" s="251"/>
      <c r="CH41" s="251"/>
      <c r="CI41" s="251"/>
      <c r="CJ41" s="251"/>
      <c r="CK41" s="251"/>
      <c r="CL41" s="251"/>
      <c r="CM41" s="251"/>
      <c r="CN41" s="251"/>
      <c r="CO41" s="252"/>
      <c r="CP41" s="250"/>
      <c r="CQ41" s="251"/>
      <c r="CR41" s="251"/>
      <c r="CS41" s="251"/>
      <c r="CT41" s="251"/>
      <c r="CU41" s="251"/>
      <c r="CV41" s="251"/>
      <c r="CW41" s="251"/>
      <c r="CX41" s="251"/>
      <c r="CY41" s="251"/>
      <c r="CZ41" s="251"/>
      <c r="DA41" s="251"/>
      <c r="DB41" s="252"/>
    </row>
    <row r="42" spans="1:106" s="31" customFormat="1" ht="23.25" customHeight="1">
      <c r="A42" s="247" t="s">
        <v>127</v>
      </c>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9"/>
      <c r="AE42" s="261"/>
      <c r="AF42" s="262"/>
      <c r="AG42" s="262"/>
      <c r="AH42" s="262"/>
      <c r="AI42" s="262"/>
      <c r="AJ42" s="262"/>
      <c r="AK42" s="262"/>
      <c r="AL42" s="263"/>
      <c r="AM42" s="112" t="s">
        <v>38</v>
      </c>
      <c r="AN42" s="250">
        <f t="shared" si="1"/>
        <v>0</v>
      </c>
      <c r="AO42" s="251"/>
      <c r="AP42" s="251"/>
      <c r="AQ42" s="251"/>
      <c r="AR42" s="251"/>
      <c r="AS42" s="251"/>
      <c r="AT42" s="251"/>
      <c r="AU42" s="251"/>
      <c r="AV42" s="251"/>
      <c r="AW42" s="251"/>
      <c r="AX42" s="251"/>
      <c r="AY42" s="251"/>
      <c r="AZ42" s="251"/>
      <c r="BA42" s="252"/>
      <c r="BB42" s="250"/>
      <c r="BC42" s="251"/>
      <c r="BD42" s="251"/>
      <c r="BE42" s="251"/>
      <c r="BF42" s="251"/>
      <c r="BG42" s="251"/>
      <c r="BH42" s="251"/>
      <c r="BI42" s="251"/>
      <c r="BJ42" s="251"/>
      <c r="BK42" s="251"/>
      <c r="BL42" s="251"/>
      <c r="BM42" s="251"/>
      <c r="BN42" s="58"/>
      <c r="BO42" s="250"/>
      <c r="BP42" s="251"/>
      <c r="BQ42" s="251"/>
      <c r="BR42" s="251"/>
      <c r="BS42" s="251"/>
      <c r="BT42" s="251"/>
      <c r="BU42" s="251"/>
      <c r="BV42" s="251"/>
      <c r="BW42" s="251"/>
      <c r="BX42" s="251"/>
      <c r="BY42" s="251"/>
      <c r="BZ42" s="251"/>
      <c r="CA42" s="58"/>
      <c r="CB42" s="106"/>
      <c r="CC42" s="250"/>
      <c r="CD42" s="251"/>
      <c r="CE42" s="251"/>
      <c r="CF42" s="251"/>
      <c r="CG42" s="251"/>
      <c r="CH42" s="251"/>
      <c r="CI42" s="251"/>
      <c r="CJ42" s="251"/>
      <c r="CK42" s="251"/>
      <c r="CL42" s="251"/>
      <c r="CM42" s="251"/>
      <c r="CN42" s="251"/>
      <c r="CO42" s="252"/>
      <c r="CP42" s="250"/>
      <c r="CQ42" s="251"/>
      <c r="CR42" s="251"/>
      <c r="CS42" s="251"/>
      <c r="CT42" s="251"/>
      <c r="CU42" s="251"/>
      <c r="CV42" s="251"/>
      <c r="CW42" s="251"/>
      <c r="CX42" s="251"/>
      <c r="CY42" s="251"/>
      <c r="CZ42" s="251"/>
      <c r="DA42" s="251"/>
      <c r="DB42" s="252"/>
    </row>
    <row r="43" spans="1:106" s="31" customFormat="1" ht="25.9" customHeight="1">
      <c r="A43" s="247" t="s">
        <v>135</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9"/>
      <c r="AE43" s="255"/>
      <c r="AF43" s="256"/>
      <c r="AG43" s="256"/>
      <c r="AH43" s="256"/>
      <c r="AI43" s="256"/>
      <c r="AJ43" s="256"/>
      <c r="AK43" s="256"/>
      <c r="AL43" s="264"/>
      <c r="AM43" s="69" t="s">
        <v>81</v>
      </c>
      <c r="AN43" s="250">
        <f t="shared" si="1"/>
        <v>109000</v>
      </c>
      <c r="AO43" s="251"/>
      <c r="AP43" s="251"/>
      <c r="AQ43" s="251"/>
      <c r="AR43" s="251"/>
      <c r="AS43" s="251"/>
      <c r="AT43" s="251"/>
      <c r="AU43" s="251"/>
      <c r="AV43" s="251"/>
      <c r="AW43" s="251"/>
      <c r="AX43" s="251"/>
      <c r="AY43" s="251"/>
      <c r="AZ43" s="251"/>
      <c r="BA43" s="252"/>
      <c r="BB43" s="250"/>
      <c r="BC43" s="251"/>
      <c r="BD43" s="251"/>
      <c r="BE43" s="251"/>
      <c r="BF43" s="251"/>
      <c r="BG43" s="251"/>
      <c r="BH43" s="251"/>
      <c r="BI43" s="251"/>
      <c r="BJ43" s="251"/>
      <c r="BK43" s="251"/>
      <c r="BL43" s="251"/>
      <c r="BM43" s="251"/>
      <c r="BN43" s="58"/>
      <c r="BO43" s="250"/>
      <c r="BP43" s="251"/>
      <c r="BQ43" s="251"/>
      <c r="BR43" s="251"/>
      <c r="BS43" s="251"/>
      <c r="BT43" s="251"/>
      <c r="BU43" s="251"/>
      <c r="BV43" s="251"/>
      <c r="BW43" s="251"/>
      <c r="BX43" s="251"/>
      <c r="BY43" s="251"/>
      <c r="BZ43" s="251"/>
      <c r="CA43" s="58"/>
      <c r="CB43" s="106"/>
      <c r="CC43" s="250">
        <v>109000</v>
      </c>
      <c r="CD43" s="251"/>
      <c r="CE43" s="251"/>
      <c r="CF43" s="251"/>
      <c r="CG43" s="251"/>
      <c r="CH43" s="251"/>
      <c r="CI43" s="251"/>
      <c r="CJ43" s="251"/>
      <c r="CK43" s="251"/>
      <c r="CL43" s="251"/>
      <c r="CM43" s="251"/>
      <c r="CN43" s="251"/>
      <c r="CO43" s="252"/>
      <c r="CP43" s="250"/>
      <c r="CQ43" s="251"/>
      <c r="CR43" s="251"/>
      <c r="CS43" s="251"/>
      <c r="CT43" s="251"/>
      <c r="CU43" s="251"/>
      <c r="CV43" s="251"/>
      <c r="CW43" s="251"/>
      <c r="CX43" s="251"/>
      <c r="CY43" s="251"/>
      <c r="CZ43" s="251"/>
      <c r="DA43" s="251"/>
      <c r="DB43" s="252"/>
    </row>
    <row r="44" spans="1:106" s="30" customFormat="1" ht="62.45" customHeight="1">
      <c r="A44" s="257" t="s">
        <v>136</v>
      </c>
      <c r="B44" s="258"/>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9"/>
      <c r="AE44" s="320" t="s">
        <v>3</v>
      </c>
      <c r="AF44" s="321"/>
      <c r="AG44" s="321"/>
      <c r="AH44" s="321"/>
      <c r="AI44" s="321"/>
      <c r="AJ44" s="321"/>
      <c r="AK44" s="321"/>
      <c r="AL44" s="322"/>
      <c r="AM44" s="32" t="s">
        <v>29</v>
      </c>
      <c r="AN44" s="244">
        <f t="shared" si="1"/>
        <v>19490479</v>
      </c>
      <c r="AO44" s="245"/>
      <c r="AP44" s="245"/>
      <c r="AQ44" s="245"/>
      <c r="AR44" s="245"/>
      <c r="AS44" s="245"/>
      <c r="AT44" s="245"/>
      <c r="AU44" s="245"/>
      <c r="AV44" s="245"/>
      <c r="AW44" s="245"/>
      <c r="AX44" s="245"/>
      <c r="AY44" s="245"/>
      <c r="AZ44" s="245"/>
      <c r="BA44" s="246"/>
      <c r="BB44" s="244">
        <f>BB45+BB46+BB47+BB49+BB50+BB48</f>
        <v>16524600</v>
      </c>
      <c r="BC44" s="245"/>
      <c r="BD44" s="245"/>
      <c r="BE44" s="245"/>
      <c r="BF44" s="245"/>
      <c r="BG44" s="245"/>
      <c r="BH44" s="245"/>
      <c r="BI44" s="245"/>
      <c r="BJ44" s="245"/>
      <c r="BK44" s="245"/>
      <c r="BL44" s="245"/>
      <c r="BM44" s="245"/>
      <c r="BN44" s="44">
        <f>BN45+BN46+BN47+BN48+BN49+BN50</f>
        <v>0</v>
      </c>
      <c r="BO44" s="244">
        <f>BO45+BO46+BO47+BO49+BO50+BO48</f>
        <v>0</v>
      </c>
      <c r="BP44" s="245"/>
      <c r="BQ44" s="245"/>
      <c r="BR44" s="245"/>
      <c r="BS44" s="245"/>
      <c r="BT44" s="245"/>
      <c r="BU44" s="245"/>
      <c r="BV44" s="245"/>
      <c r="BW44" s="245"/>
      <c r="BX44" s="245"/>
      <c r="BY44" s="245"/>
      <c r="BZ44" s="245"/>
      <c r="CA44" s="44">
        <f>CA45+CA46+CA47+CA48+CA49+CA50</f>
        <v>0</v>
      </c>
      <c r="CB44" s="107">
        <f>CB45+CB46+CB47+CB48+CB49+CB50</f>
        <v>0</v>
      </c>
      <c r="CC44" s="244">
        <f>CC45+CC46+CC47+CC48+CC49+CC50</f>
        <v>2965879</v>
      </c>
      <c r="CD44" s="245"/>
      <c r="CE44" s="245"/>
      <c r="CF44" s="245"/>
      <c r="CG44" s="245"/>
      <c r="CH44" s="245"/>
      <c r="CI44" s="245"/>
      <c r="CJ44" s="245"/>
      <c r="CK44" s="245"/>
      <c r="CL44" s="245"/>
      <c r="CM44" s="245"/>
      <c r="CN44" s="245"/>
      <c r="CO44" s="246"/>
      <c r="CP44" s="244">
        <f>CP45+CP46+CP47+CP48+CP49+CP50</f>
        <v>0</v>
      </c>
      <c r="CQ44" s="245"/>
      <c r="CR44" s="245"/>
      <c r="CS44" s="245"/>
      <c r="CT44" s="245"/>
      <c r="CU44" s="245"/>
      <c r="CV44" s="245"/>
      <c r="CW44" s="245"/>
      <c r="CX44" s="245"/>
      <c r="CY44" s="245"/>
      <c r="CZ44" s="245"/>
      <c r="DA44" s="245"/>
      <c r="DB44" s="246"/>
    </row>
    <row r="45" spans="1:106" s="31" customFormat="1" ht="22.9" customHeight="1">
      <c r="A45" s="247" t="s">
        <v>137</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9"/>
      <c r="AE45" s="323"/>
      <c r="AF45" s="324"/>
      <c r="AG45" s="324"/>
      <c r="AH45" s="324"/>
      <c r="AI45" s="324"/>
      <c r="AJ45" s="324"/>
      <c r="AK45" s="324"/>
      <c r="AL45" s="325"/>
      <c r="AM45" s="112" t="s">
        <v>32</v>
      </c>
      <c r="AN45" s="250">
        <f t="shared" si="1"/>
        <v>19490479</v>
      </c>
      <c r="AO45" s="251"/>
      <c r="AP45" s="251"/>
      <c r="AQ45" s="251"/>
      <c r="AR45" s="251"/>
      <c r="AS45" s="251"/>
      <c r="AT45" s="251"/>
      <c r="AU45" s="251"/>
      <c r="AV45" s="251"/>
      <c r="AW45" s="251"/>
      <c r="AX45" s="251"/>
      <c r="AY45" s="251"/>
      <c r="AZ45" s="251"/>
      <c r="BA45" s="252"/>
      <c r="BB45" s="250">
        <v>16524600</v>
      </c>
      <c r="BC45" s="251"/>
      <c r="BD45" s="251"/>
      <c r="BE45" s="251"/>
      <c r="BF45" s="251"/>
      <c r="BG45" s="251"/>
      <c r="BH45" s="251"/>
      <c r="BI45" s="251"/>
      <c r="BJ45" s="251"/>
      <c r="BK45" s="251"/>
      <c r="BL45" s="251"/>
      <c r="BM45" s="251"/>
      <c r="BN45" s="58"/>
      <c r="BO45" s="250"/>
      <c r="BP45" s="251"/>
      <c r="BQ45" s="251"/>
      <c r="BR45" s="251"/>
      <c r="BS45" s="251"/>
      <c r="BT45" s="251"/>
      <c r="BU45" s="251"/>
      <c r="BV45" s="251"/>
      <c r="BW45" s="251"/>
      <c r="BX45" s="251"/>
      <c r="BY45" s="251"/>
      <c r="BZ45" s="251"/>
      <c r="CA45" s="58"/>
      <c r="CB45" s="106"/>
      <c r="CC45" s="250">
        <v>2965879</v>
      </c>
      <c r="CD45" s="251"/>
      <c r="CE45" s="251"/>
      <c r="CF45" s="251"/>
      <c r="CG45" s="251"/>
      <c r="CH45" s="251"/>
      <c r="CI45" s="251"/>
      <c r="CJ45" s="251"/>
      <c r="CK45" s="251"/>
      <c r="CL45" s="251"/>
      <c r="CM45" s="251"/>
      <c r="CN45" s="251"/>
      <c r="CO45" s="252"/>
      <c r="CP45" s="250"/>
      <c r="CQ45" s="251"/>
      <c r="CR45" s="251"/>
      <c r="CS45" s="251"/>
      <c r="CT45" s="251"/>
      <c r="CU45" s="251"/>
      <c r="CV45" s="251"/>
      <c r="CW45" s="251"/>
      <c r="CX45" s="251"/>
      <c r="CY45" s="251"/>
      <c r="CZ45" s="251"/>
      <c r="DA45" s="251"/>
      <c r="DB45" s="252"/>
    </row>
    <row r="46" spans="1:106" s="31" customFormat="1" ht="25.15" customHeight="1">
      <c r="A46" s="247" t="s">
        <v>138</v>
      </c>
      <c r="B46" s="248"/>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9"/>
      <c r="AE46" s="323"/>
      <c r="AF46" s="324"/>
      <c r="AG46" s="324"/>
      <c r="AH46" s="324"/>
      <c r="AI46" s="324"/>
      <c r="AJ46" s="324"/>
      <c r="AK46" s="324"/>
      <c r="AL46" s="325"/>
      <c r="AM46" s="112" t="s">
        <v>37</v>
      </c>
      <c r="AN46" s="250">
        <f t="shared" si="1"/>
        <v>0</v>
      </c>
      <c r="AO46" s="251"/>
      <c r="AP46" s="251"/>
      <c r="AQ46" s="251"/>
      <c r="AR46" s="251"/>
      <c r="AS46" s="251"/>
      <c r="AT46" s="251"/>
      <c r="AU46" s="251"/>
      <c r="AV46" s="251"/>
      <c r="AW46" s="251"/>
      <c r="AX46" s="251"/>
      <c r="AY46" s="251"/>
      <c r="AZ46" s="251"/>
      <c r="BA46" s="252"/>
      <c r="BB46" s="250"/>
      <c r="BC46" s="251"/>
      <c r="BD46" s="251"/>
      <c r="BE46" s="251"/>
      <c r="BF46" s="251"/>
      <c r="BG46" s="251"/>
      <c r="BH46" s="251"/>
      <c r="BI46" s="251"/>
      <c r="BJ46" s="251"/>
      <c r="BK46" s="251"/>
      <c r="BL46" s="251"/>
      <c r="BM46" s="251"/>
      <c r="BN46" s="58"/>
      <c r="BO46" s="250"/>
      <c r="BP46" s="251"/>
      <c r="BQ46" s="251"/>
      <c r="BR46" s="251"/>
      <c r="BS46" s="251"/>
      <c r="BT46" s="251"/>
      <c r="BU46" s="251"/>
      <c r="BV46" s="251"/>
      <c r="BW46" s="251"/>
      <c r="BX46" s="251"/>
      <c r="BY46" s="251"/>
      <c r="BZ46" s="251"/>
      <c r="CA46" s="58"/>
      <c r="CB46" s="106"/>
      <c r="CC46" s="250"/>
      <c r="CD46" s="251"/>
      <c r="CE46" s="251"/>
      <c r="CF46" s="251"/>
      <c r="CG46" s="251"/>
      <c r="CH46" s="251"/>
      <c r="CI46" s="251"/>
      <c r="CJ46" s="251"/>
      <c r="CK46" s="251"/>
      <c r="CL46" s="251"/>
      <c r="CM46" s="251"/>
      <c r="CN46" s="251"/>
      <c r="CO46" s="252"/>
      <c r="CP46" s="250"/>
      <c r="CQ46" s="251"/>
      <c r="CR46" s="251"/>
      <c r="CS46" s="251"/>
      <c r="CT46" s="251"/>
      <c r="CU46" s="251"/>
      <c r="CV46" s="251"/>
      <c r="CW46" s="251"/>
      <c r="CX46" s="251"/>
      <c r="CY46" s="251"/>
      <c r="CZ46" s="251"/>
      <c r="DA46" s="251"/>
      <c r="DB46" s="252"/>
    </row>
    <row r="47" spans="1:106" s="31" customFormat="1" ht="25.9" customHeight="1">
      <c r="A47" s="247" t="s">
        <v>127</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9"/>
      <c r="AE47" s="323"/>
      <c r="AF47" s="324"/>
      <c r="AG47" s="324"/>
      <c r="AH47" s="324"/>
      <c r="AI47" s="324"/>
      <c r="AJ47" s="324"/>
      <c r="AK47" s="324"/>
      <c r="AL47" s="325"/>
      <c r="AM47" s="112" t="s">
        <v>38</v>
      </c>
      <c r="AN47" s="250">
        <f t="shared" si="1"/>
        <v>0</v>
      </c>
      <c r="AO47" s="251"/>
      <c r="AP47" s="251"/>
      <c r="AQ47" s="251"/>
      <c r="AR47" s="251"/>
      <c r="AS47" s="251"/>
      <c r="AT47" s="251"/>
      <c r="AU47" s="251"/>
      <c r="AV47" s="251"/>
      <c r="AW47" s="251"/>
      <c r="AX47" s="251"/>
      <c r="AY47" s="251"/>
      <c r="AZ47" s="251"/>
      <c r="BA47" s="252"/>
      <c r="BB47" s="250"/>
      <c r="BC47" s="251"/>
      <c r="BD47" s="251"/>
      <c r="BE47" s="251"/>
      <c r="BF47" s="251"/>
      <c r="BG47" s="251"/>
      <c r="BH47" s="251"/>
      <c r="BI47" s="251"/>
      <c r="BJ47" s="251"/>
      <c r="BK47" s="251"/>
      <c r="BL47" s="251"/>
      <c r="BM47" s="251"/>
      <c r="BN47" s="58"/>
      <c r="BO47" s="250"/>
      <c r="BP47" s="251"/>
      <c r="BQ47" s="251"/>
      <c r="BR47" s="251"/>
      <c r="BS47" s="251"/>
      <c r="BT47" s="251"/>
      <c r="BU47" s="251"/>
      <c r="BV47" s="251"/>
      <c r="BW47" s="251"/>
      <c r="BX47" s="251"/>
      <c r="BY47" s="251"/>
      <c r="BZ47" s="251"/>
      <c r="CA47" s="58"/>
      <c r="CB47" s="106"/>
      <c r="CC47" s="250"/>
      <c r="CD47" s="251"/>
      <c r="CE47" s="251"/>
      <c r="CF47" s="251"/>
      <c r="CG47" s="251"/>
      <c r="CH47" s="251"/>
      <c r="CI47" s="251"/>
      <c r="CJ47" s="251"/>
      <c r="CK47" s="251"/>
      <c r="CL47" s="251"/>
      <c r="CM47" s="251"/>
      <c r="CN47" s="251"/>
      <c r="CO47" s="252"/>
      <c r="CP47" s="250"/>
      <c r="CQ47" s="251"/>
      <c r="CR47" s="251"/>
      <c r="CS47" s="251"/>
      <c r="CT47" s="251"/>
      <c r="CU47" s="251"/>
      <c r="CV47" s="251"/>
      <c r="CW47" s="251"/>
      <c r="CX47" s="251"/>
      <c r="CY47" s="251"/>
      <c r="CZ47" s="251"/>
      <c r="DA47" s="251"/>
      <c r="DB47" s="252"/>
    </row>
    <row r="48" spans="1:106" s="31" customFormat="1" ht="37.15" customHeight="1">
      <c r="A48" s="247" t="s">
        <v>247</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9"/>
      <c r="AE48" s="323"/>
      <c r="AF48" s="324"/>
      <c r="AG48" s="324"/>
      <c r="AH48" s="324"/>
      <c r="AI48" s="324"/>
      <c r="AJ48" s="324"/>
      <c r="AK48" s="324"/>
      <c r="AL48" s="325"/>
      <c r="AM48" s="112" t="s">
        <v>246</v>
      </c>
      <c r="AN48" s="250">
        <f t="shared" si="1"/>
        <v>0</v>
      </c>
      <c r="AO48" s="251"/>
      <c r="AP48" s="251"/>
      <c r="AQ48" s="251"/>
      <c r="AR48" s="251"/>
      <c r="AS48" s="251"/>
      <c r="AT48" s="251"/>
      <c r="AU48" s="251"/>
      <c r="AV48" s="251"/>
      <c r="AW48" s="251"/>
      <c r="AX48" s="251"/>
      <c r="AY48" s="251"/>
      <c r="AZ48" s="251"/>
      <c r="BA48" s="252"/>
      <c r="BB48" s="250"/>
      <c r="BC48" s="251"/>
      <c r="BD48" s="251"/>
      <c r="BE48" s="251"/>
      <c r="BF48" s="251"/>
      <c r="BG48" s="251"/>
      <c r="BH48" s="251"/>
      <c r="BI48" s="251"/>
      <c r="BJ48" s="251"/>
      <c r="BK48" s="251"/>
      <c r="BL48" s="251"/>
      <c r="BM48" s="251"/>
      <c r="BN48" s="58"/>
      <c r="BO48" s="250"/>
      <c r="BP48" s="251"/>
      <c r="BQ48" s="251"/>
      <c r="BR48" s="251"/>
      <c r="BS48" s="251"/>
      <c r="BT48" s="251"/>
      <c r="BU48" s="251"/>
      <c r="BV48" s="251"/>
      <c r="BW48" s="251"/>
      <c r="BX48" s="251"/>
      <c r="BY48" s="251"/>
      <c r="BZ48" s="251"/>
      <c r="CA48" s="58"/>
      <c r="CB48" s="106"/>
      <c r="CC48" s="250"/>
      <c r="CD48" s="251"/>
      <c r="CE48" s="251"/>
      <c r="CF48" s="251"/>
      <c r="CG48" s="251"/>
      <c r="CH48" s="251"/>
      <c r="CI48" s="251"/>
      <c r="CJ48" s="251"/>
      <c r="CK48" s="251"/>
      <c r="CL48" s="251"/>
      <c r="CM48" s="251"/>
      <c r="CN48" s="251"/>
      <c r="CO48" s="252"/>
      <c r="CP48" s="250"/>
      <c r="CQ48" s="251"/>
      <c r="CR48" s="251"/>
      <c r="CS48" s="251"/>
      <c r="CT48" s="251"/>
      <c r="CU48" s="251"/>
      <c r="CV48" s="251"/>
      <c r="CW48" s="251"/>
      <c r="CX48" s="251"/>
      <c r="CY48" s="251"/>
      <c r="CZ48" s="251"/>
      <c r="DA48" s="251"/>
      <c r="DB48" s="252"/>
    </row>
    <row r="49" spans="1:106" s="31" customFormat="1" ht="26.45" customHeight="1">
      <c r="A49" s="247" t="s">
        <v>121</v>
      </c>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9"/>
      <c r="AE49" s="323"/>
      <c r="AF49" s="324"/>
      <c r="AG49" s="324"/>
      <c r="AH49" s="324"/>
      <c r="AI49" s="324"/>
      <c r="AJ49" s="324"/>
      <c r="AK49" s="324"/>
      <c r="AL49" s="325"/>
      <c r="AM49" s="112" t="s">
        <v>86</v>
      </c>
      <c r="AN49" s="250">
        <f t="shared" si="1"/>
        <v>0</v>
      </c>
      <c r="AO49" s="251"/>
      <c r="AP49" s="251"/>
      <c r="AQ49" s="251"/>
      <c r="AR49" s="251"/>
      <c r="AS49" s="251"/>
      <c r="AT49" s="251"/>
      <c r="AU49" s="251"/>
      <c r="AV49" s="251"/>
      <c r="AW49" s="251"/>
      <c r="AX49" s="251"/>
      <c r="AY49" s="251"/>
      <c r="AZ49" s="251"/>
      <c r="BA49" s="252"/>
      <c r="BB49" s="250"/>
      <c r="BC49" s="251"/>
      <c r="BD49" s="251"/>
      <c r="BE49" s="251"/>
      <c r="BF49" s="251"/>
      <c r="BG49" s="251"/>
      <c r="BH49" s="251"/>
      <c r="BI49" s="251"/>
      <c r="BJ49" s="251"/>
      <c r="BK49" s="251"/>
      <c r="BL49" s="251"/>
      <c r="BM49" s="251"/>
      <c r="BN49" s="58"/>
      <c r="BO49" s="250"/>
      <c r="BP49" s="251"/>
      <c r="BQ49" s="251"/>
      <c r="BR49" s="251"/>
      <c r="BS49" s="251"/>
      <c r="BT49" s="251"/>
      <c r="BU49" s="251"/>
      <c r="BV49" s="251"/>
      <c r="BW49" s="251"/>
      <c r="BX49" s="251"/>
      <c r="BY49" s="251"/>
      <c r="BZ49" s="251"/>
      <c r="CA49" s="58"/>
      <c r="CB49" s="106"/>
      <c r="CC49" s="250"/>
      <c r="CD49" s="251"/>
      <c r="CE49" s="251"/>
      <c r="CF49" s="251"/>
      <c r="CG49" s="251"/>
      <c r="CH49" s="251"/>
      <c r="CI49" s="251"/>
      <c r="CJ49" s="251"/>
      <c r="CK49" s="251"/>
      <c r="CL49" s="251"/>
      <c r="CM49" s="251"/>
      <c r="CN49" s="251"/>
      <c r="CO49" s="252"/>
      <c r="CP49" s="250"/>
      <c r="CQ49" s="251"/>
      <c r="CR49" s="251"/>
      <c r="CS49" s="251"/>
      <c r="CT49" s="251"/>
      <c r="CU49" s="251"/>
      <c r="CV49" s="251"/>
      <c r="CW49" s="251"/>
      <c r="CX49" s="251"/>
      <c r="CY49" s="251"/>
      <c r="CZ49" s="251"/>
      <c r="DA49" s="251"/>
      <c r="DB49" s="252"/>
    </row>
    <row r="50" spans="1:106" s="31" customFormat="1" ht="25.15" customHeight="1">
      <c r="A50" s="247" t="s">
        <v>249</v>
      </c>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9"/>
      <c r="AE50" s="326"/>
      <c r="AF50" s="327"/>
      <c r="AG50" s="327"/>
      <c r="AH50" s="327"/>
      <c r="AI50" s="327"/>
      <c r="AJ50" s="327"/>
      <c r="AK50" s="327"/>
      <c r="AL50" s="328"/>
      <c r="AM50" s="69" t="s">
        <v>248</v>
      </c>
      <c r="AN50" s="250">
        <f t="shared" si="1"/>
        <v>0</v>
      </c>
      <c r="AO50" s="251"/>
      <c r="AP50" s="251"/>
      <c r="AQ50" s="251"/>
      <c r="AR50" s="251"/>
      <c r="AS50" s="251"/>
      <c r="AT50" s="251"/>
      <c r="AU50" s="251"/>
      <c r="AV50" s="251"/>
      <c r="AW50" s="251"/>
      <c r="AX50" s="251"/>
      <c r="AY50" s="251"/>
      <c r="AZ50" s="251"/>
      <c r="BA50" s="252"/>
      <c r="BB50" s="250"/>
      <c r="BC50" s="251"/>
      <c r="BD50" s="251"/>
      <c r="BE50" s="251"/>
      <c r="BF50" s="251"/>
      <c r="BG50" s="251"/>
      <c r="BH50" s="251"/>
      <c r="BI50" s="251"/>
      <c r="BJ50" s="251"/>
      <c r="BK50" s="251"/>
      <c r="BL50" s="251"/>
      <c r="BM50" s="251"/>
      <c r="BN50" s="58"/>
      <c r="BO50" s="250"/>
      <c r="BP50" s="251"/>
      <c r="BQ50" s="251"/>
      <c r="BR50" s="251"/>
      <c r="BS50" s="251"/>
      <c r="BT50" s="251"/>
      <c r="BU50" s="251"/>
      <c r="BV50" s="251"/>
      <c r="BW50" s="251"/>
      <c r="BX50" s="251"/>
      <c r="BY50" s="251"/>
      <c r="BZ50" s="251"/>
      <c r="CA50" s="58"/>
      <c r="CB50" s="106"/>
      <c r="CC50" s="250"/>
      <c r="CD50" s="251"/>
      <c r="CE50" s="251"/>
      <c r="CF50" s="251"/>
      <c r="CG50" s="251"/>
      <c r="CH50" s="251"/>
      <c r="CI50" s="251"/>
      <c r="CJ50" s="251"/>
      <c r="CK50" s="251"/>
      <c r="CL50" s="251"/>
      <c r="CM50" s="251"/>
      <c r="CN50" s="251"/>
      <c r="CO50" s="252"/>
      <c r="CP50" s="250"/>
      <c r="CQ50" s="251"/>
      <c r="CR50" s="251"/>
      <c r="CS50" s="251"/>
      <c r="CT50" s="251"/>
      <c r="CU50" s="251"/>
      <c r="CV50" s="251"/>
      <c r="CW50" s="251"/>
      <c r="CX50" s="251"/>
      <c r="CY50" s="251"/>
      <c r="CZ50" s="251"/>
      <c r="DA50" s="251"/>
      <c r="DB50" s="252"/>
    </row>
    <row r="51" spans="1:106" s="30" customFormat="1" ht="40.15" customHeight="1">
      <c r="A51" s="257" t="s">
        <v>140</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9"/>
      <c r="AE51" s="253" t="s">
        <v>4</v>
      </c>
      <c r="AF51" s="254"/>
      <c r="AG51" s="254"/>
      <c r="AH51" s="254"/>
      <c r="AI51" s="254"/>
      <c r="AJ51" s="254"/>
      <c r="AK51" s="254"/>
      <c r="AL51" s="260"/>
      <c r="AM51" s="32" t="s">
        <v>29</v>
      </c>
      <c r="AN51" s="244">
        <f t="shared" si="1"/>
        <v>0</v>
      </c>
      <c r="AO51" s="245"/>
      <c r="AP51" s="245"/>
      <c r="AQ51" s="245"/>
      <c r="AR51" s="245"/>
      <c r="AS51" s="245"/>
      <c r="AT51" s="245"/>
      <c r="AU51" s="245"/>
      <c r="AV51" s="245"/>
      <c r="AW51" s="245"/>
      <c r="AX51" s="245"/>
      <c r="AY51" s="245"/>
      <c r="AZ51" s="245"/>
      <c r="BA51" s="246"/>
      <c r="BB51" s="244">
        <f>BB53+BB54+BB56+BB59+BB55+BB57+BB58</f>
        <v>0</v>
      </c>
      <c r="BC51" s="245"/>
      <c r="BD51" s="245"/>
      <c r="BE51" s="245"/>
      <c r="BF51" s="245"/>
      <c r="BG51" s="245"/>
      <c r="BH51" s="245"/>
      <c r="BI51" s="245"/>
      <c r="BJ51" s="245"/>
      <c r="BK51" s="245"/>
      <c r="BL51" s="245"/>
      <c r="BM51" s="245"/>
      <c r="BN51" s="44">
        <f>BN53+BN54+BN56+BN59+BN55+BN57+BN58</f>
        <v>0</v>
      </c>
      <c r="BO51" s="244">
        <f>BO53+BO54+BO56+BO59+BO55+BO58+BO57</f>
        <v>0</v>
      </c>
      <c r="BP51" s="245"/>
      <c r="BQ51" s="245"/>
      <c r="BR51" s="245"/>
      <c r="BS51" s="245"/>
      <c r="BT51" s="245"/>
      <c r="BU51" s="245"/>
      <c r="BV51" s="245"/>
      <c r="BW51" s="245"/>
      <c r="BX51" s="245"/>
      <c r="BY51" s="245"/>
      <c r="BZ51" s="245"/>
      <c r="CA51" s="44">
        <f>CA53+CA54+CA56+CA59+CA55+CA57+CA58</f>
        <v>0</v>
      </c>
      <c r="CB51" s="107">
        <f>CB53+CB54+CB56+CB59+CB55+CB57+CB58</f>
        <v>0</v>
      </c>
      <c r="CC51" s="244">
        <f>CC53+CC54+CC56+CC59+CC55+CC57+CC58</f>
        <v>0</v>
      </c>
      <c r="CD51" s="245"/>
      <c r="CE51" s="245"/>
      <c r="CF51" s="245"/>
      <c r="CG51" s="245"/>
      <c r="CH51" s="245"/>
      <c r="CI51" s="245"/>
      <c r="CJ51" s="245"/>
      <c r="CK51" s="245"/>
      <c r="CL51" s="245"/>
      <c r="CM51" s="245"/>
      <c r="CN51" s="245"/>
      <c r="CO51" s="246"/>
      <c r="CP51" s="244">
        <f>CP53+CP54+CP56+CP59+CP55+CP57+CP58</f>
        <v>0</v>
      </c>
      <c r="CQ51" s="245"/>
      <c r="CR51" s="245"/>
      <c r="CS51" s="245"/>
      <c r="CT51" s="245"/>
      <c r="CU51" s="245"/>
      <c r="CV51" s="245"/>
      <c r="CW51" s="245"/>
      <c r="CX51" s="245"/>
      <c r="CY51" s="245"/>
      <c r="CZ51" s="245"/>
      <c r="DA51" s="245"/>
      <c r="DB51" s="246"/>
    </row>
    <row r="52" spans="1:106" s="31" customFormat="1" ht="40.15" customHeight="1">
      <c r="A52" s="334" t="s">
        <v>217</v>
      </c>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336"/>
      <c r="AE52" s="261"/>
      <c r="AF52" s="262"/>
      <c r="AG52" s="262"/>
      <c r="AH52" s="262"/>
      <c r="AI52" s="262"/>
      <c r="AJ52" s="262"/>
      <c r="AK52" s="262"/>
      <c r="AL52" s="263"/>
      <c r="AM52" s="38" t="s">
        <v>29</v>
      </c>
      <c r="AN52" s="329">
        <f t="shared" si="1"/>
        <v>0</v>
      </c>
      <c r="AO52" s="330"/>
      <c r="AP52" s="330"/>
      <c r="AQ52" s="330"/>
      <c r="AR52" s="330"/>
      <c r="AS52" s="330"/>
      <c r="AT52" s="330"/>
      <c r="AU52" s="330"/>
      <c r="AV52" s="330"/>
      <c r="AW52" s="330"/>
      <c r="AX52" s="330"/>
      <c r="AY52" s="330"/>
      <c r="AZ52" s="330"/>
      <c r="BA52" s="331"/>
      <c r="BB52" s="329"/>
      <c r="BC52" s="330"/>
      <c r="BD52" s="330"/>
      <c r="BE52" s="330"/>
      <c r="BF52" s="330"/>
      <c r="BG52" s="330"/>
      <c r="BH52" s="330"/>
      <c r="BI52" s="330"/>
      <c r="BJ52" s="330"/>
      <c r="BK52" s="330"/>
      <c r="BL52" s="330"/>
      <c r="BM52" s="330"/>
      <c r="BN52" s="45"/>
      <c r="BO52" s="329"/>
      <c r="BP52" s="330"/>
      <c r="BQ52" s="330"/>
      <c r="BR52" s="330"/>
      <c r="BS52" s="330"/>
      <c r="BT52" s="330"/>
      <c r="BU52" s="330"/>
      <c r="BV52" s="330"/>
      <c r="BW52" s="330"/>
      <c r="BX52" s="330"/>
      <c r="BY52" s="330"/>
      <c r="BZ52" s="330"/>
      <c r="CA52" s="45"/>
      <c r="CB52" s="113"/>
      <c r="CC52" s="329"/>
      <c r="CD52" s="330"/>
      <c r="CE52" s="330"/>
      <c r="CF52" s="330"/>
      <c r="CG52" s="330"/>
      <c r="CH52" s="330"/>
      <c r="CI52" s="330"/>
      <c r="CJ52" s="330"/>
      <c r="CK52" s="330"/>
      <c r="CL52" s="330"/>
      <c r="CM52" s="330"/>
      <c r="CN52" s="330"/>
      <c r="CO52" s="331"/>
      <c r="CP52" s="329"/>
      <c r="CQ52" s="330"/>
      <c r="CR52" s="330"/>
      <c r="CS52" s="330"/>
      <c r="CT52" s="330"/>
      <c r="CU52" s="330"/>
      <c r="CV52" s="330"/>
      <c r="CW52" s="330"/>
      <c r="CX52" s="330"/>
      <c r="CY52" s="330"/>
      <c r="CZ52" s="330"/>
      <c r="DA52" s="330"/>
      <c r="DB52" s="331"/>
    </row>
    <row r="53" spans="1:106" s="31" customFormat="1" ht="24" customHeight="1">
      <c r="A53" s="247" t="s">
        <v>138</v>
      </c>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9"/>
      <c r="AE53" s="261"/>
      <c r="AF53" s="262"/>
      <c r="AG53" s="262"/>
      <c r="AH53" s="262"/>
      <c r="AI53" s="262"/>
      <c r="AJ53" s="262"/>
      <c r="AK53" s="262"/>
      <c r="AL53" s="263"/>
      <c r="AM53" s="112" t="s">
        <v>37</v>
      </c>
      <c r="AN53" s="250">
        <f t="shared" si="1"/>
        <v>0</v>
      </c>
      <c r="AO53" s="251"/>
      <c r="AP53" s="251"/>
      <c r="AQ53" s="251"/>
      <c r="AR53" s="251"/>
      <c r="AS53" s="251"/>
      <c r="AT53" s="251"/>
      <c r="AU53" s="251"/>
      <c r="AV53" s="251"/>
      <c r="AW53" s="251"/>
      <c r="AX53" s="251"/>
      <c r="AY53" s="251"/>
      <c r="AZ53" s="251"/>
      <c r="BA53" s="252"/>
      <c r="BB53" s="250"/>
      <c r="BC53" s="251"/>
      <c r="BD53" s="251"/>
      <c r="BE53" s="251"/>
      <c r="BF53" s="251"/>
      <c r="BG53" s="251"/>
      <c r="BH53" s="251"/>
      <c r="BI53" s="251"/>
      <c r="BJ53" s="251"/>
      <c r="BK53" s="251"/>
      <c r="BL53" s="251"/>
      <c r="BM53" s="251"/>
      <c r="BN53" s="58"/>
      <c r="BO53" s="250"/>
      <c r="BP53" s="251"/>
      <c r="BQ53" s="251"/>
      <c r="BR53" s="251"/>
      <c r="BS53" s="251"/>
      <c r="BT53" s="251"/>
      <c r="BU53" s="251"/>
      <c r="BV53" s="251"/>
      <c r="BW53" s="251"/>
      <c r="BX53" s="251"/>
      <c r="BY53" s="251"/>
      <c r="BZ53" s="251"/>
      <c r="CA53" s="58"/>
      <c r="CB53" s="106"/>
      <c r="CC53" s="250"/>
      <c r="CD53" s="251"/>
      <c r="CE53" s="251"/>
      <c r="CF53" s="251"/>
      <c r="CG53" s="251"/>
      <c r="CH53" s="251"/>
      <c r="CI53" s="251"/>
      <c r="CJ53" s="251"/>
      <c r="CK53" s="251"/>
      <c r="CL53" s="251"/>
      <c r="CM53" s="251"/>
      <c r="CN53" s="251"/>
      <c r="CO53" s="252"/>
      <c r="CP53" s="250"/>
      <c r="CQ53" s="251"/>
      <c r="CR53" s="251"/>
      <c r="CS53" s="251"/>
      <c r="CT53" s="251"/>
      <c r="CU53" s="251"/>
      <c r="CV53" s="251"/>
      <c r="CW53" s="251"/>
      <c r="CX53" s="251"/>
      <c r="CY53" s="251"/>
      <c r="CZ53" s="251"/>
      <c r="DA53" s="251"/>
      <c r="DB53" s="252"/>
    </row>
    <row r="54" spans="1:106" s="31" customFormat="1" ht="23.25" customHeight="1">
      <c r="A54" s="247" t="s">
        <v>127</v>
      </c>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9"/>
      <c r="AE54" s="261"/>
      <c r="AF54" s="262"/>
      <c r="AG54" s="262"/>
      <c r="AH54" s="262"/>
      <c r="AI54" s="262"/>
      <c r="AJ54" s="262"/>
      <c r="AK54" s="262"/>
      <c r="AL54" s="263"/>
      <c r="AM54" s="112" t="s">
        <v>38</v>
      </c>
      <c r="AN54" s="250">
        <f t="shared" si="1"/>
        <v>0</v>
      </c>
      <c r="AO54" s="251"/>
      <c r="AP54" s="251"/>
      <c r="AQ54" s="251"/>
      <c r="AR54" s="251"/>
      <c r="AS54" s="251"/>
      <c r="AT54" s="251"/>
      <c r="AU54" s="251"/>
      <c r="AV54" s="251"/>
      <c r="AW54" s="251"/>
      <c r="AX54" s="251"/>
      <c r="AY54" s="251"/>
      <c r="AZ54" s="251"/>
      <c r="BA54" s="252"/>
      <c r="BB54" s="250"/>
      <c r="BC54" s="251"/>
      <c r="BD54" s="251"/>
      <c r="BE54" s="251"/>
      <c r="BF54" s="251"/>
      <c r="BG54" s="251"/>
      <c r="BH54" s="251"/>
      <c r="BI54" s="251"/>
      <c r="BJ54" s="251"/>
      <c r="BK54" s="251"/>
      <c r="BL54" s="251"/>
      <c r="BM54" s="251"/>
      <c r="BN54" s="58"/>
      <c r="BO54" s="250"/>
      <c r="BP54" s="251"/>
      <c r="BQ54" s="251"/>
      <c r="BR54" s="251"/>
      <c r="BS54" s="251"/>
      <c r="BT54" s="251"/>
      <c r="BU54" s="251"/>
      <c r="BV54" s="251"/>
      <c r="BW54" s="251"/>
      <c r="BX54" s="251"/>
      <c r="BY54" s="251"/>
      <c r="BZ54" s="251"/>
      <c r="CA54" s="58"/>
      <c r="CB54" s="106"/>
      <c r="CC54" s="250"/>
      <c r="CD54" s="251"/>
      <c r="CE54" s="251"/>
      <c r="CF54" s="251"/>
      <c r="CG54" s="251"/>
      <c r="CH54" s="251"/>
      <c r="CI54" s="251"/>
      <c r="CJ54" s="251"/>
      <c r="CK54" s="251"/>
      <c r="CL54" s="251"/>
      <c r="CM54" s="251"/>
      <c r="CN54" s="251"/>
      <c r="CO54" s="252"/>
      <c r="CP54" s="250"/>
      <c r="CQ54" s="251"/>
      <c r="CR54" s="251"/>
      <c r="CS54" s="251"/>
      <c r="CT54" s="251"/>
      <c r="CU54" s="251"/>
      <c r="CV54" s="251"/>
      <c r="CW54" s="251"/>
      <c r="CX54" s="251"/>
      <c r="CY54" s="251"/>
      <c r="CZ54" s="251"/>
      <c r="DA54" s="251"/>
      <c r="DB54" s="252"/>
    </row>
    <row r="55" spans="1:106" s="31" customFormat="1" ht="23.25" customHeight="1">
      <c r="A55" s="247" t="s">
        <v>250</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9"/>
      <c r="AE55" s="261"/>
      <c r="AF55" s="262"/>
      <c r="AG55" s="262"/>
      <c r="AH55" s="262"/>
      <c r="AI55" s="262"/>
      <c r="AJ55" s="262"/>
      <c r="AK55" s="262"/>
      <c r="AL55" s="263"/>
      <c r="AM55" s="112" t="s">
        <v>165</v>
      </c>
      <c r="AN55" s="250">
        <f t="shared" si="1"/>
        <v>0</v>
      </c>
      <c r="AO55" s="251"/>
      <c r="AP55" s="251"/>
      <c r="AQ55" s="251"/>
      <c r="AR55" s="251"/>
      <c r="AS55" s="251"/>
      <c r="AT55" s="251"/>
      <c r="AU55" s="251"/>
      <c r="AV55" s="251"/>
      <c r="AW55" s="251"/>
      <c r="AX55" s="251"/>
      <c r="AY55" s="251"/>
      <c r="AZ55" s="251"/>
      <c r="BA55" s="252"/>
      <c r="BB55" s="250"/>
      <c r="BC55" s="251"/>
      <c r="BD55" s="251"/>
      <c r="BE55" s="251"/>
      <c r="BF55" s="251"/>
      <c r="BG55" s="251"/>
      <c r="BH55" s="251"/>
      <c r="BI55" s="251"/>
      <c r="BJ55" s="251"/>
      <c r="BK55" s="251"/>
      <c r="BL55" s="251"/>
      <c r="BM55" s="251"/>
      <c r="BN55" s="58"/>
      <c r="BO55" s="250"/>
      <c r="BP55" s="251"/>
      <c r="BQ55" s="251"/>
      <c r="BR55" s="251"/>
      <c r="BS55" s="251"/>
      <c r="BT55" s="251"/>
      <c r="BU55" s="251"/>
      <c r="BV55" s="251"/>
      <c r="BW55" s="251"/>
      <c r="BX55" s="251"/>
      <c r="BY55" s="251"/>
      <c r="BZ55" s="251"/>
      <c r="CA55" s="58"/>
      <c r="CB55" s="106"/>
      <c r="CC55" s="250"/>
      <c r="CD55" s="251"/>
      <c r="CE55" s="251"/>
      <c r="CF55" s="251"/>
      <c r="CG55" s="251"/>
      <c r="CH55" s="251"/>
      <c r="CI55" s="251"/>
      <c r="CJ55" s="251"/>
      <c r="CK55" s="251"/>
      <c r="CL55" s="251"/>
      <c r="CM55" s="251"/>
      <c r="CN55" s="251"/>
      <c r="CO55" s="252"/>
      <c r="CP55" s="250"/>
      <c r="CQ55" s="251"/>
      <c r="CR55" s="251"/>
      <c r="CS55" s="251"/>
      <c r="CT55" s="251"/>
      <c r="CU55" s="251"/>
      <c r="CV55" s="251"/>
      <c r="CW55" s="251"/>
      <c r="CX55" s="251"/>
      <c r="CY55" s="251"/>
      <c r="CZ55" s="251"/>
      <c r="DA55" s="251"/>
      <c r="DB55" s="252"/>
    </row>
    <row r="56" spans="1:106" s="31" customFormat="1" ht="22.5" customHeight="1">
      <c r="A56" s="247" t="s">
        <v>139</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9"/>
      <c r="AE56" s="261"/>
      <c r="AF56" s="262"/>
      <c r="AG56" s="262"/>
      <c r="AH56" s="262"/>
      <c r="AI56" s="262"/>
      <c r="AJ56" s="262"/>
      <c r="AK56" s="262"/>
      <c r="AL56" s="263"/>
      <c r="AM56" s="69" t="s">
        <v>39</v>
      </c>
      <c r="AN56" s="250">
        <f t="shared" si="1"/>
        <v>0</v>
      </c>
      <c r="AO56" s="251"/>
      <c r="AP56" s="251"/>
      <c r="AQ56" s="251"/>
      <c r="AR56" s="251"/>
      <c r="AS56" s="251"/>
      <c r="AT56" s="251"/>
      <c r="AU56" s="251"/>
      <c r="AV56" s="251"/>
      <c r="AW56" s="251"/>
      <c r="AX56" s="251"/>
      <c r="AY56" s="251"/>
      <c r="AZ56" s="251"/>
      <c r="BA56" s="252"/>
      <c r="BB56" s="250"/>
      <c r="BC56" s="251"/>
      <c r="BD56" s="251"/>
      <c r="BE56" s="251"/>
      <c r="BF56" s="251"/>
      <c r="BG56" s="251"/>
      <c r="BH56" s="251"/>
      <c r="BI56" s="251"/>
      <c r="BJ56" s="251"/>
      <c r="BK56" s="251"/>
      <c r="BL56" s="251"/>
      <c r="BM56" s="251"/>
      <c r="BN56" s="58"/>
      <c r="BO56" s="250"/>
      <c r="BP56" s="251"/>
      <c r="BQ56" s="251"/>
      <c r="BR56" s="251"/>
      <c r="BS56" s="251"/>
      <c r="BT56" s="251"/>
      <c r="BU56" s="251"/>
      <c r="BV56" s="251"/>
      <c r="BW56" s="251"/>
      <c r="BX56" s="251"/>
      <c r="BY56" s="251"/>
      <c r="BZ56" s="251"/>
      <c r="CA56" s="58"/>
      <c r="CB56" s="106"/>
      <c r="CC56" s="250"/>
      <c r="CD56" s="251"/>
      <c r="CE56" s="251"/>
      <c r="CF56" s="251"/>
      <c r="CG56" s="251"/>
      <c r="CH56" s="251"/>
      <c r="CI56" s="251"/>
      <c r="CJ56" s="251"/>
      <c r="CK56" s="251"/>
      <c r="CL56" s="251"/>
      <c r="CM56" s="251"/>
      <c r="CN56" s="251"/>
      <c r="CO56" s="252"/>
      <c r="CP56" s="250"/>
      <c r="CQ56" s="251"/>
      <c r="CR56" s="251"/>
      <c r="CS56" s="251"/>
      <c r="CT56" s="251"/>
      <c r="CU56" s="251"/>
      <c r="CV56" s="251"/>
      <c r="CW56" s="251"/>
      <c r="CX56" s="251"/>
      <c r="CY56" s="251"/>
      <c r="CZ56" s="251"/>
      <c r="DA56" s="251"/>
      <c r="DB56" s="252"/>
    </row>
    <row r="57" spans="1:106" s="31" customFormat="1" ht="24" customHeight="1">
      <c r="A57" s="247" t="s">
        <v>251</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9"/>
      <c r="AE57" s="261"/>
      <c r="AF57" s="262"/>
      <c r="AG57" s="262"/>
      <c r="AH57" s="262"/>
      <c r="AI57" s="262"/>
      <c r="AJ57" s="262"/>
      <c r="AK57" s="262"/>
      <c r="AL57" s="263"/>
      <c r="AM57" s="69" t="s">
        <v>90</v>
      </c>
      <c r="AN57" s="250">
        <f t="shared" si="1"/>
        <v>0</v>
      </c>
      <c r="AO57" s="251"/>
      <c r="AP57" s="251"/>
      <c r="AQ57" s="251"/>
      <c r="AR57" s="251"/>
      <c r="AS57" s="251"/>
      <c r="AT57" s="251"/>
      <c r="AU57" s="251"/>
      <c r="AV57" s="251"/>
      <c r="AW57" s="251"/>
      <c r="AX57" s="251"/>
      <c r="AY57" s="251"/>
      <c r="AZ57" s="251"/>
      <c r="BA57" s="252"/>
      <c r="BB57" s="250"/>
      <c r="BC57" s="251"/>
      <c r="BD57" s="251"/>
      <c r="BE57" s="251"/>
      <c r="BF57" s="251"/>
      <c r="BG57" s="251"/>
      <c r="BH57" s="251"/>
      <c r="BI57" s="251"/>
      <c r="BJ57" s="251"/>
      <c r="BK57" s="251"/>
      <c r="BL57" s="251"/>
      <c r="BM57" s="251"/>
      <c r="BN57" s="58"/>
      <c r="BO57" s="250"/>
      <c r="BP57" s="251"/>
      <c r="BQ57" s="251"/>
      <c r="BR57" s="251"/>
      <c r="BS57" s="251"/>
      <c r="BT57" s="251"/>
      <c r="BU57" s="251"/>
      <c r="BV57" s="251"/>
      <c r="BW57" s="251"/>
      <c r="BX57" s="251"/>
      <c r="BY57" s="251"/>
      <c r="BZ57" s="251"/>
      <c r="CA57" s="58"/>
      <c r="CB57" s="106"/>
      <c r="CC57" s="250"/>
      <c r="CD57" s="251"/>
      <c r="CE57" s="251"/>
      <c r="CF57" s="251"/>
      <c r="CG57" s="251"/>
      <c r="CH57" s="251"/>
      <c r="CI57" s="251"/>
      <c r="CJ57" s="251"/>
      <c r="CK57" s="251"/>
      <c r="CL57" s="251"/>
      <c r="CM57" s="251"/>
      <c r="CN57" s="251"/>
      <c r="CO57" s="252"/>
      <c r="CP57" s="250"/>
      <c r="CQ57" s="251"/>
      <c r="CR57" s="251"/>
      <c r="CS57" s="251"/>
      <c r="CT57" s="251"/>
      <c r="CU57" s="251"/>
      <c r="CV57" s="251"/>
      <c r="CW57" s="251"/>
      <c r="CX57" s="251"/>
      <c r="CY57" s="251"/>
      <c r="CZ57" s="251"/>
      <c r="DA57" s="251"/>
      <c r="DB57" s="252"/>
    </row>
    <row r="58" spans="1:106" s="31" customFormat="1" ht="24" customHeight="1">
      <c r="A58" s="247" t="s">
        <v>252</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9"/>
      <c r="AE58" s="261"/>
      <c r="AF58" s="262"/>
      <c r="AG58" s="262"/>
      <c r="AH58" s="262"/>
      <c r="AI58" s="262"/>
      <c r="AJ58" s="262"/>
      <c r="AK58" s="262"/>
      <c r="AL58" s="263"/>
      <c r="AM58" s="69" t="s">
        <v>92</v>
      </c>
      <c r="AN58" s="250">
        <f t="shared" si="1"/>
        <v>0</v>
      </c>
      <c r="AO58" s="251"/>
      <c r="AP58" s="251"/>
      <c r="AQ58" s="251"/>
      <c r="AR58" s="251"/>
      <c r="AS58" s="251"/>
      <c r="AT58" s="251"/>
      <c r="AU58" s="251"/>
      <c r="AV58" s="251"/>
      <c r="AW58" s="251"/>
      <c r="AX58" s="251"/>
      <c r="AY58" s="251"/>
      <c r="AZ58" s="251"/>
      <c r="BA58" s="252"/>
      <c r="BB58" s="250"/>
      <c r="BC58" s="251"/>
      <c r="BD58" s="251"/>
      <c r="BE58" s="251"/>
      <c r="BF58" s="251"/>
      <c r="BG58" s="251"/>
      <c r="BH58" s="251"/>
      <c r="BI58" s="251"/>
      <c r="BJ58" s="251"/>
      <c r="BK58" s="251"/>
      <c r="BL58" s="251"/>
      <c r="BM58" s="251"/>
      <c r="BN58" s="58"/>
      <c r="BO58" s="250"/>
      <c r="BP58" s="251"/>
      <c r="BQ58" s="251"/>
      <c r="BR58" s="251"/>
      <c r="BS58" s="251"/>
      <c r="BT58" s="251"/>
      <c r="BU58" s="251"/>
      <c r="BV58" s="251"/>
      <c r="BW58" s="251"/>
      <c r="BX58" s="251"/>
      <c r="BY58" s="251"/>
      <c r="BZ58" s="251"/>
      <c r="CA58" s="58"/>
      <c r="CB58" s="106"/>
      <c r="CC58" s="250"/>
      <c r="CD58" s="251"/>
      <c r="CE58" s="251"/>
      <c r="CF58" s="251"/>
      <c r="CG58" s="251"/>
      <c r="CH58" s="251"/>
      <c r="CI58" s="251"/>
      <c r="CJ58" s="251"/>
      <c r="CK58" s="251"/>
      <c r="CL58" s="251"/>
      <c r="CM58" s="251"/>
      <c r="CN58" s="251"/>
      <c r="CO58" s="252"/>
      <c r="CP58" s="250"/>
      <c r="CQ58" s="251"/>
      <c r="CR58" s="251"/>
      <c r="CS58" s="251"/>
      <c r="CT58" s="251"/>
      <c r="CU58" s="251"/>
      <c r="CV58" s="251"/>
      <c r="CW58" s="251"/>
      <c r="CX58" s="251"/>
      <c r="CY58" s="251"/>
      <c r="CZ58" s="251"/>
      <c r="DA58" s="251"/>
      <c r="DB58" s="252"/>
    </row>
    <row r="59" spans="1:106" s="31" customFormat="1" ht="39" customHeight="1">
      <c r="A59" s="247" t="s">
        <v>254</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9"/>
      <c r="AE59" s="255"/>
      <c r="AF59" s="256"/>
      <c r="AG59" s="256"/>
      <c r="AH59" s="256"/>
      <c r="AI59" s="256"/>
      <c r="AJ59" s="256"/>
      <c r="AK59" s="256"/>
      <c r="AL59" s="264"/>
      <c r="AM59" s="69" t="s">
        <v>253</v>
      </c>
      <c r="AN59" s="250">
        <f t="shared" si="1"/>
        <v>0</v>
      </c>
      <c r="AO59" s="251"/>
      <c r="AP59" s="251"/>
      <c r="AQ59" s="251"/>
      <c r="AR59" s="251"/>
      <c r="AS59" s="251"/>
      <c r="AT59" s="251"/>
      <c r="AU59" s="251"/>
      <c r="AV59" s="251"/>
      <c r="AW59" s="251"/>
      <c r="AX59" s="251"/>
      <c r="AY59" s="251"/>
      <c r="AZ59" s="251"/>
      <c r="BA59" s="252"/>
      <c r="BB59" s="250"/>
      <c r="BC59" s="251"/>
      <c r="BD59" s="251"/>
      <c r="BE59" s="251"/>
      <c r="BF59" s="251"/>
      <c r="BG59" s="251"/>
      <c r="BH59" s="251"/>
      <c r="BI59" s="251"/>
      <c r="BJ59" s="251"/>
      <c r="BK59" s="251"/>
      <c r="BL59" s="251"/>
      <c r="BM59" s="251"/>
      <c r="BN59" s="58"/>
      <c r="BO59" s="250"/>
      <c r="BP59" s="251"/>
      <c r="BQ59" s="251"/>
      <c r="BR59" s="251"/>
      <c r="BS59" s="251"/>
      <c r="BT59" s="251"/>
      <c r="BU59" s="251"/>
      <c r="BV59" s="251"/>
      <c r="BW59" s="251"/>
      <c r="BX59" s="251"/>
      <c r="BY59" s="251"/>
      <c r="BZ59" s="251"/>
      <c r="CA59" s="58"/>
      <c r="CB59" s="106"/>
      <c r="CC59" s="250"/>
      <c r="CD59" s="251"/>
      <c r="CE59" s="251"/>
      <c r="CF59" s="251"/>
      <c r="CG59" s="251"/>
      <c r="CH59" s="251"/>
      <c r="CI59" s="251"/>
      <c r="CJ59" s="251"/>
      <c r="CK59" s="251"/>
      <c r="CL59" s="251"/>
      <c r="CM59" s="251"/>
      <c r="CN59" s="251"/>
      <c r="CO59" s="252"/>
      <c r="CP59" s="250"/>
      <c r="CQ59" s="251"/>
      <c r="CR59" s="251"/>
      <c r="CS59" s="251"/>
      <c r="CT59" s="251"/>
      <c r="CU59" s="251"/>
      <c r="CV59" s="251"/>
      <c r="CW59" s="251"/>
      <c r="CX59" s="251"/>
      <c r="CY59" s="251"/>
      <c r="CZ59" s="251"/>
      <c r="DA59" s="251"/>
      <c r="DB59" s="252"/>
    </row>
    <row r="60" spans="1:106" s="30" customFormat="1" ht="25.9" customHeight="1">
      <c r="A60" s="257" t="s">
        <v>141</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9"/>
      <c r="AE60" s="253" t="s">
        <v>5</v>
      </c>
      <c r="AF60" s="254"/>
      <c r="AG60" s="254"/>
      <c r="AH60" s="254"/>
      <c r="AI60" s="254"/>
      <c r="AJ60" s="254"/>
      <c r="AK60" s="254"/>
      <c r="AL60" s="260"/>
      <c r="AM60" s="32" t="s">
        <v>29</v>
      </c>
      <c r="AN60" s="244">
        <f t="shared" si="1"/>
        <v>28161861</v>
      </c>
      <c r="AO60" s="245"/>
      <c r="AP60" s="245"/>
      <c r="AQ60" s="245"/>
      <c r="AR60" s="245"/>
      <c r="AS60" s="245"/>
      <c r="AT60" s="245"/>
      <c r="AU60" s="245"/>
      <c r="AV60" s="245"/>
      <c r="AW60" s="245"/>
      <c r="AX60" s="245"/>
      <c r="AY60" s="245"/>
      <c r="AZ60" s="245"/>
      <c r="BA60" s="246"/>
      <c r="BB60" s="244">
        <f>BB62+BB63+BB64+BB65+BB66+BB67+BB68+BB72+BB74+BB75+BB76+BB77+BB78+BB79+BB80+BB88+BB89+BB73</f>
        <v>12441300</v>
      </c>
      <c r="BC60" s="245"/>
      <c r="BD60" s="245"/>
      <c r="BE60" s="245"/>
      <c r="BF60" s="245"/>
      <c r="BG60" s="245"/>
      <c r="BH60" s="245"/>
      <c r="BI60" s="245"/>
      <c r="BJ60" s="245"/>
      <c r="BK60" s="245"/>
      <c r="BL60" s="245"/>
      <c r="BM60" s="245"/>
      <c r="BN60" s="44">
        <f>BN62+BN63+BN64+BN65+BN66+BN67+BN68+BN72+BN73+BN74+BN75+BN76+BN77+BN78+BN79+BN80</f>
        <v>0</v>
      </c>
      <c r="BO60" s="244">
        <f>BO62+BO63+BO64+BO65+BO66+BO67+BO68+BO72+BO74+BO75+BO76+BO77+BO78+BO79+BO80+BO88+BO89+BO73</f>
        <v>3977000</v>
      </c>
      <c r="BP60" s="245"/>
      <c r="BQ60" s="245"/>
      <c r="BR60" s="245"/>
      <c r="BS60" s="245"/>
      <c r="BT60" s="245"/>
      <c r="BU60" s="245"/>
      <c r="BV60" s="245"/>
      <c r="BW60" s="245"/>
      <c r="BX60" s="245"/>
      <c r="BY60" s="245"/>
      <c r="BZ60" s="245"/>
      <c r="CA60" s="44">
        <f>CA62+CA63+CA64+CA65+CA66+CA67+CA68+CA72+CA73+CA74+CA75+CA76+CA77+CA78+CA79+CA80</f>
        <v>0</v>
      </c>
      <c r="CB60" s="107">
        <f>CB62+CB63+CB64+CB65+CB66+CB67+CB68+CB72+CB73+CB74+CB75+CB76+CB77+CB78+CB79+CB80</f>
        <v>0</v>
      </c>
      <c r="CC60" s="244">
        <f>CC62+CC63+CC64+CC65+CC66+CC67+CC68+CC72+CC74+CC75+CC76+CC77+CC78+CC79+CC80+CC88+CC89+CC73</f>
        <v>11743561</v>
      </c>
      <c r="CD60" s="245"/>
      <c r="CE60" s="245"/>
      <c r="CF60" s="245"/>
      <c r="CG60" s="245"/>
      <c r="CH60" s="245"/>
      <c r="CI60" s="245"/>
      <c r="CJ60" s="245"/>
      <c r="CK60" s="245"/>
      <c r="CL60" s="245"/>
      <c r="CM60" s="245"/>
      <c r="CN60" s="245"/>
      <c r="CO60" s="246"/>
      <c r="CP60" s="244">
        <f>CP62+CP63+CP64+CP65+CP66+CP67+CP68+CP72+CP74+CP75+CP76+CP77+CP78+CP79+CP80+CP88+CP89+CP73</f>
        <v>0</v>
      </c>
      <c r="CQ60" s="245"/>
      <c r="CR60" s="245"/>
      <c r="CS60" s="245"/>
      <c r="CT60" s="245"/>
      <c r="CU60" s="245"/>
      <c r="CV60" s="245"/>
      <c r="CW60" s="245"/>
      <c r="CX60" s="245"/>
      <c r="CY60" s="245"/>
      <c r="CZ60" s="245"/>
      <c r="DA60" s="245"/>
      <c r="DB60" s="246"/>
    </row>
    <row r="61" spans="1:106" s="31" customFormat="1" ht="40.15" customHeight="1">
      <c r="A61" s="334" t="s">
        <v>217</v>
      </c>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c r="AB61" s="335"/>
      <c r="AC61" s="335"/>
      <c r="AD61" s="336"/>
      <c r="AE61" s="261"/>
      <c r="AF61" s="262"/>
      <c r="AG61" s="262"/>
      <c r="AH61" s="262"/>
      <c r="AI61" s="262"/>
      <c r="AJ61" s="262"/>
      <c r="AK61" s="262"/>
      <c r="AL61" s="263"/>
      <c r="AM61" s="38" t="s">
        <v>29</v>
      </c>
      <c r="AN61" s="329">
        <f t="shared" si="1"/>
        <v>0</v>
      </c>
      <c r="AO61" s="330"/>
      <c r="AP61" s="330"/>
      <c r="AQ61" s="330"/>
      <c r="AR61" s="330"/>
      <c r="AS61" s="330"/>
      <c r="AT61" s="330"/>
      <c r="AU61" s="330"/>
      <c r="AV61" s="330"/>
      <c r="AW61" s="330"/>
      <c r="AX61" s="330"/>
      <c r="AY61" s="330"/>
      <c r="AZ61" s="330"/>
      <c r="BA61" s="331"/>
      <c r="BB61" s="329"/>
      <c r="BC61" s="330"/>
      <c r="BD61" s="330"/>
      <c r="BE61" s="330"/>
      <c r="BF61" s="330"/>
      <c r="BG61" s="330"/>
      <c r="BH61" s="330"/>
      <c r="BI61" s="330"/>
      <c r="BJ61" s="330"/>
      <c r="BK61" s="330"/>
      <c r="BL61" s="330"/>
      <c r="BM61" s="330"/>
      <c r="BN61" s="45"/>
      <c r="BO61" s="329"/>
      <c r="BP61" s="330"/>
      <c r="BQ61" s="330"/>
      <c r="BR61" s="330"/>
      <c r="BS61" s="330"/>
      <c r="BT61" s="330"/>
      <c r="BU61" s="330"/>
      <c r="BV61" s="330"/>
      <c r="BW61" s="330"/>
      <c r="BX61" s="330"/>
      <c r="BY61" s="330"/>
      <c r="BZ61" s="330"/>
      <c r="CA61" s="45"/>
      <c r="CB61" s="113"/>
      <c r="CC61" s="329"/>
      <c r="CD61" s="330"/>
      <c r="CE61" s="330"/>
      <c r="CF61" s="330"/>
      <c r="CG61" s="330"/>
      <c r="CH61" s="330"/>
      <c r="CI61" s="330"/>
      <c r="CJ61" s="330"/>
      <c r="CK61" s="330"/>
      <c r="CL61" s="330"/>
      <c r="CM61" s="330"/>
      <c r="CN61" s="330"/>
      <c r="CO61" s="331"/>
      <c r="CP61" s="329"/>
      <c r="CQ61" s="330"/>
      <c r="CR61" s="330"/>
      <c r="CS61" s="330"/>
      <c r="CT61" s="330"/>
      <c r="CU61" s="330"/>
      <c r="CV61" s="330"/>
      <c r="CW61" s="330"/>
      <c r="CX61" s="330"/>
      <c r="CY61" s="330"/>
      <c r="CZ61" s="330"/>
      <c r="DA61" s="330"/>
      <c r="DB61" s="331"/>
    </row>
    <row r="62" spans="1:106" s="31" customFormat="1" ht="28.15" customHeight="1">
      <c r="A62" s="247" t="s">
        <v>123</v>
      </c>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9"/>
      <c r="AE62" s="261"/>
      <c r="AF62" s="262"/>
      <c r="AG62" s="262"/>
      <c r="AH62" s="262"/>
      <c r="AI62" s="262"/>
      <c r="AJ62" s="262"/>
      <c r="AK62" s="262"/>
      <c r="AL62" s="263"/>
      <c r="AM62" s="112" t="s">
        <v>124</v>
      </c>
      <c r="AN62" s="250">
        <f t="shared" si="1"/>
        <v>0</v>
      </c>
      <c r="AO62" s="251"/>
      <c r="AP62" s="251"/>
      <c r="AQ62" s="251"/>
      <c r="AR62" s="251"/>
      <c r="AS62" s="251"/>
      <c r="AT62" s="251"/>
      <c r="AU62" s="251"/>
      <c r="AV62" s="251"/>
      <c r="AW62" s="251"/>
      <c r="AX62" s="251"/>
      <c r="AY62" s="251"/>
      <c r="AZ62" s="251"/>
      <c r="BA62" s="252"/>
      <c r="BB62" s="250"/>
      <c r="BC62" s="251"/>
      <c r="BD62" s="251"/>
      <c r="BE62" s="251"/>
      <c r="BF62" s="251"/>
      <c r="BG62" s="251"/>
      <c r="BH62" s="251"/>
      <c r="BI62" s="251"/>
      <c r="BJ62" s="251"/>
      <c r="BK62" s="251"/>
      <c r="BL62" s="251"/>
      <c r="BM62" s="251"/>
      <c r="BN62" s="58"/>
      <c r="BO62" s="250"/>
      <c r="BP62" s="251"/>
      <c r="BQ62" s="251"/>
      <c r="BR62" s="251"/>
      <c r="BS62" s="251"/>
      <c r="BT62" s="251"/>
      <c r="BU62" s="251"/>
      <c r="BV62" s="251"/>
      <c r="BW62" s="251"/>
      <c r="BX62" s="251"/>
      <c r="BY62" s="251"/>
      <c r="BZ62" s="251"/>
      <c r="CA62" s="58"/>
      <c r="CB62" s="106"/>
      <c r="CC62" s="250"/>
      <c r="CD62" s="251"/>
      <c r="CE62" s="251"/>
      <c r="CF62" s="251"/>
      <c r="CG62" s="251"/>
      <c r="CH62" s="251"/>
      <c r="CI62" s="251"/>
      <c r="CJ62" s="251"/>
      <c r="CK62" s="251"/>
      <c r="CL62" s="251"/>
      <c r="CM62" s="251"/>
      <c r="CN62" s="251"/>
      <c r="CO62" s="252"/>
      <c r="CP62" s="250"/>
      <c r="CQ62" s="251"/>
      <c r="CR62" s="251"/>
      <c r="CS62" s="251"/>
      <c r="CT62" s="251"/>
      <c r="CU62" s="251"/>
      <c r="CV62" s="251"/>
      <c r="CW62" s="251"/>
      <c r="CX62" s="251"/>
      <c r="CY62" s="251"/>
      <c r="CZ62" s="251"/>
      <c r="DA62" s="251"/>
      <c r="DB62" s="252"/>
    </row>
    <row r="63" spans="1:106" s="31" customFormat="1" ht="24" customHeight="1">
      <c r="A63" s="247" t="s">
        <v>125</v>
      </c>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9"/>
      <c r="AE63" s="261"/>
      <c r="AF63" s="262"/>
      <c r="AG63" s="262"/>
      <c r="AH63" s="262"/>
      <c r="AI63" s="262"/>
      <c r="AJ63" s="262"/>
      <c r="AK63" s="262"/>
      <c r="AL63" s="263"/>
      <c r="AM63" s="112" t="s">
        <v>33</v>
      </c>
      <c r="AN63" s="250">
        <f t="shared" si="1"/>
        <v>364073</v>
      </c>
      <c r="AO63" s="251"/>
      <c r="AP63" s="251"/>
      <c r="AQ63" s="251"/>
      <c r="AR63" s="251"/>
      <c r="AS63" s="251"/>
      <c r="AT63" s="251"/>
      <c r="AU63" s="251"/>
      <c r="AV63" s="251"/>
      <c r="AW63" s="251"/>
      <c r="AX63" s="251"/>
      <c r="AY63" s="251"/>
      <c r="AZ63" s="251"/>
      <c r="BA63" s="252"/>
      <c r="BB63" s="250">
        <v>300000</v>
      </c>
      <c r="BC63" s="251"/>
      <c r="BD63" s="251"/>
      <c r="BE63" s="251"/>
      <c r="BF63" s="251"/>
      <c r="BG63" s="251"/>
      <c r="BH63" s="251"/>
      <c r="BI63" s="251"/>
      <c r="BJ63" s="251"/>
      <c r="BK63" s="251"/>
      <c r="BL63" s="251"/>
      <c r="BM63" s="251"/>
      <c r="BN63" s="58"/>
      <c r="BO63" s="250"/>
      <c r="BP63" s="251"/>
      <c r="BQ63" s="251"/>
      <c r="BR63" s="251"/>
      <c r="BS63" s="251"/>
      <c r="BT63" s="251"/>
      <c r="BU63" s="251"/>
      <c r="BV63" s="251"/>
      <c r="BW63" s="251"/>
      <c r="BX63" s="251"/>
      <c r="BY63" s="251"/>
      <c r="BZ63" s="251"/>
      <c r="CA63" s="58"/>
      <c r="CB63" s="106"/>
      <c r="CC63" s="250">
        <v>64073</v>
      </c>
      <c r="CD63" s="251"/>
      <c r="CE63" s="251"/>
      <c r="CF63" s="251"/>
      <c r="CG63" s="251"/>
      <c r="CH63" s="251"/>
      <c r="CI63" s="251"/>
      <c r="CJ63" s="251"/>
      <c r="CK63" s="251"/>
      <c r="CL63" s="251"/>
      <c r="CM63" s="251"/>
      <c r="CN63" s="251"/>
      <c r="CO63" s="252"/>
      <c r="CP63" s="250"/>
      <c r="CQ63" s="251"/>
      <c r="CR63" s="251"/>
      <c r="CS63" s="251"/>
      <c r="CT63" s="251"/>
      <c r="CU63" s="251"/>
      <c r="CV63" s="251"/>
      <c r="CW63" s="251"/>
      <c r="CX63" s="251"/>
      <c r="CY63" s="251"/>
      <c r="CZ63" s="251"/>
      <c r="DA63" s="251"/>
      <c r="DB63" s="252"/>
    </row>
    <row r="64" spans="1:106" s="31" customFormat="1" ht="24" customHeight="1">
      <c r="A64" s="247" t="s">
        <v>126</v>
      </c>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9"/>
      <c r="AE64" s="261"/>
      <c r="AF64" s="262"/>
      <c r="AG64" s="262"/>
      <c r="AH64" s="262"/>
      <c r="AI64" s="262"/>
      <c r="AJ64" s="262"/>
      <c r="AK64" s="262"/>
      <c r="AL64" s="263"/>
      <c r="AM64" s="69" t="s">
        <v>34</v>
      </c>
      <c r="AN64" s="250">
        <f t="shared" si="1"/>
        <v>0</v>
      </c>
      <c r="AO64" s="251"/>
      <c r="AP64" s="251"/>
      <c r="AQ64" s="251"/>
      <c r="AR64" s="251"/>
      <c r="AS64" s="251"/>
      <c r="AT64" s="251"/>
      <c r="AU64" s="251"/>
      <c r="AV64" s="251"/>
      <c r="AW64" s="251"/>
      <c r="AX64" s="251"/>
      <c r="AY64" s="251"/>
      <c r="AZ64" s="251"/>
      <c r="BA64" s="252"/>
      <c r="BB64" s="250"/>
      <c r="BC64" s="251"/>
      <c r="BD64" s="251"/>
      <c r="BE64" s="251"/>
      <c r="BF64" s="251"/>
      <c r="BG64" s="251"/>
      <c r="BH64" s="251"/>
      <c r="BI64" s="251"/>
      <c r="BJ64" s="251"/>
      <c r="BK64" s="251"/>
      <c r="BL64" s="251"/>
      <c r="BM64" s="251"/>
      <c r="BN64" s="58"/>
      <c r="BO64" s="250"/>
      <c r="BP64" s="251"/>
      <c r="BQ64" s="251"/>
      <c r="BR64" s="251"/>
      <c r="BS64" s="251"/>
      <c r="BT64" s="251"/>
      <c r="BU64" s="251"/>
      <c r="BV64" s="251"/>
      <c r="BW64" s="251"/>
      <c r="BX64" s="251"/>
      <c r="BY64" s="251"/>
      <c r="BZ64" s="251"/>
      <c r="CA64" s="58"/>
      <c r="CB64" s="106"/>
      <c r="CC64" s="250"/>
      <c r="CD64" s="251"/>
      <c r="CE64" s="251"/>
      <c r="CF64" s="251"/>
      <c r="CG64" s="251"/>
      <c r="CH64" s="251"/>
      <c r="CI64" s="251"/>
      <c r="CJ64" s="251"/>
      <c r="CK64" s="251"/>
      <c r="CL64" s="251"/>
      <c r="CM64" s="251"/>
      <c r="CN64" s="251"/>
      <c r="CO64" s="252"/>
      <c r="CP64" s="250"/>
      <c r="CQ64" s="251"/>
      <c r="CR64" s="251"/>
      <c r="CS64" s="251"/>
      <c r="CT64" s="251"/>
      <c r="CU64" s="251"/>
      <c r="CV64" s="251"/>
      <c r="CW64" s="251"/>
      <c r="CX64" s="251"/>
      <c r="CY64" s="251"/>
      <c r="CZ64" s="251"/>
      <c r="DA64" s="251"/>
      <c r="DB64" s="252"/>
    </row>
    <row r="65" spans="1:106" s="31" customFormat="1" ht="22.9" customHeight="1">
      <c r="A65" s="247" t="s">
        <v>142</v>
      </c>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9"/>
      <c r="AE65" s="261"/>
      <c r="AF65" s="262"/>
      <c r="AG65" s="262"/>
      <c r="AH65" s="262"/>
      <c r="AI65" s="262"/>
      <c r="AJ65" s="262"/>
      <c r="AK65" s="262"/>
      <c r="AL65" s="263"/>
      <c r="AM65" s="69" t="s">
        <v>35</v>
      </c>
      <c r="AN65" s="250">
        <f t="shared" si="1"/>
        <v>8957986</v>
      </c>
      <c r="AO65" s="251"/>
      <c r="AP65" s="251"/>
      <c r="AQ65" s="251"/>
      <c r="AR65" s="251"/>
      <c r="AS65" s="251"/>
      <c r="AT65" s="251"/>
      <c r="AU65" s="251"/>
      <c r="AV65" s="251"/>
      <c r="AW65" s="251"/>
      <c r="AX65" s="251"/>
      <c r="AY65" s="251"/>
      <c r="AZ65" s="251"/>
      <c r="BA65" s="252"/>
      <c r="BB65" s="250">
        <v>8394200</v>
      </c>
      <c r="BC65" s="251"/>
      <c r="BD65" s="251"/>
      <c r="BE65" s="251"/>
      <c r="BF65" s="251"/>
      <c r="BG65" s="251"/>
      <c r="BH65" s="251"/>
      <c r="BI65" s="251"/>
      <c r="BJ65" s="251"/>
      <c r="BK65" s="251"/>
      <c r="BL65" s="251"/>
      <c r="BM65" s="251"/>
      <c r="BN65" s="58"/>
      <c r="BO65" s="250"/>
      <c r="BP65" s="251"/>
      <c r="BQ65" s="251"/>
      <c r="BR65" s="251"/>
      <c r="BS65" s="251"/>
      <c r="BT65" s="251"/>
      <c r="BU65" s="251"/>
      <c r="BV65" s="251"/>
      <c r="BW65" s="251"/>
      <c r="BX65" s="251"/>
      <c r="BY65" s="251"/>
      <c r="BZ65" s="251"/>
      <c r="CA65" s="58"/>
      <c r="CB65" s="106"/>
      <c r="CC65" s="250">
        <v>563786</v>
      </c>
      <c r="CD65" s="251"/>
      <c r="CE65" s="251"/>
      <c r="CF65" s="251"/>
      <c r="CG65" s="251"/>
      <c r="CH65" s="251"/>
      <c r="CI65" s="251"/>
      <c r="CJ65" s="251"/>
      <c r="CK65" s="251"/>
      <c r="CL65" s="251"/>
      <c r="CM65" s="251"/>
      <c r="CN65" s="251"/>
      <c r="CO65" s="252"/>
      <c r="CP65" s="250"/>
      <c r="CQ65" s="251"/>
      <c r="CR65" s="251"/>
      <c r="CS65" s="251"/>
      <c r="CT65" s="251"/>
      <c r="CU65" s="251"/>
      <c r="CV65" s="251"/>
      <c r="CW65" s="251"/>
      <c r="CX65" s="251"/>
      <c r="CY65" s="251"/>
      <c r="CZ65" s="251"/>
      <c r="DA65" s="251"/>
      <c r="DB65" s="252"/>
    </row>
    <row r="66" spans="1:106" s="31" customFormat="1" ht="37.9" customHeight="1">
      <c r="A66" s="247" t="s">
        <v>143</v>
      </c>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9"/>
      <c r="AE66" s="261"/>
      <c r="AF66" s="262"/>
      <c r="AG66" s="262"/>
      <c r="AH66" s="262"/>
      <c r="AI66" s="262"/>
      <c r="AJ66" s="262"/>
      <c r="AK66" s="262"/>
      <c r="AL66" s="263"/>
      <c r="AM66" s="69" t="s">
        <v>36</v>
      </c>
      <c r="AN66" s="250">
        <f t="shared" si="1"/>
        <v>0</v>
      </c>
      <c r="AO66" s="251"/>
      <c r="AP66" s="251"/>
      <c r="AQ66" s="251"/>
      <c r="AR66" s="251"/>
      <c r="AS66" s="251"/>
      <c r="AT66" s="251"/>
      <c r="AU66" s="251"/>
      <c r="AV66" s="251"/>
      <c r="AW66" s="251"/>
      <c r="AX66" s="251"/>
      <c r="AY66" s="251"/>
      <c r="AZ66" s="251"/>
      <c r="BA66" s="252"/>
      <c r="BB66" s="250"/>
      <c r="BC66" s="251"/>
      <c r="BD66" s="251"/>
      <c r="BE66" s="251"/>
      <c r="BF66" s="251"/>
      <c r="BG66" s="251"/>
      <c r="BH66" s="251"/>
      <c r="BI66" s="251"/>
      <c r="BJ66" s="251"/>
      <c r="BK66" s="251"/>
      <c r="BL66" s="251"/>
      <c r="BM66" s="251"/>
      <c r="BN66" s="58"/>
      <c r="BO66" s="250"/>
      <c r="BP66" s="251"/>
      <c r="BQ66" s="251"/>
      <c r="BR66" s="251"/>
      <c r="BS66" s="251"/>
      <c r="BT66" s="251"/>
      <c r="BU66" s="251"/>
      <c r="BV66" s="251"/>
      <c r="BW66" s="251"/>
      <c r="BX66" s="251"/>
      <c r="BY66" s="251"/>
      <c r="BZ66" s="251"/>
      <c r="CA66" s="58"/>
      <c r="CB66" s="106"/>
      <c r="CC66" s="250"/>
      <c r="CD66" s="251"/>
      <c r="CE66" s="251"/>
      <c r="CF66" s="251"/>
      <c r="CG66" s="251"/>
      <c r="CH66" s="251"/>
      <c r="CI66" s="251"/>
      <c r="CJ66" s="251"/>
      <c r="CK66" s="251"/>
      <c r="CL66" s="251"/>
      <c r="CM66" s="251"/>
      <c r="CN66" s="251"/>
      <c r="CO66" s="252"/>
      <c r="CP66" s="250"/>
      <c r="CQ66" s="251"/>
      <c r="CR66" s="251"/>
      <c r="CS66" s="251"/>
      <c r="CT66" s="251"/>
      <c r="CU66" s="251"/>
      <c r="CV66" s="251"/>
      <c r="CW66" s="251"/>
      <c r="CX66" s="251"/>
      <c r="CY66" s="251"/>
      <c r="CZ66" s="251"/>
      <c r="DA66" s="251"/>
      <c r="DB66" s="252"/>
    </row>
    <row r="67" spans="1:106" s="31" customFormat="1" ht="24" customHeight="1">
      <c r="A67" s="247" t="s">
        <v>138</v>
      </c>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9"/>
      <c r="AE67" s="261"/>
      <c r="AF67" s="262"/>
      <c r="AG67" s="262"/>
      <c r="AH67" s="262"/>
      <c r="AI67" s="262"/>
      <c r="AJ67" s="262"/>
      <c r="AK67" s="262"/>
      <c r="AL67" s="263"/>
      <c r="AM67" s="112" t="s">
        <v>37</v>
      </c>
      <c r="AN67" s="250">
        <f t="shared" si="1"/>
        <v>1731600</v>
      </c>
      <c r="AO67" s="251"/>
      <c r="AP67" s="251"/>
      <c r="AQ67" s="251"/>
      <c r="AR67" s="251"/>
      <c r="AS67" s="251"/>
      <c r="AT67" s="251"/>
      <c r="AU67" s="251"/>
      <c r="AV67" s="251"/>
      <c r="AW67" s="251"/>
      <c r="AX67" s="251"/>
      <c r="AY67" s="251"/>
      <c r="AZ67" s="251"/>
      <c r="BA67" s="252"/>
      <c r="BB67" s="250"/>
      <c r="BC67" s="251"/>
      <c r="BD67" s="251"/>
      <c r="BE67" s="251"/>
      <c r="BF67" s="251"/>
      <c r="BG67" s="251"/>
      <c r="BH67" s="251"/>
      <c r="BI67" s="251"/>
      <c r="BJ67" s="251"/>
      <c r="BK67" s="251"/>
      <c r="BL67" s="251"/>
      <c r="BM67" s="251"/>
      <c r="BN67" s="58"/>
      <c r="BO67" s="250"/>
      <c r="BP67" s="251"/>
      <c r="BQ67" s="251"/>
      <c r="BR67" s="251"/>
      <c r="BS67" s="251"/>
      <c r="BT67" s="251"/>
      <c r="BU67" s="251"/>
      <c r="BV67" s="251"/>
      <c r="BW67" s="251"/>
      <c r="BX67" s="251"/>
      <c r="BY67" s="251"/>
      <c r="BZ67" s="251"/>
      <c r="CA67" s="58"/>
      <c r="CB67" s="106"/>
      <c r="CC67" s="250">
        <v>1731600</v>
      </c>
      <c r="CD67" s="251"/>
      <c r="CE67" s="251"/>
      <c r="CF67" s="251"/>
      <c r="CG67" s="251"/>
      <c r="CH67" s="251"/>
      <c r="CI67" s="251"/>
      <c r="CJ67" s="251"/>
      <c r="CK67" s="251"/>
      <c r="CL67" s="251"/>
      <c r="CM67" s="251"/>
      <c r="CN67" s="251"/>
      <c r="CO67" s="252"/>
      <c r="CP67" s="250"/>
      <c r="CQ67" s="251"/>
      <c r="CR67" s="251"/>
      <c r="CS67" s="251"/>
      <c r="CT67" s="251"/>
      <c r="CU67" s="251"/>
      <c r="CV67" s="251"/>
      <c r="CW67" s="251"/>
      <c r="CX67" s="251"/>
      <c r="CY67" s="251"/>
      <c r="CZ67" s="251"/>
      <c r="DA67" s="251"/>
      <c r="DB67" s="252"/>
    </row>
    <row r="68" spans="1:106" s="31" customFormat="1" ht="23.25" customHeight="1">
      <c r="A68" s="247" t="s">
        <v>144</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9"/>
      <c r="AE68" s="261"/>
      <c r="AF68" s="262"/>
      <c r="AG68" s="262"/>
      <c r="AH68" s="262"/>
      <c r="AI68" s="262"/>
      <c r="AJ68" s="262"/>
      <c r="AK68" s="262"/>
      <c r="AL68" s="263"/>
      <c r="AM68" s="301" t="s">
        <v>38</v>
      </c>
      <c r="AN68" s="250">
        <f t="shared" si="1"/>
        <v>7127000</v>
      </c>
      <c r="AO68" s="251"/>
      <c r="AP68" s="251"/>
      <c r="AQ68" s="251"/>
      <c r="AR68" s="251"/>
      <c r="AS68" s="251"/>
      <c r="AT68" s="251"/>
      <c r="AU68" s="251"/>
      <c r="AV68" s="251"/>
      <c r="AW68" s="251"/>
      <c r="AX68" s="251"/>
      <c r="AY68" s="251"/>
      <c r="AZ68" s="251"/>
      <c r="BA68" s="252"/>
      <c r="BB68" s="250">
        <f>BB69+BB70+BB71</f>
        <v>0</v>
      </c>
      <c r="BC68" s="251"/>
      <c r="BD68" s="251"/>
      <c r="BE68" s="251"/>
      <c r="BF68" s="251"/>
      <c r="BG68" s="251"/>
      <c r="BH68" s="251"/>
      <c r="BI68" s="251"/>
      <c r="BJ68" s="251"/>
      <c r="BK68" s="251"/>
      <c r="BL68" s="251"/>
      <c r="BM68" s="251"/>
      <c r="BN68" s="58">
        <f>BN69+BN70+BN71</f>
        <v>0</v>
      </c>
      <c r="BO68" s="250">
        <f>BO69+BO70+BO71</f>
        <v>3827000</v>
      </c>
      <c r="BP68" s="251"/>
      <c r="BQ68" s="251"/>
      <c r="BR68" s="251"/>
      <c r="BS68" s="251"/>
      <c r="BT68" s="251"/>
      <c r="BU68" s="251"/>
      <c r="BV68" s="251"/>
      <c r="BW68" s="251"/>
      <c r="BX68" s="251"/>
      <c r="BY68" s="251"/>
      <c r="BZ68" s="251"/>
      <c r="CA68" s="58">
        <f>CA69+CA70+CA71</f>
        <v>0</v>
      </c>
      <c r="CB68" s="106">
        <f>CB69+CB70+CB71</f>
        <v>0</v>
      </c>
      <c r="CC68" s="250">
        <f>CC69+CC70+CC71</f>
        <v>3300000</v>
      </c>
      <c r="CD68" s="251"/>
      <c r="CE68" s="251"/>
      <c r="CF68" s="251"/>
      <c r="CG68" s="251"/>
      <c r="CH68" s="251"/>
      <c r="CI68" s="251"/>
      <c r="CJ68" s="251"/>
      <c r="CK68" s="251"/>
      <c r="CL68" s="251"/>
      <c r="CM68" s="251"/>
      <c r="CN68" s="251"/>
      <c r="CO68" s="252"/>
      <c r="CP68" s="250">
        <f>CP69+CP70+CP71</f>
        <v>0</v>
      </c>
      <c r="CQ68" s="251"/>
      <c r="CR68" s="251"/>
      <c r="CS68" s="251"/>
      <c r="CT68" s="251"/>
      <c r="CU68" s="251"/>
      <c r="CV68" s="251"/>
      <c r="CW68" s="251"/>
      <c r="CX68" s="251"/>
      <c r="CY68" s="251"/>
      <c r="CZ68" s="251"/>
      <c r="DA68" s="251"/>
      <c r="DB68" s="252"/>
    </row>
    <row r="69" spans="1:106" s="31" customFormat="1" ht="38.450000000000003" customHeight="1">
      <c r="A69" s="247" t="s">
        <v>145</v>
      </c>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9"/>
      <c r="AE69" s="261"/>
      <c r="AF69" s="262"/>
      <c r="AG69" s="262"/>
      <c r="AH69" s="262"/>
      <c r="AI69" s="262"/>
      <c r="AJ69" s="262"/>
      <c r="AK69" s="262"/>
      <c r="AL69" s="263"/>
      <c r="AM69" s="302"/>
      <c r="AN69" s="250">
        <f t="shared" si="1"/>
        <v>3827000</v>
      </c>
      <c r="AO69" s="251"/>
      <c r="AP69" s="251"/>
      <c r="AQ69" s="251"/>
      <c r="AR69" s="251"/>
      <c r="AS69" s="251"/>
      <c r="AT69" s="251"/>
      <c r="AU69" s="251"/>
      <c r="AV69" s="251"/>
      <c r="AW69" s="251"/>
      <c r="AX69" s="251"/>
      <c r="AY69" s="251"/>
      <c r="AZ69" s="251"/>
      <c r="BA69" s="252"/>
      <c r="BB69" s="250"/>
      <c r="BC69" s="251"/>
      <c r="BD69" s="251"/>
      <c r="BE69" s="251"/>
      <c r="BF69" s="251"/>
      <c r="BG69" s="251"/>
      <c r="BH69" s="251"/>
      <c r="BI69" s="251"/>
      <c r="BJ69" s="251"/>
      <c r="BK69" s="251"/>
      <c r="BL69" s="251"/>
      <c r="BM69" s="251"/>
      <c r="BN69" s="58"/>
      <c r="BO69" s="250">
        <v>3827000</v>
      </c>
      <c r="BP69" s="251"/>
      <c r="BQ69" s="251"/>
      <c r="BR69" s="251"/>
      <c r="BS69" s="251"/>
      <c r="BT69" s="251"/>
      <c r="BU69" s="251"/>
      <c r="BV69" s="251"/>
      <c r="BW69" s="251"/>
      <c r="BX69" s="251"/>
      <c r="BY69" s="251"/>
      <c r="BZ69" s="251"/>
      <c r="CA69" s="58"/>
      <c r="CB69" s="106"/>
      <c r="CC69" s="250"/>
      <c r="CD69" s="251"/>
      <c r="CE69" s="251"/>
      <c r="CF69" s="251"/>
      <c r="CG69" s="251"/>
      <c r="CH69" s="251"/>
      <c r="CI69" s="251"/>
      <c r="CJ69" s="251"/>
      <c r="CK69" s="251"/>
      <c r="CL69" s="251"/>
      <c r="CM69" s="251"/>
      <c r="CN69" s="251"/>
      <c r="CO69" s="252"/>
      <c r="CP69" s="250"/>
      <c r="CQ69" s="251"/>
      <c r="CR69" s="251"/>
      <c r="CS69" s="251"/>
      <c r="CT69" s="251"/>
      <c r="CU69" s="251"/>
      <c r="CV69" s="251"/>
      <c r="CW69" s="251"/>
      <c r="CX69" s="251"/>
      <c r="CY69" s="251"/>
      <c r="CZ69" s="251"/>
      <c r="DA69" s="251"/>
      <c r="DB69" s="252"/>
    </row>
    <row r="70" spans="1:106" s="31" customFormat="1" ht="22.5" customHeight="1">
      <c r="A70" s="247" t="s">
        <v>146</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9"/>
      <c r="AE70" s="261"/>
      <c r="AF70" s="262"/>
      <c r="AG70" s="262"/>
      <c r="AH70" s="262"/>
      <c r="AI70" s="262"/>
      <c r="AJ70" s="262"/>
      <c r="AK70" s="262"/>
      <c r="AL70" s="263"/>
      <c r="AM70" s="302"/>
      <c r="AN70" s="250">
        <f t="shared" si="1"/>
        <v>0</v>
      </c>
      <c r="AO70" s="251"/>
      <c r="AP70" s="251"/>
      <c r="AQ70" s="251"/>
      <c r="AR70" s="251"/>
      <c r="AS70" s="251"/>
      <c r="AT70" s="251"/>
      <c r="AU70" s="251"/>
      <c r="AV70" s="251"/>
      <c r="AW70" s="251"/>
      <c r="AX70" s="251"/>
      <c r="AY70" s="251"/>
      <c r="AZ70" s="251"/>
      <c r="BA70" s="252"/>
      <c r="BB70" s="250"/>
      <c r="BC70" s="251"/>
      <c r="BD70" s="251"/>
      <c r="BE70" s="251"/>
      <c r="BF70" s="251"/>
      <c r="BG70" s="251"/>
      <c r="BH70" s="251"/>
      <c r="BI70" s="251"/>
      <c r="BJ70" s="251"/>
      <c r="BK70" s="251"/>
      <c r="BL70" s="251"/>
      <c r="BM70" s="251"/>
      <c r="BN70" s="58"/>
      <c r="BO70" s="250"/>
      <c r="BP70" s="251"/>
      <c r="BQ70" s="251"/>
      <c r="BR70" s="251"/>
      <c r="BS70" s="251"/>
      <c r="BT70" s="251"/>
      <c r="BU70" s="251"/>
      <c r="BV70" s="251"/>
      <c r="BW70" s="251"/>
      <c r="BX70" s="251"/>
      <c r="BY70" s="251"/>
      <c r="BZ70" s="251"/>
      <c r="CA70" s="58"/>
      <c r="CB70" s="106"/>
      <c r="CC70" s="250"/>
      <c r="CD70" s="251"/>
      <c r="CE70" s="251"/>
      <c r="CF70" s="251"/>
      <c r="CG70" s="251"/>
      <c r="CH70" s="251"/>
      <c r="CI70" s="251"/>
      <c r="CJ70" s="251"/>
      <c r="CK70" s="251"/>
      <c r="CL70" s="251"/>
      <c r="CM70" s="251"/>
      <c r="CN70" s="251"/>
      <c r="CO70" s="252"/>
      <c r="CP70" s="250"/>
      <c r="CQ70" s="251"/>
      <c r="CR70" s="251"/>
      <c r="CS70" s="251"/>
      <c r="CT70" s="251"/>
      <c r="CU70" s="251"/>
      <c r="CV70" s="251"/>
      <c r="CW70" s="251"/>
      <c r="CX70" s="251"/>
      <c r="CY70" s="251"/>
      <c r="CZ70" s="251"/>
      <c r="DA70" s="251"/>
      <c r="DB70" s="252"/>
    </row>
    <row r="71" spans="1:106" s="31" customFormat="1" ht="22.5" customHeight="1">
      <c r="A71" s="247" t="s">
        <v>147</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9"/>
      <c r="AE71" s="261"/>
      <c r="AF71" s="262"/>
      <c r="AG71" s="262"/>
      <c r="AH71" s="262"/>
      <c r="AI71" s="262"/>
      <c r="AJ71" s="262"/>
      <c r="AK71" s="262"/>
      <c r="AL71" s="263"/>
      <c r="AM71" s="303"/>
      <c r="AN71" s="250">
        <f t="shared" si="1"/>
        <v>3300000</v>
      </c>
      <c r="AO71" s="251"/>
      <c r="AP71" s="251"/>
      <c r="AQ71" s="251"/>
      <c r="AR71" s="251"/>
      <c r="AS71" s="251"/>
      <c r="AT71" s="251"/>
      <c r="AU71" s="251"/>
      <c r="AV71" s="251"/>
      <c r="AW71" s="251"/>
      <c r="AX71" s="251"/>
      <c r="AY71" s="251"/>
      <c r="AZ71" s="251"/>
      <c r="BA71" s="252"/>
      <c r="BB71" s="250"/>
      <c r="BC71" s="251"/>
      <c r="BD71" s="251"/>
      <c r="BE71" s="251"/>
      <c r="BF71" s="251"/>
      <c r="BG71" s="251"/>
      <c r="BH71" s="251"/>
      <c r="BI71" s="251"/>
      <c r="BJ71" s="251"/>
      <c r="BK71" s="251"/>
      <c r="BL71" s="251"/>
      <c r="BM71" s="251"/>
      <c r="BN71" s="58"/>
      <c r="BO71" s="250"/>
      <c r="BP71" s="251"/>
      <c r="BQ71" s="251"/>
      <c r="BR71" s="251"/>
      <c r="BS71" s="251"/>
      <c r="BT71" s="251"/>
      <c r="BU71" s="251"/>
      <c r="BV71" s="251"/>
      <c r="BW71" s="251"/>
      <c r="BX71" s="251"/>
      <c r="BY71" s="251"/>
      <c r="BZ71" s="251"/>
      <c r="CA71" s="58"/>
      <c r="CB71" s="106"/>
      <c r="CC71" s="250">
        <v>3300000</v>
      </c>
      <c r="CD71" s="251"/>
      <c r="CE71" s="251"/>
      <c r="CF71" s="251"/>
      <c r="CG71" s="251"/>
      <c r="CH71" s="251"/>
      <c r="CI71" s="251"/>
      <c r="CJ71" s="251"/>
      <c r="CK71" s="251"/>
      <c r="CL71" s="251"/>
      <c r="CM71" s="251"/>
      <c r="CN71" s="251"/>
      <c r="CO71" s="252"/>
      <c r="CP71" s="250"/>
      <c r="CQ71" s="251"/>
      <c r="CR71" s="251"/>
      <c r="CS71" s="251"/>
      <c r="CT71" s="251"/>
      <c r="CU71" s="251"/>
      <c r="CV71" s="251"/>
      <c r="CW71" s="251"/>
      <c r="CX71" s="251"/>
      <c r="CY71" s="251"/>
      <c r="CZ71" s="251"/>
      <c r="DA71" s="251"/>
      <c r="DB71" s="252"/>
    </row>
    <row r="72" spans="1:106" s="31" customFormat="1" ht="22.5" customHeight="1">
      <c r="A72" s="247" t="s">
        <v>148</v>
      </c>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9"/>
      <c r="AE72" s="261"/>
      <c r="AF72" s="262"/>
      <c r="AG72" s="262"/>
      <c r="AH72" s="262"/>
      <c r="AI72" s="262"/>
      <c r="AJ72" s="262"/>
      <c r="AK72" s="262"/>
      <c r="AL72" s="263"/>
      <c r="AM72" s="69" t="s">
        <v>85</v>
      </c>
      <c r="AN72" s="250">
        <f t="shared" si="1"/>
        <v>0</v>
      </c>
      <c r="AO72" s="251"/>
      <c r="AP72" s="251"/>
      <c r="AQ72" s="251"/>
      <c r="AR72" s="251"/>
      <c r="AS72" s="251"/>
      <c r="AT72" s="251"/>
      <c r="AU72" s="251"/>
      <c r="AV72" s="251"/>
      <c r="AW72" s="251"/>
      <c r="AX72" s="251"/>
      <c r="AY72" s="251"/>
      <c r="AZ72" s="251"/>
      <c r="BA72" s="252"/>
      <c r="BB72" s="250"/>
      <c r="BC72" s="251"/>
      <c r="BD72" s="251"/>
      <c r="BE72" s="251"/>
      <c r="BF72" s="251"/>
      <c r="BG72" s="251"/>
      <c r="BH72" s="251"/>
      <c r="BI72" s="251"/>
      <c r="BJ72" s="251"/>
      <c r="BK72" s="251"/>
      <c r="BL72" s="251"/>
      <c r="BM72" s="251"/>
      <c r="BN72" s="58"/>
      <c r="BO72" s="250"/>
      <c r="BP72" s="251"/>
      <c r="BQ72" s="251"/>
      <c r="BR72" s="251"/>
      <c r="BS72" s="251"/>
      <c r="BT72" s="251"/>
      <c r="BU72" s="251"/>
      <c r="BV72" s="251"/>
      <c r="BW72" s="251"/>
      <c r="BX72" s="251"/>
      <c r="BY72" s="251"/>
      <c r="BZ72" s="251"/>
      <c r="CA72" s="58"/>
      <c r="CB72" s="106"/>
      <c r="CC72" s="250"/>
      <c r="CD72" s="251"/>
      <c r="CE72" s="251"/>
      <c r="CF72" s="251"/>
      <c r="CG72" s="251"/>
      <c r="CH72" s="251"/>
      <c r="CI72" s="251"/>
      <c r="CJ72" s="251"/>
      <c r="CK72" s="251"/>
      <c r="CL72" s="251"/>
      <c r="CM72" s="251"/>
      <c r="CN72" s="251"/>
      <c r="CO72" s="252"/>
      <c r="CP72" s="250"/>
      <c r="CQ72" s="251"/>
      <c r="CR72" s="251"/>
      <c r="CS72" s="251"/>
      <c r="CT72" s="251"/>
      <c r="CU72" s="251"/>
      <c r="CV72" s="251"/>
      <c r="CW72" s="251"/>
      <c r="CX72" s="251"/>
      <c r="CY72" s="251"/>
      <c r="CZ72" s="251"/>
      <c r="DA72" s="251"/>
      <c r="DB72" s="252"/>
    </row>
    <row r="73" spans="1:106" s="31" customFormat="1" ht="22.5" customHeight="1">
      <c r="A73" s="247" t="s">
        <v>166</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9"/>
      <c r="AE73" s="261"/>
      <c r="AF73" s="262"/>
      <c r="AG73" s="262"/>
      <c r="AH73" s="262"/>
      <c r="AI73" s="262"/>
      <c r="AJ73" s="262"/>
      <c r="AK73" s="262"/>
      <c r="AL73" s="263"/>
      <c r="AM73" s="69" t="s">
        <v>165</v>
      </c>
      <c r="AN73" s="250">
        <f t="shared" si="1"/>
        <v>0</v>
      </c>
      <c r="AO73" s="251"/>
      <c r="AP73" s="251"/>
      <c r="AQ73" s="251"/>
      <c r="AR73" s="251"/>
      <c r="AS73" s="251"/>
      <c r="AT73" s="251"/>
      <c r="AU73" s="251"/>
      <c r="AV73" s="251"/>
      <c r="AW73" s="251"/>
      <c r="AX73" s="251"/>
      <c r="AY73" s="251"/>
      <c r="AZ73" s="251"/>
      <c r="BA73" s="252"/>
      <c r="BB73" s="250"/>
      <c r="BC73" s="251"/>
      <c r="BD73" s="251"/>
      <c r="BE73" s="251"/>
      <c r="BF73" s="251"/>
      <c r="BG73" s="251"/>
      <c r="BH73" s="251"/>
      <c r="BI73" s="251"/>
      <c r="BJ73" s="251"/>
      <c r="BK73" s="251"/>
      <c r="BL73" s="251"/>
      <c r="BM73" s="251"/>
      <c r="BN73" s="58"/>
      <c r="BO73" s="250"/>
      <c r="BP73" s="251"/>
      <c r="BQ73" s="251"/>
      <c r="BR73" s="251"/>
      <c r="BS73" s="251"/>
      <c r="BT73" s="251"/>
      <c r="BU73" s="251"/>
      <c r="BV73" s="251"/>
      <c r="BW73" s="251"/>
      <c r="BX73" s="251"/>
      <c r="BY73" s="251"/>
      <c r="BZ73" s="251"/>
      <c r="CA73" s="58"/>
      <c r="CB73" s="106"/>
      <c r="CC73" s="250"/>
      <c r="CD73" s="251"/>
      <c r="CE73" s="251"/>
      <c r="CF73" s="251"/>
      <c r="CG73" s="251"/>
      <c r="CH73" s="251"/>
      <c r="CI73" s="251"/>
      <c r="CJ73" s="251"/>
      <c r="CK73" s="251"/>
      <c r="CL73" s="251"/>
      <c r="CM73" s="251"/>
      <c r="CN73" s="251"/>
      <c r="CO73" s="252"/>
      <c r="CP73" s="250"/>
      <c r="CQ73" s="251"/>
      <c r="CR73" s="251"/>
      <c r="CS73" s="251"/>
      <c r="CT73" s="251"/>
      <c r="CU73" s="251"/>
      <c r="CV73" s="251"/>
      <c r="CW73" s="251"/>
      <c r="CX73" s="251"/>
      <c r="CY73" s="251"/>
      <c r="CZ73" s="251"/>
      <c r="DA73" s="251"/>
      <c r="DB73" s="252"/>
    </row>
    <row r="74" spans="1:106" s="31" customFormat="1" ht="25.5" customHeight="1">
      <c r="A74" s="247" t="s">
        <v>149</v>
      </c>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9"/>
      <c r="AE74" s="261"/>
      <c r="AF74" s="262"/>
      <c r="AG74" s="262"/>
      <c r="AH74" s="262"/>
      <c r="AI74" s="262"/>
      <c r="AJ74" s="262"/>
      <c r="AK74" s="262"/>
      <c r="AL74" s="263"/>
      <c r="AM74" s="112" t="s">
        <v>27</v>
      </c>
      <c r="AN74" s="250">
        <f t="shared" si="1"/>
        <v>0</v>
      </c>
      <c r="AO74" s="251"/>
      <c r="AP74" s="251"/>
      <c r="AQ74" s="251"/>
      <c r="AR74" s="251"/>
      <c r="AS74" s="251"/>
      <c r="AT74" s="251"/>
      <c r="AU74" s="251"/>
      <c r="AV74" s="251"/>
      <c r="AW74" s="251"/>
      <c r="AX74" s="251"/>
      <c r="AY74" s="251"/>
      <c r="AZ74" s="251"/>
      <c r="BA74" s="252"/>
      <c r="BB74" s="250"/>
      <c r="BC74" s="251"/>
      <c r="BD74" s="251"/>
      <c r="BE74" s="251"/>
      <c r="BF74" s="251"/>
      <c r="BG74" s="251"/>
      <c r="BH74" s="251"/>
      <c r="BI74" s="251"/>
      <c r="BJ74" s="251"/>
      <c r="BK74" s="251"/>
      <c r="BL74" s="251"/>
      <c r="BM74" s="251"/>
      <c r="BN74" s="58"/>
      <c r="BO74" s="250"/>
      <c r="BP74" s="251"/>
      <c r="BQ74" s="251"/>
      <c r="BR74" s="251"/>
      <c r="BS74" s="251"/>
      <c r="BT74" s="251"/>
      <c r="BU74" s="251"/>
      <c r="BV74" s="251"/>
      <c r="BW74" s="251"/>
      <c r="BX74" s="251"/>
      <c r="BY74" s="251"/>
      <c r="BZ74" s="251"/>
      <c r="CA74" s="58"/>
      <c r="CB74" s="106"/>
      <c r="CC74" s="250"/>
      <c r="CD74" s="251"/>
      <c r="CE74" s="251"/>
      <c r="CF74" s="251"/>
      <c r="CG74" s="251"/>
      <c r="CH74" s="251"/>
      <c r="CI74" s="251"/>
      <c r="CJ74" s="251"/>
      <c r="CK74" s="251"/>
      <c r="CL74" s="251"/>
      <c r="CM74" s="251"/>
      <c r="CN74" s="251"/>
      <c r="CO74" s="252"/>
      <c r="CP74" s="250"/>
      <c r="CQ74" s="251"/>
      <c r="CR74" s="251"/>
      <c r="CS74" s="251"/>
      <c r="CT74" s="251"/>
      <c r="CU74" s="251"/>
      <c r="CV74" s="251"/>
      <c r="CW74" s="251"/>
      <c r="CX74" s="251"/>
      <c r="CY74" s="251"/>
      <c r="CZ74" s="251"/>
      <c r="DA74" s="251"/>
      <c r="DB74" s="252"/>
    </row>
    <row r="75" spans="1:106" s="31" customFormat="1" ht="36" customHeight="1">
      <c r="A75" s="247" t="s">
        <v>151</v>
      </c>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9"/>
      <c r="AE75" s="261"/>
      <c r="AF75" s="262"/>
      <c r="AG75" s="262"/>
      <c r="AH75" s="262"/>
      <c r="AI75" s="262"/>
      <c r="AJ75" s="262"/>
      <c r="AK75" s="262"/>
      <c r="AL75" s="263"/>
      <c r="AM75" s="112" t="s">
        <v>150</v>
      </c>
      <c r="AN75" s="250">
        <f t="shared" si="1"/>
        <v>0</v>
      </c>
      <c r="AO75" s="251"/>
      <c r="AP75" s="251"/>
      <c r="AQ75" s="251"/>
      <c r="AR75" s="251"/>
      <c r="AS75" s="251"/>
      <c r="AT75" s="251"/>
      <c r="AU75" s="251"/>
      <c r="AV75" s="251"/>
      <c r="AW75" s="251"/>
      <c r="AX75" s="251"/>
      <c r="AY75" s="251"/>
      <c r="AZ75" s="251"/>
      <c r="BA75" s="252"/>
      <c r="BB75" s="250"/>
      <c r="BC75" s="251"/>
      <c r="BD75" s="251"/>
      <c r="BE75" s="251"/>
      <c r="BF75" s="251"/>
      <c r="BG75" s="251"/>
      <c r="BH75" s="251"/>
      <c r="BI75" s="251"/>
      <c r="BJ75" s="251"/>
      <c r="BK75" s="251"/>
      <c r="BL75" s="251"/>
      <c r="BM75" s="251"/>
      <c r="BN75" s="58"/>
      <c r="BO75" s="250"/>
      <c r="BP75" s="251"/>
      <c r="BQ75" s="251"/>
      <c r="BR75" s="251"/>
      <c r="BS75" s="251"/>
      <c r="BT75" s="251"/>
      <c r="BU75" s="251"/>
      <c r="BV75" s="251"/>
      <c r="BW75" s="251"/>
      <c r="BX75" s="251"/>
      <c r="BY75" s="251"/>
      <c r="BZ75" s="251"/>
      <c r="CA75" s="58"/>
      <c r="CB75" s="106"/>
      <c r="CC75" s="250"/>
      <c r="CD75" s="251"/>
      <c r="CE75" s="251"/>
      <c r="CF75" s="251"/>
      <c r="CG75" s="251"/>
      <c r="CH75" s="251"/>
      <c r="CI75" s="251"/>
      <c r="CJ75" s="251"/>
      <c r="CK75" s="251"/>
      <c r="CL75" s="251"/>
      <c r="CM75" s="251"/>
      <c r="CN75" s="251"/>
      <c r="CO75" s="252"/>
      <c r="CP75" s="250"/>
      <c r="CQ75" s="251"/>
      <c r="CR75" s="251"/>
      <c r="CS75" s="251"/>
      <c r="CT75" s="251"/>
      <c r="CU75" s="251"/>
      <c r="CV75" s="251"/>
      <c r="CW75" s="251"/>
      <c r="CX75" s="251"/>
      <c r="CY75" s="251"/>
      <c r="CZ75" s="251"/>
      <c r="DA75" s="251"/>
      <c r="DB75" s="252"/>
    </row>
    <row r="76" spans="1:106" s="31" customFormat="1" ht="26.45" customHeight="1">
      <c r="A76" s="247" t="s">
        <v>121</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9"/>
      <c r="AE76" s="261"/>
      <c r="AF76" s="262"/>
      <c r="AG76" s="262"/>
      <c r="AH76" s="262"/>
      <c r="AI76" s="262"/>
      <c r="AJ76" s="262"/>
      <c r="AK76" s="262"/>
      <c r="AL76" s="263"/>
      <c r="AM76" s="112" t="s">
        <v>86</v>
      </c>
      <c r="AN76" s="250">
        <f t="shared" si="1"/>
        <v>0</v>
      </c>
      <c r="AO76" s="251"/>
      <c r="AP76" s="251"/>
      <c r="AQ76" s="251"/>
      <c r="AR76" s="251"/>
      <c r="AS76" s="251"/>
      <c r="AT76" s="251"/>
      <c r="AU76" s="251"/>
      <c r="AV76" s="251"/>
      <c r="AW76" s="251"/>
      <c r="AX76" s="251"/>
      <c r="AY76" s="251"/>
      <c r="AZ76" s="251"/>
      <c r="BA76" s="252"/>
      <c r="BB76" s="250"/>
      <c r="BC76" s="251"/>
      <c r="BD76" s="251"/>
      <c r="BE76" s="251"/>
      <c r="BF76" s="251"/>
      <c r="BG76" s="251"/>
      <c r="BH76" s="251"/>
      <c r="BI76" s="251"/>
      <c r="BJ76" s="251"/>
      <c r="BK76" s="251"/>
      <c r="BL76" s="251"/>
      <c r="BM76" s="251"/>
      <c r="BN76" s="58"/>
      <c r="BO76" s="250"/>
      <c r="BP76" s="251"/>
      <c r="BQ76" s="251"/>
      <c r="BR76" s="251"/>
      <c r="BS76" s="251"/>
      <c r="BT76" s="251"/>
      <c r="BU76" s="251"/>
      <c r="BV76" s="251"/>
      <c r="BW76" s="251"/>
      <c r="BX76" s="251"/>
      <c r="BY76" s="251"/>
      <c r="BZ76" s="251"/>
      <c r="CA76" s="58"/>
      <c r="CB76" s="106"/>
      <c r="CC76" s="250"/>
      <c r="CD76" s="251"/>
      <c r="CE76" s="251"/>
      <c r="CF76" s="251"/>
      <c r="CG76" s="251"/>
      <c r="CH76" s="251"/>
      <c r="CI76" s="251"/>
      <c r="CJ76" s="251"/>
      <c r="CK76" s="251"/>
      <c r="CL76" s="251"/>
      <c r="CM76" s="251"/>
      <c r="CN76" s="251"/>
      <c r="CO76" s="252"/>
      <c r="CP76" s="250"/>
      <c r="CQ76" s="251"/>
      <c r="CR76" s="251"/>
      <c r="CS76" s="251"/>
      <c r="CT76" s="251"/>
      <c r="CU76" s="251"/>
      <c r="CV76" s="251"/>
      <c r="CW76" s="251"/>
      <c r="CX76" s="251"/>
      <c r="CY76" s="251"/>
      <c r="CZ76" s="251"/>
      <c r="DA76" s="251"/>
      <c r="DB76" s="252"/>
    </row>
    <row r="77" spans="1:106" s="31" customFormat="1" ht="25.9" customHeight="1">
      <c r="A77" s="247" t="s">
        <v>135</v>
      </c>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9"/>
      <c r="AE77" s="261"/>
      <c r="AF77" s="262"/>
      <c r="AG77" s="262"/>
      <c r="AH77" s="262"/>
      <c r="AI77" s="262"/>
      <c r="AJ77" s="262"/>
      <c r="AK77" s="262"/>
      <c r="AL77" s="263"/>
      <c r="AM77" s="69" t="s">
        <v>81</v>
      </c>
      <c r="AN77" s="250">
        <f t="shared" si="1"/>
        <v>10000</v>
      </c>
      <c r="AO77" s="251"/>
      <c r="AP77" s="251"/>
      <c r="AQ77" s="251"/>
      <c r="AR77" s="251"/>
      <c r="AS77" s="251"/>
      <c r="AT77" s="251"/>
      <c r="AU77" s="251"/>
      <c r="AV77" s="251"/>
      <c r="AW77" s="251"/>
      <c r="AX77" s="251"/>
      <c r="AY77" s="251"/>
      <c r="AZ77" s="251"/>
      <c r="BA77" s="252"/>
      <c r="BB77" s="250"/>
      <c r="BC77" s="251"/>
      <c r="BD77" s="251"/>
      <c r="BE77" s="251"/>
      <c r="BF77" s="251"/>
      <c r="BG77" s="251"/>
      <c r="BH77" s="251"/>
      <c r="BI77" s="251"/>
      <c r="BJ77" s="251"/>
      <c r="BK77" s="251"/>
      <c r="BL77" s="251"/>
      <c r="BM77" s="251"/>
      <c r="BN77" s="58"/>
      <c r="BO77" s="250"/>
      <c r="BP77" s="251"/>
      <c r="BQ77" s="251"/>
      <c r="BR77" s="251"/>
      <c r="BS77" s="251"/>
      <c r="BT77" s="251"/>
      <c r="BU77" s="251"/>
      <c r="BV77" s="251"/>
      <c r="BW77" s="251"/>
      <c r="BX77" s="251"/>
      <c r="BY77" s="251"/>
      <c r="BZ77" s="251"/>
      <c r="CA77" s="58"/>
      <c r="CB77" s="106"/>
      <c r="CC77" s="250">
        <v>10000</v>
      </c>
      <c r="CD77" s="251"/>
      <c r="CE77" s="251"/>
      <c r="CF77" s="251"/>
      <c r="CG77" s="251"/>
      <c r="CH77" s="251"/>
      <c r="CI77" s="251"/>
      <c r="CJ77" s="251"/>
      <c r="CK77" s="251"/>
      <c r="CL77" s="251"/>
      <c r="CM77" s="251"/>
      <c r="CN77" s="251"/>
      <c r="CO77" s="252"/>
      <c r="CP77" s="250"/>
      <c r="CQ77" s="251"/>
      <c r="CR77" s="251"/>
      <c r="CS77" s="251"/>
      <c r="CT77" s="251"/>
      <c r="CU77" s="251"/>
      <c r="CV77" s="251"/>
      <c r="CW77" s="251"/>
      <c r="CX77" s="251"/>
      <c r="CY77" s="251"/>
      <c r="CZ77" s="251"/>
      <c r="DA77" s="251"/>
      <c r="DB77" s="252"/>
    </row>
    <row r="78" spans="1:106" s="31" customFormat="1" ht="22.5" customHeight="1">
      <c r="A78" s="247" t="s">
        <v>152</v>
      </c>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9"/>
      <c r="AE78" s="261"/>
      <c r="AF78" s="262"/>
      <c r="AG78" s="262"/>
      <c r="AH78" s="262"/>
      <c r="AI78" s="262"/>
      <c r="AJ78" s="262"/>
      <c r="AK78" s="262"/>
      <c r="AL78" s="263"/>
      <c r="AM78" s="69" t="s">
        <v>39</v>
      </c>
      <c r="AN78" s="250">
        <f t="shared" si="1"/>
        <v>1925000</v>
      </c>
      <c r="AO78" s="251"/>
      <c r="AP78" s="251"/>
      <c r="AQ78" s="251"/>
      <c r="AR78" s="251"/>
      <c r="AS78" s="251"/>
      <c r="AT78" s="251"/>
      <c r="AU78" s="251"/>
      <c r="AV78" s="251"/>
      <c r="AW78" s="251"/>
      <c r="AX78" s="251"/>
      <c r="AY78" s="251"/>
      <c r="AZ78" s="251"/>
      <c r="BA78" s="252"/>
      <c r="BB78" s="250"/>
      <c r="BC78" s="251"/>
      <c r="BD78" s="251"/>
      <c r="BE78" s="251"/>
      <c r="BF78" s="251"/>
      <c r="BG78" s="251"/>
      <c r="BH78" s="251"/>
      <c r="BI78" s="251"/>
      <c r="BJ78" s="251"/>
      <c r="BK78" s="251"/>
      <c r="BL78" s="251"/>
      <c r="BM78" s="251"/>
      <c r="BN78" s="58"/>
      <c r="BO78" s="250">
        <v>150000</v>
      </c>
      <c r="BP78" s="251"/>
      <c r="BQ78" s="251"/>
      <c r="BR78" s="251"/>
      <c r="BS78" s="251"/>
      <c r="BT78" s="251"/>
      <c r="BU78" s="251"/>
      <c r="BV78" s="251"/>
      <c r="BW78" s="251"/>
      <c r="BX78" s="251"/>
      <c r="BY78" s="251"/>
      <c r="BZ78" s="251"/>
      <c r="CA78" s="58"/>
      <c r="CB78" s="106"/>
      <c r="CC78" s="250">
        <v>1775000</v>
      </c>
      <c r="CD78" s="251"/>
      <c r="CE78" s="251"/>
      <c r="CF78" s="251"/>
      <c r="CG78" s="251"/>
      <c r="CH78" s="251"/>
      <c r="CI78" s="251"/>
      <c r="CJ78" s="251"/>
      <c r="CK78" s="251"/>
      <c r="CL78" s="251"/>
      <c r="CM78" s="251"/>
      <c r="CN78" s="251"/>
      <c r="CO78" s="252"/>
      <c r="CP78" s="250"/>
      <c r="CQ78" s="251"/>
      <c r="CR78" s="251"/>
      <c r="CS78" s="251"/>
      <c r="CT78" s="251"/>
      <c r="CU78" s="251"/>
      <c r="CV78" s="251"/>
      <c r="CW78" s="251"/>
      <c r="CX78" s="251"/>
      <c r="CY78" s="251"/>
      <c r="CZ78" s="251"/>
      <c r="DA78" s="251"/>
      <c r="DB78" s="252"/>
    </row>
    <row r="79" spans="1:106" s="31" customFormat="1" ht="26.25" customHeight="1">
      <c r="A79" s="247" t="s">
        <v>153</v>
      </c>
      <c r="B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9"/>
      <c r="AE79" s="261"/>
      <c r="AF79" s="262"/>
      <c r="AG79" s="262"/>
      <c r="AH79" s="262"/>
      <c r="AI79" s="262"/>
      <c r="AJ79" s="262"/>
      <c r="AK79" s="262"/>
      <c r="AL79" s="263"/>
      <c r="AM79" s="69" t="s">
        <v>40</v>
      </c>
      <c r="AN79" s="250">
        <f t="shared" si="1"/>
        <v>0</v>
      </c>
      <c r="AO79" s="251"/>
      <c r="AP79" s="251"/>
      <c r="AQ79" s="251"/>
      <c r="AR79" s="251"/>
      <c r="AS79" s="251"/>
      <c r="AT79" s="251"/>
      <c r="AU79" s="251"/>
      <c r="AV79" s="251"/>
      <c r="AW79" s="251"/>
      <c r="AX79" s="251"/>
      <c r="AY79" s="251"/>
      <c r="AZ79" s="251"/>
      <c r="BA79" s="252"/>
      <c r="BB79" s="250"/>
      <c r="BC79" s="251"/>
      <c r="BD79" s="251"/>
      <c r="BE79" s="251"/>
      <c r="BF79" s="251"/>
      <c r="BG79" s="251"/>
      <c r="BH79" s="251"/>
      <c r="BI79" s="251"/>
      <c r="BJ79" s="251"/>
      <c r="BK79" s="251"/>
      <c r="BL79" s="251"/>
      <c r="BM79" s="251"/>
      <c r="BN79" s="58"/>
      <c r="BO79" s="250"/>
      <c r="BP79" s="251"/>
      <c r="BQ79" s="251"/>
      <c r="BR79" s="251"/>
      <c r="BS79" s="251"/>
      <c r="BT79" s="251"/>
      <c r="BU79" s="251"/>
      <c r="BV79" s="251"/>
      <c r="BW79" s="251"/>
      <c r="BX79" s="251"/>
      <c r="BY79" s="251"/>
      <c r="BZ79" s="251"/>
      <c r="CA79" s="58"/>
      <c r="CB79" s="106"/>
      <c r="CC79" s="250"/>
      <c r="CD79" s="251"/>
      <c r="CE79" s="251"/>
      <c r="CF79" s="251"/>
      <c r="CG79" s="251"/>
      <c r="CH79" s="251"/>
      <c r="CI79" s="251"/>
      <c r="CJ79" s="251"/>
      <c r="CK79" s="251"/>
      <c r="CL79" s="251"/>
      <c r="CM79" s="251"/>
      <c r="CN79" s="251"/>
      <c r="CO79" s="252"/>
      <c r="CP79" s="250"/>
      <c r="CQ79" s="251"/>
      <c r="CR79" s="251"/>
      <c r="CS79" s="251"/>
      <c r="CT79" s="251"/>
      <c r="CU79" s="251"/>
      <c r="CV79" s="251"/>
      <c r="CW79" s="251"/>
      <c r="CX79" s="251"/>
      <c r="CY79" s="251"/>
      <c r="CZ79" s="251"/>
      <c r="DA79" s="251"/>
      <c r="DB79" s="252"/>
    </row>
    <row r="80" spans="1:106" s="31" customFormat="1" ht="26.25" customHeight="1">
      <c r="A80" s="247" t="s">
        <v>154</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9"/>
      <c r="AE80" s="261"/>
      <c r="AF80" s="262"/>
      <c r="AG80" s="262"/>
      <c r="AH80" s="262"/>
      <c r="AI80" s="262"/>
      <c r="AJ80" s="262"/>
      <c r="AK80" s="262"/>
      <c r="AL80" s="263"/>
      <c r="AM80" s="69" t="s">
        <v>41</v>
      </c>
      <c r="AN80" s="250">
        <f t="shared" si="1"/>
        <v>8046202</v>
      </c>
      <c r="AO80" s="251"/>
      <c r="AP80" s="251"/>
      <c r="AQ80" s="251"/>
      <c r="AR80" s="251"/>
      <c r="AS80" s="251"/>
      <c r="AT80" s="251"/>
      <c r="AU80" s="251"/>
      <c r="AV80" s="251"/>
      <c r="AW80" s="251"/>
      <c r="AX80" s="251"/>
      <c r="AY80" s="251"/>
      <c r="AZ80" s="251"/>
      <c r="BA80" s="252"/>
      <c r="BB80" s="250">
        <f>BB81+BB82+BB83+BB84+BB85+BB86+BB87</f>
        <v>3747100</v>
      </c>
      <c r="BC80" s="251"/>
      <c r="BD80" s="251"/>
      <c r="BE80" s="251"/>
      <c r="BF80" s="251"/>
      <c r="BG80" s="251"/>
      <c r="BH80" s="251"/>
      <c r="BI80" s="251"/>
      <c r="BJ80" s="251"/>
      <c r="BK80" s="251"/>
      <c r="BL80" s="251"/>
      <c r="BM80" s="251"/>
      <c r="BN80" s="58">
        <f>BN81+BN82+BN83+BN84+BN85+BN86+BN87</f>
        <v>0</v>
      </c>
      <c r="BO80" s="250">
        <f>BO81+BO82+BO83+BO84+BO85+BO86+BO87</f>
        <v>0</v>
      </c>
      <c r="BP80" s="251"/>
      <c r="BQ80" s="251"/>
      <c r="BR80" s="251"/>
      <c r="BS80" s="251"/>
      <c r="BT80" s="251"/>
      <c r="BU80" s="251"/>
      <c r="BV80" s="251"/>
      <c r="BW80" s="251"/>
      <c r="BX80" s="251"/>
      <c r="BY80" s="251"/>
      <c r="BZ80" s="251"/>
      <c r="CA80" s="58">
        <f>CA81+CA82+CA83+CA84+CA85+CA86+CA87</f>
        <v>0</v>
      </c>
      <c r="CB80" s="106">
        <f>CB81+CB82+CB83+CB84+CB85+CB86+CB87</f>
        <v>0</v>
      </c>
      <c r="CC80" s="250">
        <f>CC81+CC82+CC83+CC84+CC85+CC86+CC87</f>
        <v>4299102</v>
      </c>
      <c r="CD80" s="251"/>
      <c r="CE80" s="251"/>
      <c r="CF80" s="251"/>
      <c r="CG80" s="251"/>
      <c r="CH80" s="251"/>
      <c r="CI80" s="251"/>
      <c r="CJ80" s="251"/>
      <c r="CK80" s="251"/>
      <c r="CL80" s="251"/>
      <c r="CM80" s="251"/>
      <c r="CN80" s="251"/>
      <c r="CO80" s="252"/>
      <c r="CP80" s="250">
        <f>CP81+CP82+CP83+CP84+CP85+CP86+CP87</f>
        <v>0</v>
      </c>
      <c r="CQ80" s="251"/>
      <c r="CR80" s="251"/>
      <c r="CS80" s="251"/>
      <c r="CT80" s="251"/>
      <c r="CU80" s="251"/>
      <c r="CV80" s="251"/>
      <c r="CW80" s="251"/>
      <c r="CX80" s="251"/>
      <c r="CY80" s="251"/>
      <c r="CZ80" s="251"/>
      <c r="DA80" s="251"/>
      <c r="DB80" s="252"/>
    </row>
    <row r="81" spans="1:106" s="31" customFormat="1" ht="39" customHeight="1">
      <c r="A81" s="247" t="s">
        <v>155</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9"/>
      <c r="AE81" s="261"/>
      <c r="AF81" s="262"/>
      <c r="AG81" s="262"/>
      <c r="AH81" s="262"/>
      <c r="AI81" s="262"/>
      <c r="AJ81" s="262"/>
      <c r="AK81" s="262"/>
      <c r="AL81" s="263"/>
      <c r="AM81" s="69" t="s">
        <v>87</v>
      </c>
      <c r="AN81" s="250">
        <f t="shared" si="1"/>
        <v>80000</v>
      </c>
      <c r="AO81" s="251"/>
      <c r="AP81" s="251"/>
      <c r="AQ81" s="251"/>
      <c r="AR81" s="251"/>
      <c r="AS81" s="251"/>
      <c r="AT81" s="251"/>
      <c r="AU81" s="251"/>
      <c r="AV81" s="251"/>
      <c r="AW81" s="251"/>
      <c r="AX81" s="251"/>
      <c r="AY81" s="251"/>
      <c r="AZ81" s="251"/>
      <c r="BA81" s="252"/>
      <c r="BB81" s="250"/>
      <c r="BC81" s="251"/>
      <c r="BD81" s="251"/>
      <c r="BE81" s="251"/>
      <c r="BF81" s="251"/>
      <c r="BG81" s="251"/>
      <c r="BH81" s="251"/>
      <c r="BI81" s="251"/>
      <c r="BJ81" s="251"/>
      <c r="BK81" s="251"/>
      <c r="BL81" s="251"/>
      <c r="BM81" s="251"/>
      <c r="BN81" s="58"/>
      <c r="BO81" s="250"/>
      <c r="BP81" s="251"/>
      <c r="BQ81" s="251"/>
      <c r="BR81" s="251"/>
      <c r="BS81" s="251"/>
      <c r="BT81" s="251"/>
      <c r="BU81" s="251"/>
      <c r="BV81" s="251"/>
      <c r="BW81" s="251"/>
      <c r="BX81" s="251"/>
      <c r="BY81" s="251"/>
      <c r="BZ81" s="251"/>
      <c r="CA81" s="58"/>
      <c r="CB81" s="106"/>
      <c r="CC81" s="250">
        <v>80000</v>
      </c>
      <c r="CD81" s="251"/>
      <c r="CE81" s="251"/>
      <c r="CF81" s="251"/>
      <c r="CG81" s="251"/>
      <c r="CH81" s="251"/>
      <c r="CI81" s="251"/>
      <c r="CJ81" s="251"/>
      <c r="CK81" s="251"/>
      <c r="CL81" s="251"/>
      <c r="CM81" s="251"/>
      <c r="CN81" s="251"/>
      <c r="CO81" s="252"/>
      <c r="CP81" s="250"/>
      <c r="CQ81" s="251"/>
      <c r="CR81" s="251"/>
      <c r="CS81" s="251"/>
      <c r="CT81" s="251"/>
      <c r="CU81" s="251"/>
      <c r="CV81" s="251"/>
      <c r="CW81" s="251"/>
      <c r="CX81" s="251"/>
      <c r="CY81" s="251"/>
      <c r="CZ81" s="251"/>
      <c r="DA81" s="251"/>
      <c r="DB81" s="252"/>
    </row>
    <row r="82" spans="1:106" s="31" customFormat="1" ht="26.25" customHeight="1">
      <c r="A82" s="247" t="s">
        <v>156</v>
      </c>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9"/>
      <c r="AE82" s="261"/>
      <c r="AF82" s="262"/>
      <c r="AG82" s="262"/>
      <c r="AH82" s="262"/>
      <c r="AI82" s="262"/>
      <c r="AJ82" s="262"/>
      <c r="AK82" s="262"/>
      <c r="AL82" s="263"/>
      <c r="AM82" s="69" t="s">
        <v>88</v>
      </c>
      <c r="AN82" s="250">
        <f t="shared" si="1"/>
        <v>3637100</v>
      </c>
      <c r="AO82" s="251"/>
      <c r="AP82" s="251"/>
      <c r="AQ82" s="251"/>
      <c r="AR82" s="251"/>
      <c r="AS82" s="251"/>
      <c r="AT82" s="251"/>
      <c r="AU82" s="251"/>
      <c r="AV82" s="251"/>
      <c r="AW82" s="251"/>
      <c r="AX82" s="251"/>
      <c r="AY82" s="251"/>
      <c r="AZ82" s="251"/>
      <c r="BA82" s="252"/>
      <c r="BB82" s="250">
        <v>3397100</v>
      </c>
      <c r="BC82" s="251"/>
      <c r="BD82" s="251"/>
      <c r="BE82" s="251"/>
      <c r="BF82" s="251"/>
      <c r="BG82" s="251"/>
      <c r="BH82" s="251"/>
      <c r="BI82" s="251"/>
      <c r="BJ82" s="251"/>
      <c r="BK82" s="251"/>
      <c r="BL82" s="251"/>
      <c r="BM82" s="251"/>
      <c r="BN82" s="58"/>
      <c r="BO82" s="250"/>
      <c r="BP82" s="251"/>
      <c r="BQ82" s="251"/>
      <c r="BR82" s="251"/>
      <c r="BS82" s="251"/>
      <c r="BT82" s="251"/>
      <c r="BU82" s="251"/>
      <c r="BV82" s="251"/>
      <c r="BW82" s="251"/>
      <c r="BX82" s="251"/>
      <c r="BY82" s="251"/>
      <c r="BZ82" s="251"/>
      <c r="CA82" s="58"/>
      <c r="CB82" s="106"/>
      <c r="CC82" s="250">
        <v>240000</v>
      </c>
      <c r="CD82" s="251"/>
      <c r="CE82" s="251"/>
      <c r="CF82" s="251"/>
      <c r="CG82" s="251"/>
      <c r="CH82" s="251"/>
      <c r="CI82" s="251"/>
      <c r="CJ82" s="251"/>
      <c r="CK82" s="251"/>
      <c r="CL82" s="251"/>
      <c r="CM82" s="251"/>
      <c r="CN82" s="251"/>
      <c r="CO82" s="252"/>
      <c r="CP82" s="250"/>
      <c r="CQ82" s="251"/>
      <c r="CR82" s="251"/>
      <c r="CS82" s="251"/>
      <c r="CT82" s="251"/>
      <c r="CU82" s="251"/>
      <c r="CV82" s="251"/>
      <c r="CW82" s="251"/>
      <c r="CX82" s="251"/>
      <c r="CY82" s="251"/>
      <c r="CZ82" s="251"/>
      <c r="DA82" s="251"/>
      <c r="DB82" s="252"/>
    </row>
    <row r="83" spans="1:106" s="31" customFormat="1" ht="26.25" customHeight="1">
      <c r="A83" s="247" t="s">
        <v>157</v>
      </c>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9"/>
      <c r="AE83" s="261"/>
      <c r="AF83" s="262"/>
      <c r="AG83" s="262"/>
      <c r="AH83" s="262"/>
      <c r="AI83" s="262"/>
      <c r="AJ83" s="262"/>
      <c r="AK83" s="262"/>
      <c r="AL83" s="263"/>
      <c r="AM83" s="69" t="s">
        <v>89</v>
      </c>
      <c r="AN83" s="250">
        <f t="shared" si="1"/>
        <v>2150000</v>
      </c>
      <c r="AO83" s="251"/>
      <c r="AP83" s="251"/>
      <c r="AQ83" s="251"/>
      <c r="AR83" s="251"/>
      <c r="AS83" s="251"/>
      <c r="AT83" s="251"/>
      <c r="AU83" s="251"/>
      <c r="AV83" s="251"/>
      <c r="AW83" s="251"/>
      <c r="AX83" s="251"/>
      <c r="AY83" s="251"/>
      <c r="AZ83" s="251"/>
      <c r="BA83" s="252"/>
      <c r="BB83" s="250">
        <v>350000</v>
      </c>
      <c r="BC83" s="251"/>
      <c r="BD83" s="251"/>
      <c r="BE83" s="251"/>
      <c r="BF83" s="251"/>
      <c r="BG83" s="251"/>
      <c r="BH83" s="251"/>
      <c r="BI83" s="251"/>
      <c r="BJ83" s="251"/>
      <c r="BK83" s="251"/>
      <c r="BL83" s="251"/>
      <c r="BM83" s="251"/>
      <c r="BN83" s="58"/>
      <c r="BO83" s="250"/>
      <c r="BP83" s="251"/>
      <c r="BQ83" s="251"/>
      <c r="BR83" s="251"/>
      <c r="BS83" s="251"/>
      <c r="BT83" s="251"/>
      <c r="BU83" s="251"/>
      <c r="BV83" s="251"/>
      <c r="BW83" s="251"/>
      <c r="BX83" s="251"/>
      <c r="BY83" s="251"/>
      <c r="BZ83" s="251"/>
      <c r="CA83" s="58"/>
      <c r="CB83" s="106"/>
      <c r="CC83" s="250">
        <v>1800000</v>
      </c>
      <c r="CD83" s="251"/>
      <c r="CE83" s="251"/>
      <c r="CF83" s="251"/>
      <c r="CG83" s="251"/>
      <c r="CH83" s="251"/>
      <c r="CI83" s="251"/>
      <c r="CJ83" s="251"/>
      <c r="CK83" s="251"/>
      <c r="CL83" s="251"/>
      <c r="CM83" s="251"/>
      <c r="CN83" s="251"/>
      <c r="CO83" s="252"/>
      <c r="CP83" s="250"/>
      <c r="CQ83" s="251"/>
      <c r="CR83" s="251"/>
      <c r="CS83" s="251"/>
      <c r="CT83" s="251"/>
      <c r="CU83" s="251"/>
      <c r="CV83" s="251"/>
      <c r="CW83" s="251"/>
      <c r="CX83" s="251"/>
      <c r="CY83" s="251"/>
      <c r="CZ83" s="251"/>
      <c r="DA83" s="251"/>
      <c r="DB83" s="252"/>
    </row>
    <row r="84" spans="1:106" s="31" customFormat="1" ht="26.25" customHeight="1">
      <c r="A84" s="247" t="s">
        <v>158</v>
      </c>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9"/>
      <c r="AE84" s="261"/>
      <c r="AF84" s="262"/>
      <c r="AG84" s="262"/>
      <c r="AH84" s="262"/>
      <c r="AI84" s="262"/>
      <c r="AJ84" s="262"/>
      <c r="AK84" s="262"/>
      <c r="AL84" s="263"/>
      <c r="AM84" s="69" t="s">
        <v>90</v>
      </c>
      <c r="AN84" s="250">
        <f t="shared" si="1"/>
        <v>0</v>
      </c>
      <c r="AO84" s="251"/>
      <c r="AP84" s="251"/>
      <c r="AQ84" s="251"/>
      <c r="AR84" s="251"/>
      <c r="AS84" s="251"/>
      <c r="AT84" s="251"/>
      <c r="AU84" s="251"/>
      <c r="AV84" s="251"/>
      <c r="AW84" s="251"/>
      <c r="AX84" s="251"/>
      <c r="AY84" s="251"/>
      <c r="AZ84" s="251"/>
      <c r="BA84" s="252"/>
      <c r="BB84" s="250"/>
      <c r="BC84" s="251"/>
      <c r="BD84" s="251"/>
      <c r="BE84" s="251"/>
      <c r="BF84" s="251"/>
      <c r="BG84" s="251"/>
      <c r="BH84" s="251"/>
      <c r="BI84" s="251"/>
      <c r="BJ84" s="251"/>
      <c r="BK84" s="251"/>
      <c r="BL84" s="251"/>
      <c r="BM84" s="251"/>
      <c r="BN84" s="58"/>
      <c r="BO84" s="250"/>
      <c r="BP84" s="251"/>
      <c r="BQ84" s="251"/>
      <c r="BR84" s="251"/>
      <c r="BS84" s="251"/>
      <c r="BT84" s="251"/>
      <c r="BU84" s="251"/>
      <c r="BV84" s="251"/>
      <c r="BW84" s="251"/>
      <c r="BX84" s="251"/>
      <c r="BY84" s="251"/>
      <c r="BZ84" s="251"/>
      <c r="CA84" s="58"/>
      <c r="CB84" s="106"/>
      <c r="CC84" s="250"/>
      <c r="CD84" s="251"/>
      <c r="CE84" s="251"/>
      <c r="CF84" s="251"/>
      <c r="CG84" s="251"/>
      <c r="CH84" s="251"/>
      <c r="CI84" s="251"/>
      <c r="CJ84" s="251"/>
      <c r="CK84" s="251"/>
      <c r="CL84" s="251"/>
      <c r="CM84" s="251"/>
      <c r="CN84" s="251"/>
      <c r="CO84" s="252"/>
      <c r="CP84" s="250"/>
      <c r="CQ84" s="251"/>
      <c r="CR84" s="251"/>
      <c r="CS84" s="251"/>
      <c r="CT84" s="251"/>
      <c r="CU84" s="251"/>
      <c r="CV84" s="251"/>
      <c r="CW84" s="251"/>
      <c r="CX84" s="251"/>
      <c r="CY84" s="251"/>
      <c r="CZ84" s="251"/>
      <c r="DA84" s="251"/>
      <c r="DB84" s="252"/>
    </row>
    <row r="85" spans="1:106" s="31" customFormat="1" ht="26.25" customHeight="1">
      <c r="A85" s="247" t="s">
        <v>159</v>
      </c>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9"/>
      <c r="AE85" s="261"/>
      <c r="AF85" s="262"/>
      <c r="AG85" s="262"/>
      <c r="AH85" s="262"/>
      <c r="AI85" s="262"/>
      <c r="AJ85" s="262"/>
      <c r="AK85" s="262"/>
      <c r="AL85" s="263"/>
      <c r="AM85" s="69" t="s">
        <v>91</v>
      </c>
      <c r="AN85" s="250">
        <f t="shared" si="1"/>
        <v>473529.1</v>
      </c>
      <c r="AO85" s="251"/>
      <c r="AP85" s="251"/>
      <c r="AQ85" s="251"/>
      <c r="AR85" s="251"/>
      <c r="AS85" s="251"/>
      <c r="AT85" s="251"/>
      <c r="AU85" s="251"/>
      <c r="AV85" s="251"/>
      <c r="AW85" s="251"/>
      <c r="AX85" s="251"/>
      <c r="AY85" s="251"/>
      <c r="AZ85" s="251"/>
      <c r="BA85" s="252"/>
      <c r="BB85" s="250"/>
      <c r="BC85" s="251"/>
      <c r="BD85" s="251"/>
      <c r="BE85" s="251"/>
      <c r="BF85" s="251"/>
      <c r="BG85" s="251"/>
      <c r="BH85" s="251"/>
      <c r="BI85" s="251"/>
      <c r="BJ85" s="251"/>
      <c r="BK85" s="251"/>
      <c r="BL85" s="251"/>
      <c r="BM85" s="251"/>
      <c r="BN85" s="58"/>
      <c r="BO85" s="250"/>
      <c r="BP85" s="251"/>
      <c r="BQ85" s="251"/>
      <c r="BR85" s="251"/>
      <c r="BS85" s="251"/>
      <c r="BT85" s="251"/>
      <c r="BU85" s="251"/>
      <c r="BV85" s="251"/>
      <c r="BW85" s="251"/>
      <c r="BX85" s="251"/>
      <c r="BY85" s="251"/>
      <c r="BZ85" s="251"/>
      <c r="CA85" s="58"/>
      <c r="CB85" s="106"/>
      <c r="CC85" s="250">
        <v>473529.1</v>
      </c>
      <c r="CD85" s="251"/>
      <c r="CE85" s="251"/>
      <c r="CF85" s="251"/>
      <c r="CG85" s="251"/>
      <c r="CH85" s="251"/>
      <c r="CI85" s="251"/>
      <c r="CJ85" s="251"/>
      <c r="CK85" s="251"/>
      <c r="CL85" s="251"/>
      <c r="CM85" s="251"/>
      <c r="CN85" s="251"/>
      <c r="CO85" s="252"/>
      <c r="CP85" s="250"/>
      <c r="CQ85" s="251"/>
      <c r="CR85" s="251"/>
      <c r="CS85" s="251"/>
      <c r="CT85" s="251"/>
      <c r="CU85" s="251"/>
      <c r="CV85" s="251"/>
      <c r="CW85" s="251"/>
      <c r="CX85" s="251"/>
      <c r="CY85" s="251"/>
      <c r="CZ85" s="251"/>
      <c r="DA85" s="251"/>
      <c r="DB85" s="252"/>
    </row>
    <row r="86" spans="1:106" s="31" customFormat="1" ht="26.25" customHeight="1">
      <c r="A86" s="247" t="s">
        <v>160</v>
      </c>
      <c r="B86" s="248"/>
      <c r="C86" s="248"/>
      <c r="D86" s="248"/>
      <c r="E86" s="248"/>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9"/>
      <c r="AE86" s="261"/>
      <c r="AF86" s="262"/>
      <c r="AG86" s="262"/>
      <c r="AH86" s="262"/>
      <c r="AI86" s="262"/>
      <c r="AJ86" s="262"/>
      <c r="AK86" s="262"/>
      <c r="AL86" s="263"/>
      <c r="AM86" s="69" t="s">
        <v>92</v>
      </c>
      <c r="AN86" s="250">
        <f t="shared" si="1"/>
        <v>1705572.9</v>
      </c>
      <c r="AO86" s="251"/>
      <c r="AP86" s="251"/>
      <c r="AQ86" s="251"/>
      <c r="AR86" s="251"/>
      <c r="AS86" s="251"/>
      <c r="AT86" s="251"/>
      <c r="AU86" s="251"/>
      <c r="AV86" s="251"/>
      <c r="AW86" s="251"/>
      <c r="AX86" s="251"/>
      <c r="AY86" s="251"/>
      <c r="AZ86" s="251"/>
      <c r="BA86" s="252"/>
      <c r="BB86" s="250"/>
      <c r="BC86" s="251"/>
      <c r="BD86" s="251"/>
      <c r="BE86" s="251"/>
      <c r="BF86" s="251"/>
      <c r="BG86" s="251"/>
      <c r="BH86" s="251"/>
      <c r="BI86" s="251"/>
      <c r="BJ86" s="251"/>
      <c r="BK86" s="251"/>
      <c r="BL86" s="251"/>
      <c r="BM86" s="251"/>
      <c r="BN86" s="58"/>
      <c r="BO86" s="250"/>
      <c r="BP86" s="251"/>
      <c r="BQ86" s="251"/>
      <c r="BR86" s="251"/>
      <c r="BS86" s="251"/>
      <c r="BT86" s="251"/>
      <c r="BU86" s="251"/>
      <c r="BV86" s="251"/>
      <c r="BW86" s="251"/>
      <c r="BX86" s="251"/>
      <c r="BY86" s="251"/>
      <c r="BZ86" s="251"/>
      <c r="CA86" s="58"/>
      <c r="CB86" s="106"/>
      <c r="CC86" s="250">
        <v>1705572.9</v>
      </c>
      <c r="CD86" s="251"/>
      <c r="CE86" s="251"/>
      <c r="CF86" s="251"/>
      <c r="CG86" s="251"/>
      <c r="CH86" s="251"/>
      <c r="CI86" s="251"/>
      <c r="CJ86" s="251"/>
      <c r="CK86" s="251"/>
      <c r="CL86" s="251"/>
      <c r="CM86" s="251"/>
      <c r="CN86" s="251"/>
      <c r="CO86" s="252"/>
      <c r="CP86" s="250"/>
      <c r="CQ86" s="251"/>
      <c r="CR86" s="251"/>
      <c r="CS86" s="251"/>
      <c r="CT86" s="251"/>
      <c r="CU86" s="251"/>
      <c r="CV86" s="251"/>
      <c r="CW86" s="251"/>
      <c r="CX86" s="251"/>
      <c r="CY86" s="251"/>
      <c r="CZ86" s="251"/>
      <c r="DA86" s="251"/>
      <c r="DB86" s="252"/>
    </row>
    <row r="87" spans="1:106" s="31" customFormat="1" ht="26.25" customHeight="1">
      <c r="A87" s="247" t="s">
        <v>161</v>
      </c>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9"/>
      <c r="AE87" s="261"/>
      <c r="AF87" s="262"/>
      <c r="AG87" s="262"/>
      <c r="AH87" s="262"/>
      <c r="AI87" s="262"/>
      <c r="AJ87" s="262"/>
      <c r="AK87" s="262"/>
      <c r="AL87" s="263"/>
      <c r="AM87" s="69" t="s">
        <v>93</v>
      </c>
      <c r="AN87" s="250">
        <f t="shared" si="1"/>
        <v>0</v>
      </c>
      <c r="AO87" s="251"/>
      <c r="AP87" s="251"/>
      <c r="AQ87" s="251"/>
      <c r="AR87" s="251"/>
      <c r="AS87" s="251"/>
      <c r="AT87" s="251"/>
      <c r="AU87" s="251"/>
      <c r="AV87" s="251"/>
      <c r="AW87" s="251"/>
      <c r="AX87" s="251"/>
      <c r="AY87" s="251"/>
      <c r="AZ87" s="251"/>
      <c r="BA87" s="252"/>
      <c r="BB87" s="250"/>
      <c r="BC87" s="251"/>
      <c r="BD87" s="251"/>
      <c r="BE87" s="251"/>
      <c r="BF87" s="251"/>
      <c r="BG87" s="251"/>
      <c r="BH87" s="251"/>
      <c r="BI87" s="251"/>
      <c r="BJ87" s="251"/>
      <c r="BK87" s="251"/>
      <c r="BL87" s="251"/>
      <c r="BM87" s="251"/>
      <c r="BN87" s="58"/>
      <c r="BO87" s="250"/>
      <c r="BP87" s="251"/>
      <c r="BQ87" s="251"/>
      <c r="BR87" s="251"/>
      <c r="BS87" s="251"/>
      <c r="BT87" s="251"/>
      <c r="BU87" s="251"/>
      <c r="BV87" s="251"/>
      <c r="BW87" s="251"/>
      <c r="BX87" s="251"/>
      <c r="BY87" s="251"/>
      <c r="BZ87" s="251"/>
      <c r="CA87" s="58"/>
      <c r="CB87" s="106"/>
      <c r="CC87" s="250"/>
      <c r="CD87" s="251"/>
      <c r="CE87" s="251"/>
      <c r="CF87" s="251"/>
      <c r="CG87" s="251"/>
      <c r="CH87" s="251"/>
      <c r="CI87" s="251"/>
      <c r="CJ87" s="251"/>
      <c r="CK87" s="251"/>
      <c r="CL87" s="251"/>
      <c r="CM87" s="251"/>
      <c r="CN87" s="251"/>
      <c r="CO87" s="252"/>
      <c r="CP87" s="250"/>
      <c r="CQ87" s="251"/>
      <c r="CR87" s="251"/>
      <c r="CS87" s="251"/>
      <c r="CT87" s="251"/>
      <c r="CU87" s="251"/>
      <c r="CV87" s="251"/>
      <c r="CW87" s="251"/>
      <c r="CX87" s="251"/>
      <c r="CY87" s="251"/>
      <c r="CZ87" s="251"/>
      <c r="DA87" s="251"/>
      <c r="DB87" s="252"/>
    </row>
    <row r="88" spans="1:106" s="31" customFormat="1" ht="58.15" customHeight="1">
      <c r="A88" s="247" t="s">
        <v>162</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9"/>
      <c r="AE88" s="261"/>
      <c r="AF88" s="262"/>
      <c r="AG88" s="262"/>
      <c r="AH88" s="262"/>
      <c r="AI88" s="262"/>
      <c r="AJ88" s="262"/>
      <c r="AK88" s="262"/>
      <c r="AL88" s="263"/>
      <c r="AM88" s="69" t="s">
        <v>102</v>
      </c>
      <c r="AN88" s="250">
        <f t="shared" si="1"/>
        <v>0</v>
      </c>
      <c r="AO88" s="251"/>
      <c r="AP88" s="251"/>
      <c r="AQ88" s="251"/>
      <c r="AR88" s="251"/>
      <c r="AS88" s="251"/>
      <c r="AT88" s="251"/>
      <c r="AU88" s="251"/>
      <c r="AV88" s="251"/>
      <c r="AW88" s="251"/>
      <c r="AX88" s="251"/>
      <c r="AY88" s="251"/>
      <c r="AZ88" s="251"/>
      <c r="BA88" s="252"/>
      <c r="BB88" s="250"/>
      <c r="BC88" s="251"/>
      <c r="BD88" s="251"/>
      <c r="BE88" s="251"/>
      <c r="BF88" s="251"/>
      <c r="BG88" s="251"/>
      <c r="BH88" s="251"/>
      <c r="BI88" s="251"/>
      <c r="BJ88" s="251"/>
      <c r="BK88" s="251"/>
      <c r="BL88" s="251"/>
      <c r="BM88" s="251"/>
      <c r="BN88" s="58"/>
      <c r="BO88" s="250"/>
      <c r="BP88" s="251"/>
      <c r="BQ88" s="251"/>
      <c r="BR88" s="251"/>
      <c r="BS88" s="251"/>
      <c r="BT88" s="251"/>
      <c r="BU88" s="251"/>
      <c r="BV88" s="251"/>
      <c r="BW88" s="251"/>
      <c r="BX88" s="251"/>
      <c r="BY88" s="251"/>
      <c r="BZ88" s="251"/>
      <c r="CA88" s="58"/>
      <c r="CB88" s="106"/>
      <c r="CC88" s="250"/>
      <c r="CD88" s="251"/>
      <c r="CE88" s="251"/>
      <c r="CF88" s="251"/>
      <c r="CG88" s="251"/>
      <c r="CH88" s="251"/>
      <c r="CI88" s="251"/>
      <c r="CJ88" s="251"/>
      <c r="CK88" s="251"/>
      <c r="CL88" s="251"/>
      <c r="CM88" s="251"/>
      <c r="CN88" s="251"/>
      <c r="CO88" s="252"/>
      <c r="CP88" s="250"/>
      <c r="CQ88" s="251"/>
      <c r="CR88" s="251"/>
      <c r="CS88" s="251"/>
      <c r="CT88" s="251"/>
      <c r="CU88" s="251"/>
      <c r="CV88" s="251"/>
      <c r="CW88" s="251"/>
      <c r="CX88" s="251"/>
      <c r="CY88" s="251"/>
      <c r="CZ88" s="251"/>
      <c r="DA88" s="251"/>
      <c r="DB88" s="252"/>
    </row>
    <row r="89" spans="1:106" s="31" customFormat="1" ht="64.900000000000006" customHeight="1">
      <c r="A89" s="247" t="s">
        <v>163</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9"/>
      <c r="AE89" s="255"/>
      <c r="AF89" s="256"/>
      <c r="AG89" s="256"/>
      <c r="AH89" s="256"/>
      <c r="AI89" s="256"/>
      <c r="AJ89" s="256"/>
      <c r="AK89" s="256"/>
      <c r="AL89" s="264"/>
      <c r="AM89" s="69" t="s">
        <v>103</v>
      </c>
      <c r="AN89" s="250">
        <f t="shared" si="1"/>
        <v>0</v>
      </c>
      <c r="AO89" s="251"/>
      <c r="AP89" s="251"/>
      <c r="AQ89" s="251"/>
      <c r="AR89" s="251"/>
      <c r="AS89" s="251"/>
      <c r="AT89" s="251"/>
      <c r="AU89" s="251"/>
      <c r="AV89" s="251"/>
      <c r="AW89" s="251"/>
      <c r="AX89" s="251"/>
      <c r="AY89" s="251"/>
      <c r="AZ89" s="251"/>
      <c r="BA89" s="252"/>
      <c r="BB89" s="250"/>
      <c r="BC89" s="251"/>
      <c r="BD89" s="251"/>
      <c r="BE89" s="251"/>
      <c r="BF89" s="251"/>
      <c r="BG89" s="251"/>
      <c r="BH89" s="251"/>
      <c r="BI89" s="251"/>
      <c r="BJ89" s="251"/>
      <c r="BK89" s="251"/>
      <c r="BL89" s="251"/>
      <c r="BM89" s="251"/>
      <c r="BN89" s="58"/>
      <c r="BO89" s="250"/>
      <c r="BP89" s="251"/>
      <c r="BQ89" s="251"/>
      <c r="BR89" s="251"/>
      <c r="BS89" s="251"/>
      <c r="BT89" s="251"/>
      <c r="BU89" s="251"/>
      <c r="BV89" s="251"/>
      <c r="BW89" s="251"/>
      <c r="BX89" s="251"/>
      <c r="BY89" s="251"/>
      <c r="BZ89" s="251"/>
      <c r="CA89" s="58"/>
      <c r="CB89" s="106"/>
      <c r="CC89" s="250"/>
      <c r="CD89" s="251"/>
      <c r="CE89" s="251"/>
      <c r="CF89" s="251"/>
      <c r="CG89" s="251"/>
      <c r="CH89" s="251"/>
      <c r="CI89" s="251"/>
      <c r="CJ89" s="251"/>
      <c r="CK89" s="251"/>
      <c r="CL89" s="251"/>
      <c r="CM89" s="251"/>
      <c r="CN89" s="251"/>
      <c r="CO89" s="252"/>
      <c r="CP89" s="250"/>
      <c r="CQ89" s="251"/>
      <c r="CR89" s="251"/>
      <c r="CS89" s="251"/>
      <c r="CT89" s="251"/>
      <c r="CU89" s="251"/>
      <c r="CV89" s="251"/>
      <c r="CW89" s="251"/>
      <c r="CX89" s="251"/>
      <c r="CY89" s="251"/>
      <c r="CZ89" s="251"/>
      <c r="DA89" s="251"/>
      <c r="DB89" s="252"/>
    </row>
    <row r="90" spans="1:106" s="30" customFormat="1" ht="27.6" customHeight="1">
      <c r="A90" s="257" t="s">
        <v>256</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9"/>
      <c r="AE90" s="253" t="s">
        <v>255</v>
      </c>
      <c r="AF90" s="254"/>
      <c r="AG90" s="254"/>
      <c r="AH90" s="254"/>
      <c r="AI90" s="254"/>
      <c r="AJ90" s="254"/>
      <c r="AK90" s="254"/>
      <c r="AL90" s="110"/>
      <c r="AM90" s="32" t="s">
        <v>29</v>
      </c>
      <c r="AN90" s="244">
        <f t="shared" si="1"/>
        <v>0</v>
      </c>
      <c r="AO90" s="245"/>
      <c r="AP90" s="245"/>
      <c r="AQ90" s="245"/>
      <c r="AR90" s="245"/>
      <c r="AS90" s="245"/>
      <c r="AT90" s="245"/>
      <c r="AU90" s="245"/>
      <c r="AV90" s="245"/>
      <c r="AW90" s="245"/>
      <c r="AX90" s="245"/>
      <c r="AY90" s="245"/>
      <c r="AZ90" s="245"/>
      <c r="BA90" s="246"/>
      <c r="BB90" s="244">
        <f>BB91</f>
        <v>0</v>
      </c>
      <c r="BC90" s="245"/>
      <c r="BD90" s="245"/>
      <c r="BE90" s="245"/>
      <c r="BF90" s="245"/>
      <c r="BG90" s="245"/>
      <c r="BH90" s="245"/>
      <c r="BI90" s="245"/>
      <c r="BJ90" s="245"/>
      <c r="BK90" s="245"/>
      <c r="BL90" s="245"/>
      <c r="BM90" s="245"/>
      <c r="BN90" s="44">
        <f>BN91</f>
        <v>0</v>
      </c>
      <c r="BO90" s="244">
        <f>BO91</f>
        <v>0</v>
      </c>
      <c r="BP90" s="245"/>
      <c r="BQ90" s="245"/>
      <c r="BR90" s="245"/>
      <c r="BS90" s="245"/>
      <c r="BT90" s="245"/>
      <c r="BU90" s="245"/>
      <c r="BV90" s="245"/>
      <c r="BW90" s="245"/>
      <c r="BX90" s="245"/>
      <c r="BY90" s="245"/>
      <c r="BZ90" s="245"/>
      <c r="CA90" s="44">
        <f>CA91</f>
        <v>0</v>
      </c>
      <c r="CB90" s="107">
        <f>CB91</f>
        <v>0</v>
      </c>
      <c r="CC90" s="244">
        <f>CC91</f>
        <v>0</v>
      </c>
      <c r="CD90" s="245"/>
      <c r="CE90" s="245"/>
      <c r="CF90" s="245"/>
      <c r="CG90" s="245"/>
      <c r="CH90" s="245"/>
      <c r="CI90" s="245"/>
      <c r="CJ90" s="245"/>
      <c r="CK90" s="245"/>
      <c r="CL90" s="245"/>
      <c r="CM90" s="245"/>
      <c r="CN90" s="245"/>
      <c r="CO90" s="246"/>
      <c r="CP90" s="244">
        <f>CP91</f>
        <v>0</v>
      </c>
      <c r="CQ90" s="245"/>
      <c r="CR90" s="245"/>
      <c r="CS90" s="245"/>
      <c r="CT90" s="245"/>
      <c r="CU90" s="245"/>
      <c r="CV90" s="245"/>
      <c r="CW90" s="245"/>
      <c r="CX90" s="245"/>
      <c r="CY90" s="245"/>
      <c r="CZ90" s="245"/>
      <c r="DA90" s="245"/>
      <c r="DB90" s="246"/>
    </row>
    <row r="91" spans="1:106" s="31" customFormat="1" ht="27.6" customHeight="1">
      <c r="A91" s="247" t="s">
        <v>142</v>
      </c>
      <c r="B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9"/>
      <c r="AE91" s="255"/>
      <c r="AF91" s="256"/>
      <c r="AG91" s="256"/>
      <c r="AH91" s="256"/>
      <c r="AI91" s="256"/>
      <c r="AJ91" s="256"/>
      <c r="AK91" s="256"/>
      <c r="AL91" s="110"/>
      <c r="AM91" s="69" t="s">
        <v>35</v>
      </c>
      <c r="AN91" s="250">
        <f t="shared" si="1"/>
        <v>0</v>
      </c>
      <c r="AO91" s="251"/>
      <c r="AP91" s="251"/>
      <c r="AQ91" s="251"/>
      <c r="AR91" s="251"/>
      <c r="AS91" s="251"/>
      <c r="AT91" s="251"/>
      <c r="AU91" s="251"/>
      <c r="AV91" s="251"/>
      <c r="AW91" s="251"/>
      <c r="AX91" s="251"/>
      <c r="AY91" s="251"/>
      <c r="AZ91" s="251"/>
      <c r="BA91" s="252"/>
      <c r="BB91" s="250"/>
      <c r="BC91" s="251"/>
      <c r="BD91" s="251"/>
      <c r="BE91" s="251"/>
      <c r="BF91" s="251"/>
      <c r="BG91" s="251"/>
      <c r="BH91" s="251"/>
      <c r="BI91" s="251"/>
      <c r="BJ91" s="251"/>
      <c r="BK91" s="251"/>
      <c r="BL91" s="251"/>
      <c r="BM91" s="251"/>
      <c r="BN91" s="58"/>
      <c r="BO91" s="250"/>
      <c r="BP91" s="251"/>
      <c r="BQ91" s="251"/>
      <c r="BR91" s="251"/>
      <c r="BS91" s="251"/>
      <c r="BT91" s="251"/>
      <c r="BU91" s="251"/>
      <c r="BV91" s="251"/>
      <c r="BW91" s="251"/>
      <c r="BX91" s="251"/>
      <c r="BY91" s="251"/>
      <c r="BZ91" s="251"/>
      <c r="CA91" s="58"/>
      <c r="CB91" s="106"/>
      <c r="CC91" s="250"/>
      <c r="CD91" s="251"/>
      <c r="CE91" s="251"/>
      <c r="CF91" s="251"/>
      <c r="CG91" s="251"/>
      <c r="CH91" s="251"/>
      <c r="CI91" s="251"/>
      <c r="CJ91" s="251"/>
      <c r="CK91" s="251"/>
      <c r="CL91" s="251"/>
      <c r="CM91" s="251"/>
      <c r="CN91" s="251"/>
      <c r="CO91" s="252"/>
      <c r="CP91" s="250"/>
      <c r="CQ91" s="251"/>
      <c r="CR91" s="251"/>
      <c r="CS91" s="251"/>
      <c r="CT91" s="251"/>
      <c r="CU91" s="251"/>
      <c r="CV91" s="251"/>
      <c r="CW91" s="251"/>
      <c r="CX91" s="251"/>
      <c r="CY91" s="251"/>
      <c r="CZ91" s="251"/>
      <c r="DA91" s="251"/>
      <c r="DB91" s="252"/>
    </row>
    <row r="92" spans="1:106" s="30" customFormat="1" ht="58.9" customHeight="1">
      <c r="A92" s="257" t="s">
        <v>167</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9"/>
      <c r="AE92" s="253" t="s">
        <v>26</v>
      </c>
      <c r="AF92" s="254"/>
      <c r="AG92" s="254"/>
      <c r="AH92" s="254"/>
      <c r="AI92" s="254"/>
      <c r="AJ92" s="254"/>
      <c r="AK92" s="254"/>
      <c r="AL92" s="260"/>
      <c r="AM92" s="32" t="s">
        <v>29</v>
      </c>
      <c r="AN92" s="244">
        <f t="shared" si="1"/>
        <v>4502500</v>
      </c>
      <c r="AO92" s="245"/>
      <c r="AP92" s="245"/>
      <c r="AQ92" s="245"/>
      <c r="AR92" s="245"/>
      <c r="AS92" s="245"/>
      <c r="AT92" s="245"/>
      <c r="AU92" s="245"/>
      <c r="AV92" s="245"/>
      <c r="AW92" s="245"/>
      <c r="AX92" s="245"/>
      <c r="AY92" s="245"/>
      <c r="AZ92" s="245"/>
      <c r="BA92" s="246"/>
      <c r="BB92" s="244">
        <f>BB93+BB94+BB95+BB96+BB97</f>
        <v>0</v>
      </c>
      <c r="BC92" s="245"/>
      <c r="BD92" s="245"/>
      <c r="BE92" s="245"/>
      <c r="BF92" s="245"/>
      <c r="BG92" s="245"/>
      <c r="BH92" s="245"/>
      <c r="BI92" s="245"/>
      <c r="BJ92" s="245"/>
      <c r="BK92" s="245"/>
      <c r="BL92" s="245"/>
      <c r="BM92" s="245"/>
      <c r="BN92" s="44">
        <f>BN93+BN94+BN95+BN96+BN97</f>
        <v>0</v>
      </c>
      <c r="BO92" s="244">
        <f>BO93+BO94+BO95+BO96+BO97</f>
        <v>0</v>
      </c>
      <c r="BP92" s="245"/>
      <c r="BQ92" s="245"/>
      <c r="BR92" s="245"/>
      <c r="BS92" s="245"/>
      <c r="BT92" s="245"/>
      <c r="BU92" s="245"/>
      <c r="BV92" s="245"/>
      <c r="BW92" s="245"/>
      <c r="BX92" s="245"/>
      <c r="BY92" s="245"/>
      <c r="BZ92" s="245"/>
      <c r="CA92" s="44">
        <f>CA93+CA94+CA95+CA96+CA97</f>
        <v>0</v>
      </c>
      <c r="CB92" s="107">
        <f>CB93+CB94+CB95+CB96+CB97</f>
        <v>4502500</v>
      </c>
      <c r="CC92" s="244">
        <f>CC93+CC94+CC95+CC96+CC97</f>
        <v>0</v>
      </c>
      <c r="CD92" s="245"/>
      <c r="CE92" s="245"/>
      <c r="CF92" s="245"/>
      <c r="CG92" s="245"/>
      <c r="CH92" s="245"/>
      <c r="CI92" s="245"/>
      <c r="CJ92" s="245"/>
      <c r="CK92" s="245"/>
      <c r="CL92" s="245"/>
      <c r="CM92" s="245"/>
      <c r="CN92" s="245"/>
      <c r="CO92" s="246"/>
      <c r="CP92" s="244">
        <f>CP93+CP94+CP95+CP96+CP97</f>
        <v>0</v>
      </c>
      <c r="CQ92" s="245"/>
      <c r="CR92" s="245"/>
      <c r="CS92" s="245"/>
      <c r="CT92" s="245"/>
      <c r="CU92" s="245"/>
      <c r="CV92" s="245"/>
      <c r="CW92" s="245"/>
      <c r="CX92" s="245"/>
      <c r="CY92" s="245"/>
      <c r="CZ92" s="245"/>
      <c r="DA92" s="245"/>
      <c r="DB92" s="246"/>
    </row>
    <row r="93" spans="1:106" s="31" customFormat="1" ht="25.5" customHeight="1">
      <c r="A93" s="247" t="s">
        <v>149</v>
      </c>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9"/>
      <c r="AE93" s="261"/>
      <c r="AF93" s="262"/>
      <c r="AG93" s="262"/>
      <c r="AH93" s="262"/>
      <c r="AI93" s="262"/>
      <c r="AJ93" s="262"/>
      <c r="AK93" s="262"/>
      <c r="AL93" s="263"/>
      <c r="AM93" s="112" t="s">
        <v>27</v>
      </c>
      <c r="AN93" s="250">
        <f t="shared" si="1"/>
        <v>2500</v>
      </c>
      <c r="AO93" s="251"/>
      <c r="AP93" s="251"/>
      <c r="AQ93" s="251"/>
      <c r="AR93" s="251"/>
      <c r="AS93" s="251"/>
      <c r="AT93" s="251"/>
      <c r="AU93" s="251"/>
      <c r="AV93" s="251"/>
      <c r="AW93" s="251"/>
      <c r="AX93" s="251"/>
      <c r="AY93" s="251"/>
      <c r="AZ93" s="251"/>
      <c r="BA93" s="252"/>
      <c r="BB93" s="250"/>
      <c r="BC93" s="251"/>
      <c r="BD93" s="251"/>
      <c r="BE93" s="251"/>
      <c r="BF93" s="251"/>
      <c r="BG93" s="251"/>
      <c r="BH93" s="251"/>
      <c r="BI93" s="251"/>
      <c r="BJ93" s="251"/>
      <c r="BK93" s="251"/>
      <c r="BL93" s="251"/>
      <c r="BM93" s="251"/>
      <c r="BN93" s="58"/>
      <c r="BO93" s="250"/>
      <c r="BP93" s="251"/>
      <c r="BQ93" s="251"/>
      <c r="BR93" s="251"/>
      <c r="BS93" s="251"/>
      <c r="BT93" s="251"/>
      <c r="BU93" s="251"/>
      <c r="BV93" s="251"/>
      <c r="BW93" s="251"/>
      <c r="BX93" s="251"/>
      <c r="BY93" s="251"/>
      <c r="BZ93" s="251"/>
      <c r="CA93" s="58"/>
      <c r="CB93" s="106">
        <v>2500</v>
      </c>
      <c r="CC93" s="250"/>
      <c r="CD93" s="251"/>
      <c r="CE93" s="251"/>
      <c r="CF93" s="251"/>
      <c r="CG93" s="251"/>
      <c r="CH93" s="251"/>
      <c r="CI93" s="251"/>
      <c r="CJ93" s="251"/>
      <c r="CK93" s="251"/>
      <c r="CL93" s="251"/>
      <c r="CM93" s="251"/>
      <c r="CN93" s="251"/>
      <c r="CO93" s="252"/>
      <c r="CP93" s="250"/>
      <c r="CQ93" s="251"/>
      <c r="CR93" s="251"/>
      <c r="CS93" s="251"/>
      <c r="CT93" s="251"/>
      <c r="CU93" s="251"/>
      <c r="CV93" s="251"/>
      <c r="CW93" s="251"/>
      <c r="CX93" s="251"/>
      <c r="CY93" s="251"/>
      <c r="CZ93" s="251"/>
      <c r="DA93" s="251"/>
      <c r="DB93" s="252"/>
    </row>
    <row r="94" spans="1:106" s="31" customFormat="1" ht="25.5" customHeight="1">
      <c r="A94" s="247" t="s">
        <v>169</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9"/>
      <c r="AE94" s="261"/>
      <c r="AF94" s="262"/>
      <c r="AG94" s="262"/>
      <c r="AH94" s="262"/>
      <c r="AI94" s="262"/>
      <c r="AJ94" s="262"/>
      <c r="AK94" s="262"/>
      <c r="AL94" s="263"/>
      <c r="AM94" s="112" t="s">
        <v>168</v>
      </c>
      <c r="AN94" s="250">
        <f t="shared" ref="AN94:AN127" si="2">BB94+BO94+CB94+CC94</f>
        <v>4500000</v>
      </c>
      <c r="AO94" s="251"/>
      <c r="AP94" s="251"/>
      <c r="AQ94" s="251"/>
      <c r="AR94" s="251"/>
      <c r="AS94" s="251"/>
      <c r="AT94" s="251"/>
      <c r="AU94" s="251"/>
      <c r="AV94" s="251"/>
      <c r="AW94" s="251"/>
      <c r="AX94" s="251"/>
      <c r="AY94" s="251"/>
      <c r="AZ94" s="251"/>
      <c r="BA94" s="252"/>
      <c r="BB94" s="250"/>
      <c r="BC94" s="251"/>
      <c r="BD94" s="251"/>
      <c r="BE94" s="251"/>
      <c r="BF94" s="251"/>
      <c r="BG94" s="251"/>
      <c r="BH94" s="251"/>
      <c r="BI94" s="251"/>
      <c r="BJ94" s="251"/>
      <c r="BK94" s="251"/>
      <c r="BL94" s="251"/>
      <c r="BM94" s="251"/>
      <c r="BN94" s="58"/>
      <c r="BO94" s="250"/>
      <c r="BP94" s="251"/>
      <c r="BQ94" s="251"/>
      <c r="BR94" s="251"/>
      <c r="BS94" s="251"/>
      <c r="BT94" s="251"/>
      <c r="BU94" s="251"/>
      <c r="BV94" s="251"/>
      <c r="BW94" s="251"/>
      <c r="BX94" s="251"/>
      <c r="BY94" s="251"/>
      <c r="BZ94" s="251"/>
      <c r="CA94" s="58"/>
      <c r="CB94" s="106">
        <v>4500000</v>
      </c>
      <c r="CC94" s="250"/>
      <c r="CD94" s="251"/>
      <c r="CE94" s="251"/>
      <c r="CF94" s="251"/>
      <c r="CG94" s="251"/>
      <c r="CH94" s="251"/>
      <c r="CI94" s="251"/>
      <c r="CJ94" s="251"/>
      <c r="CK94" s="251"/>
      <c r="CL94" s="251"/>
      <c r="CM94" s="251"/>
      <c r="CN94" s="251"/>
      <c r="CO94" s="252"/>
      <c r="CP94" s="250"/>
      <c r="CQ94" s="251"/>
      <c r="CR94" s="251"/>
      <c r="CS94" s="251"/>
      <c r="CT94" s="251"/>
      <c r="CU94" s="251"/>
      <c r="CV94" s="251"/>
      <c r="CW94" s="251"/>
      <c r="CX94" s="251"/>
      <c r="CY94" s="251"/>
      <c r="CZ94" s="251"/>
      <c r="DA94" s="251"/>
      <c r="DB94" s="252"/>
    </row>
    <row r="95" spans="1:106" s="31" customFormat="1" ht="36" customHeight="1">
      <c r="A95" s="247" t="s">
        <v>151</v>
      </c>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9"/>
      <c r="AE95" s="261"/>
      <c r="AF95" s="262"/>
      <c r="AG95" s="262"/>
      <c r="AH95" s="262"/>
      <c r="AI95" s="262"/>
      <c r="AJ95" s="262"/>
      <c r="AK95" s="262"/>
      <c r="AL95" s="263"/>
      <c r="AM95" s="112" t="s">
        <v>150</v>
      </c>
      <c r="AN95" s="250">
        <f t="shared" si="2"/>
        <v>0</v>
      </c>
      <c r="AO95" s="251"/>
      <c r="AP95" s="251"/>
      <c r="AQ95" s="251"/>
      <c r="AR95" s="251"/>
      <c r="AS95" s="251"/>
      <c r="AT95" s="251"/>
      <c r="AU95" s="251"/>
      <c r="AV95" s="251"/>
      <c r="AW95" s="251"/>
      <c r="AX95" s="251"/>
      <c r="AY95" s="251"/>
      <c r="AZ95" s="251"/>
      <c r="BA95" s="252"/>
      <c r="BB95" s="250"/>
      <c r="BC95" s="251"/>
      <c r="BD95" s="251"/>
      <c r="BE95" s="251"/>
      <c r="BF95" s="251"/>
      <c r="BG95" s="251"/>
      <c r="BH95" s="251"/>
      <c r="BI95" s="251"/>
      <c r="BJ95" s="251"/>
      <c r="BK95" s="251"/>
      <c r="BL95" s="251"/>
      <c r="BM95" s="251"/>
      <c r="BN95" s="58"/>
      <c r="BO95" s="250"/>
      <c r="BP95" s="251"/>
      <c r="BQ95" s="251"/>
      <c r="BR95" s="251"/>
      <c r="BS95" s="251"/>
      <c r="BT95" s="251"/>
      <c r="BU95" s="251"/>
      <c r="BV95" s="251"/>
      <c r="BW95" s="251"/>
      <c r="BX95" s="251"/>
      <c r="BY95" s="251"/>
      <c r="BZ95" s="251"/>
      <c r="CA95" s="58"/>
      <c r="CB95" s="106"/>
      <c r="CC95" s="250"/>
      <c r="CD95" s="251"/>
      <c r="CE95" s="251"/>
      <c r="CF95" s="251"/>
      <c r="CG95" s="251"/>
      <c r="CH95" s="251"/>
      <c r="CI95" s="251"/>
      <c r="CJ95" s="251"/>
      <c r="CK95" s="251"/>
      <c r="CL95" s="251"/>
      <c r="CM95" s="251"/>
      <c r="CN95" s="251"/>
      <c r="CO95" s="252"/>
      <c r="CP95" s="250"/>
      <c r="CQ95" s="251"/>
      <c r="CR95" s="251"/>
      <c r="CS95" s="251"/>
      <c r="CT95" s="251"/>
      <c r="CU95" s="251"/>
      <c r="CV95" s="251"/>
      <c r="CW95" s="251"/>
      <c r="CX95" s="251"/>
      <c r="CY95" s="251"/>
      <c r="CZ95" s="251"/>
      <c r="DA95" s="251"/>
      <c r="DB95" s="252"/>
    </row>
    <row r="96" spans="1:106" s="31" customFormat="1" ht="26.45" customHeight="1">
      <c r="A96" s="247" t="s">
        <v>121</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9"/>
      <c r="AE96" s="261"/>
      <c r="AF96" s="262"/>
      <c r="AG96" s="262"/>
      <c r="AH96" s="262"/>
      <c r="AI96" s="262"/>
      <c r="AJ96" s="262"/>
      <c r="AK96" s="262"/>
      <c r="AL96" s="263"/>
      <c r="AM96" s="112" t="s">
        <v>86</v>
      </c>
      <c r="AN96" s="250">
        <f t="shared" si="2"/>
        <v>0</v>
      </c>
      <c r="AO96" s="251"/>
      <c r="AP96" s="251"/>
      <c r="AQ96" s="251"/>
      <c r="AR96" s="251"/>
      <c r="AS96" s="251"/>
      <c r="AT96" s="251"/>
      <c r="AU96" s="251"/>
      <c r="AV96" s="251"/>
      <c r="AW96" s="251"/>
      <c r="AX96" s="251"/>
      <c r="AY96" s="251"/>
      <c r="AZ96" s="251"/>
      <c r="BA96" s="252"/>
      <c r="BB96" s="250"/>
      <c r="BC96" s="251"/>
      <c r="BD96" s="251"/>
      <c r="BE96" s="251"/>
      <c r="BF96" s="251"/>
      <c r="BG96" s="251"/>
      <c r="BH96" s="251"/>
      <c r="BI96" s="251"/>
      <c r="BJ96" s="251"/>
      <c r="BK96" s="251"/>
      <c r="BL96" s="251"/>
      <c r="BM96" s="251"/>
      <c r="BN96" s="58"/>
      <c r="BO96" s="250"/>
      <c r="BP96" s="251"/>
      <c r="BQ96" s="251"/>
      <c r="BR96" s="251"/>
      <c r="BS96" s="251"/>
      <c r="BT96" s="251"/>
      <c r="BU96" s="251"/>
      <c r="BV96" s="251"/>
      <c r="BW96" s="251"/>
      <c r="BX96" s="251"/>
      <c r="BY96" s="251"/>
      <c r="BZ96" s="251"/>
      <c r="CA96" s="58"/>
      <c r="CB96" s="106"/>
      <c r="CC96" s="250"/>
      <c r="CD96" s="251"/>
      <c r="CE96" s="251"/>
      <c r="CF96" s="251"/>
      <c r="CG96" s="251"/>
      <c r="CH96" s="251"/>
      <c r="CI96" s="251"/>
      <c r="CJ96" s="251"/>
      <c r="CK96" s="251"/>
      <c r="CL96" s="251"/>
      <c r="CM96" s="251"/>
      <c r="CN96" s="251"/>
      <c r="CO96" s="252"/>
      <c r="CP96" s="250"/>
      <c r="CQ96" s="251"/>
      <c r="CR96" s="251"/>
      <c r="CS96" s="251"/>
      <c r="CT96" s="251"/>
      <c r="CU96" s="251"/>
      <c r="CV96" s="251"/>
      <c r="CW96" s="251"/>
      <c r="CX96" s="251"/>
      <c r="CY96" s="251"/>
      <c r="CZ96" s="251"/>
      <c r="DA96" s="251"/>
      <c r="DB96" s="252"/>
    </row>
    <row r="97" spans="1:106" s="31" customFormat="1" ht="25.9" customHeight="1">
      <c r="A97" s="247" t="s">
        <v>135</v>
      </c>
      <c r="B97" s="248"/>
      <c r="C97" s="248"/>
      <c r="D97" s="248"/>
      <c r="E97" s="248"/>
      <c r="F97" s="248"/>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9"/>
      <c r="AE97" s="255"/>
      <c r="AF97" s="256"/>
      <c r="AG97" s="256"/>
      <c r="AH97" s="256"/>
      <c r="AI97" s="256"/>
      <c r="AJ97" s="256"/>
      <c r="AK97" s="256"/>
      <c r="AL97" s="264"/>
      <c r="AM97" s="69" t="s">
        <v>81</v>
      </c>
      <c r="AN97" s="250">
        <f t="shared" si="2"/>
        <v>0</v>
      </c>
      <c r="AO97" s="251"/>
      <c r="AP97" s="251"/>
      <c r="AQ97" s="251"/>
      <c r="AR97" s="251"/>
      <c r="AS97" s="251"/>
      <c r="AT97" s="251"/>
      <c r="AU97" s="251"/>
      <c r="AV97" s="251"/>
      <c r="AW97" s="251"/>
      <c r="AX97" s="251"/>
      <c r="AY97" s="251"/>
      <c r="AZ97" s="251"/>
      <c r="BA97" s="252"/>
      <c r="BB97" s="250"/>
      <c r="BC97" s="251"/>
      <c r="BD97" s="251"/>
      <c r="BE97" s="251"/>
      <c r="BF97" s="251"/>
      <c r="BG97" s="251"/>
      <c r="BH97" s="251"/>
      <c r="BI97" s="251"/>
      <c r="BJ97" s="251"/>
      <c r="BK97" s="251"/>
      <c r="BL97" s="251"/>
      <c r="BM97" s="251"/>
      <c r="BN97" s="58"/>
      <c r="BO97" s="250"/>
      <c r="BP97" s="251"/>
      <c r="BQ97" s="251"/>
      <c r="BR97" s="251"/>
      <c r="BS97" s="251"/>
      <c r="BT97" s="251"/>
      <c r="BU97" s="251"/>
      <c r="BV97" s="251"/>
      <c r="BW97" s="251"/>
      <c r="BX97" s="251"/>
      <c r="BY97" s="251"/>
      <c r="BZ97" s="251"/>
      <c r="CA97" s="58"/>
      <c r="CB97" s="106"/>
      <c r="CC97" s="250"/>
      <c r="CD97" s="251"/>
      <c r="CE97" s="251"/>
      <c r="CF97" s="251"/>
      <c r="CG97" s="251"/>
      <c r="CH97" s="251"/>
      <c r="CI97" s="251"/>
      <c r="CJ97" s="251"/>
      <c r="CK97" s="251"/>
      <c r="CL97" s="251"/>
      <c r="CM97" s="251"/>
      <c r="CN97" s="251"/>
      <c r="CO97" s="252"/>
      <c r="CP97" s="250"/>
      <c r="CQ97" s="251"/>
      <c r="CR97" s="251"/>
      <c r="CS97" s="251"/>
      <c r="CT97" s="251"/>
      <c r="CU97" s="251"/>
      <c r="CV97" s="251"/>
      <c r="CW97" s="251"/>
      <c r="CX97" s="251"/>
      <c r="CY97" s="251"/>
      <c r="CZ97" s="251"/>
      <c r="DA97" s="251"/>
      <c r="DB97" s="252"/>
    </row>
    <row r="98" spans="1:106" s="30" customFormat="1" ht="24" customHeight="1">
      <c r="A98" s="257" t="s">
        <v>170</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9"/>
      <c r="AE98" s="253" t="s">
        <v>41</v>
      </c>
      <c r="AF98" s="254"/>
      <c r="AG98" s="254"/>
      <c r="AH98" s="254"/>
      <c r="AI98" s="254"/>
      <c r="AJ98" s="254"/>
      <c r="AK98" s="254"/>
      <c r="AL98" s="260"/>
      <c r="AM98" s="32" t="s">
        <v>29</v>
      </c>
      <c r="AN98" s="244">
        <f t="shared" si="2"/>
        <v>7315000</v>
      </c>
      <c r="AO98" s="245"/>
      <c r="AP98" s="245"/>
      <c r="AQ98" s="245"/>
      <c r="AR98" s="245"/>
      <c r="AS98" s="245"/>
      <c r="AT98" s="245"/>
      <c r="AU98" s="245"/>
      <c r="AV98" s="245"/>
      <c r="AW98" s="245"/>
      <c r="AX98" s="245"/>
      <c r="AY98" s="245"/>
      <c r="AZ98" s="245"/>
      <c r="BA98" s="246"/>
      <c r="BB98" s="244">
        <f>BB99+BB100</f>
        <v>0</v>
      </c>
      <c r="BC98" s="245"/>
      <c r="BD98" s="245"/>
      <c r="BE98" s="245"/>
      <c r="BF98" s="245"/>
      <c r="BG98" s="245"/>
      <c r="BH98" s="245"/>
      <c r="BI98" s="245"/>
      <c r="BJ98" s="245"/>
      <c r="BK98" s="245"/>
      <c r="BL98" s="245"/>
      <c r="BM98" s="245"/>
      <c r="BN98" s="44">
        <f>BN99+BN100</f>
        <v>0</v>
      </c>
      <c r="BO98" s="244">
        <f>BO99+BO100</f>
        <v>0</v>
      </c>
      <c r="BP98" s="245"/>
      <c r="BQ98" s="245"/>
      <c r="BR98" s="245"/>
      <c r="BS98" s="245"/>
      <c r="BT98" s="245"/>
      <c r="BU98" s="245"/>
      <c r="BV98" s="245"/>
      <c r="BW98" s="245"/>
      <c r="BX98" s="245"/>
      <c r="BY98" s="245"/>
      <c r="BZ98" s="245"/>
      <c r="CA98" s="44">
        <f>CA99+CA100</f>
        <v>0</v>
      </c>
      <c r="CB98" s="107">
        <f>CB99+CB100</f>
        <v>7300000</v>
      </c>
      <c r="CC98" s="244">
        <f>CC99+CC100</f>
        <v>15000</v>
      </c>
      <c r="CD98" s="245"/>
      <c r="CE98" s="245"/>
      <c r="CF98" s="245"/>
      <c r="CG98" s="245"/>
      <c r="CH98" s="245"/>
      <c r="CI98" s="245"/>
      <c r="CJ98" s="245"/>
      <c r="CK98" s="245"/>
      <c r="CL98" s="245"/>
      <c r="CM98" s="245"/>
      <c r="CN98" s="245"/>
      <c r="CO98" s="246"/>
      <c r="CP98" s="244">
        <f>CP99+CP100</f>
        <v>0</v>
      </c>
      <c r="CQ98" s="245"/>
      <c r="CR98" s="245"/>
      <c r="CS98" s="245"/>
      <c r="CT98" s="245"/>
      <c r="CU98" s="245"/>
      <c r="CV98" s="245"/>
      <c r="CW98" s="245"/>
      <c r="CX98" s="245"/>
      <c r="CY98" s="245"/>
      <c r="CZ98" s="245"/>
      <c r="DA98" s="245"/>
      <c r="DB98" s="246"/>
    </row>
    <row r="99" spans="1:106" s="31" customFormat="1" ht="25.5" customHeight="1">
      <c r="A99" s="247" t="s">
        <v>149</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9"/>
      <c r="AE99" s="261"/>
      <c r="AF99" s="262"/>
      <c r="AG99" s="262"/>
      <c r="AH99" s="262"/>
      <c r="AI99" s="262"/>
      <c r="AJ99" s="262"/>
      <c r="AK99" s="262"/>
      <c r="AL99" s="263"/>
      <c r="AM99" s="112" t="s">
        <v>27</v>
      </c>
      <c r="AN99" s="250">
        <f t="shared" si="2"/>
        <v>2700000</v>
      </c>
      <c r="AO99" s="251"/>
      <c r="AP99" s="251"/>
      <c r="AQ99" s="251"/>
      <c r="AR99" s="251"/>
      <c r="AS99" s="251"/>
      <c r="AT99" s="251"/>
      <c r="AU99" s="251"/>
      <c r="AV99" s="251"/>
      <c r="AW99" s="251"/>
      <c r="AX99" s="251"/>
      <c r="AY99" s="251"/>
      <c r="AZ99" s="251"/>
      <c r="BA99" s="252"/>
      <c r="BB99" s="250"/>
      <c r="BC99" s="251"/>
      <c r="BD99" s="251"/>
      <c r="BE99" s="251"/>
      <c r="BF99" s="251"/>
      <c r="BG99" s="251"/>
      <c r="BH99" s="251"/>
      <c r="BI99" s="251"/>
      <c r="BJ99" s="251"/>
      <c r="BK99" s="251"/>
      <c r="BL99" s="251"/>
      <c r="BM99" s="251"/>
      <c r="BN99" s="58"/>
      <c r="BO99" s="250"/>
      <c r="BP99" s="251"/>
      <c r="BQ99" s="251"/>
      <c r="BR99" s="251"/>
      <c r="BS99" s="251"/>
      <c r="BT99" s="251"/>
      <c r="BU99" s="251"/>
      <c r="BV99" s="251"/>
      <c r="BW99" s="251"/>
      <c r="BX99" s="251"/>
      <c r="BY99" s="251"/>
      <c r="BZ99" s="251"/>
      <c r="CA99" s="58"/>
      <c r="CB99" s="106">
        <v>2700000</v>
      </c>
      <c r="CC99" s="250"/>
      <c r="CD99" s="251"/>
      <c r="CE99" s="251"/>
      <c r="CF99" s="251"/>
      <c r="CG99" s="251"/>
      <c r="CH99" s="251"/>
      <c r="CI99" s="251"/>
      <c r="CJ99" s="251"/>
      <c r="CK99" s="251"/>
      <c r="CL99" s="251"/>
      <c r="CM99" s="251"/>
      <c r="CN99" s="251"/>
      <c r="CO99" s="252"/>
      <c r="CP99" s="250"/>
      <c r="CQ99" s="251"/>
      <c r="CR99" s="251"/>
      <c r="CS99" s="251"/>
      <c r="CT99" s="251"/>
      <c r="CU99" s="251"/>
      <c r="CV99" s="251"/>
      <c r="CW99" s="251"/>
      <c r="CX99" s="251"/>
      <c r="CY99" s="251"/>
      <c r="CZ99" s="251"/>
      <c r="DA99" s="251"/>
      <c r="DB99" s="252"/>
    </row>
    <row r="100" spans="1:106" s="31" customFormat="1" ht="25.9" customHeight="1">
      <c r="A100" s="247" t="s">
        <v>135</v>
      </c>
      <c r="B100" s="248"/>
      <c r="C100" s="248"/>
      <c r="D100" s="248"/>
      <c r="E100" s="248"/>
      <c r="F100" s="248"/>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9"/>
      <c r="AE100" s="255"/>
      <c r="AF100" s="256"/>
      <c r="AG100" s="256"/>
      <c r="AH100" s="256"/>
      <c r="AI100" s="256"/>
      <c r="AJ100" s="256"/>
      <c r="AK100" s="256"/>
      <c r="AL100" s="264"/>
      <c r="AM100" s="69" t="s">
        <v>81</v>
      </c>
      <c r="AN100" s="250">
        <f t="shared" si="2"/>
        <v>4615000</v>
      </c>
      <c r="AO100" s="251"/>
      <c r="AP100" s="251"/>
      <c r="AQ100" s="251"/>
      <c r="AR100" s="251"/>
      <c r="AS100" s="251"/>
      <c r="AT100" s="251"/>
      <c r="AU100" s="251"/>
      <c r="AV100" s="251"/>
      <c r="AW100" s="251"/>
      <c r="AX100" s="251"/>
      <c r="AY100" s="251"/>
      <c r="AZ100" s="251"/>
      <c r="BA100" s="252"/>
      <c r="BB100" s="250"/>
      <c r="BC100" s="251"/>
      <c r="BD100" s="251"/>
      <c r="BE100" s="251"/>
      <c r="BF100" s="251"/>
      <c r="BG100" s="251"/>
      <c r="BH100" s="251"/>
      <c r="BI100" s="251"/>
      <c r="BJ100" s="251"/>
      <c r="BK100" s="251"/>
      <c r="BL100" s="251"/>
      <c r="BM100" s="251"/>
      <c r="BN100" s="58"/>
      <c r="BO100" s="250"/>
      <c r="BP100" s="251"/>
      <c r="BQ100" s="251"/>
      <c r="BR100" s="251"/>
      <c r="BS100" s="251"/>
      <c r="BT100" s="251"/>
      <c r="BU100" s="251"/>
      <c r="BV100" s="251"/>
      <c r="BW100" s="251"/>
      <c r="BX100" s="251"/>
      <c r="BY100" s="251"/>
      <c r="BZ100" s="251"/>
      <c r="CA100" s="58"/>
      <c r="CB100" s="106">
        <v>4600000</v>
      </c>
      <c r="CC100" s="250">
        <v>15000</v>
      </c>
      <c r="CD100" s="251"/>
      <c r="CE100" s="251"/>
      <c r="CF100" s="251"/>
      <c r="CG100" s="251"/>
      <c r="CH100" s="251"/>
      <c r="CI100" s="251"/>
      <c r="CJ100" s="251"/>
      <c r="CK100" s="251"/>
      <c r="CL100" s="251"/>
      <c r="CM100" s="251"/>
      <c r="CN100" s="251"/>
      <c r="CO100" s="252"/>
      <c r="CP100" s="250"/>
      <c r="CQ100" s="251"/>
      <c r="CR100" s="251"/>
      <c r="CS100" s="251"/>
      <c r="CT100" s="251"/>
      <c r="CU100" s="251"/>
      <c r="CV100" s="251"/>
      <c r="CW100" s="251"/>
      <c r="CX100" s="251"/>
      <c r="CY100" s="251"/>
      <c r="CZ100" s="251"/>
      <c r="DA100" s="251"/>
      <c r="DB100" s="252"/>
    </row>
    <row r="101" spans="1:106" s="30" customFormat="1" ht="22.9" customHeight="1">
      <c r="A101" s="257" t="s">
        <v>172</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9"/>
      <c r="AE101" s="253" t="s">
        <v>171</v>
      </c>
      <c r="AF101" s="254"/>
      <c r="AG101" s="254"/>
      <c r="AH101" s="254"/>
      <c r="AI101" s="254"/>
      <c r="AJ101" s="254"/>
      <c r="AK101" s="254"/>
      <c r="AL101" s="260"/>
      <c r="AM101" s="32" t="s">
        <v>29</v>
      </c>
      <c r="AN101" s="244">
        <f t="shared" si="2"/>
        <v>0</v>
      </c>
      <c r="AO101" s="245"/>
      <c r="AP101" s="245"/>
      <c r="AQ101" s="245"/>
      <c r="AR101" s="245"/>
      <c r="AS101" s="245"/>
      <c r="AT101" s="245"/>
      <c r="AU101" s="245"/>
      <c r="AV101" s="245"/>
      <c r="AW101" s="245"/>
      <c r="AX101" s="245"/>
      <c r="AY101" s="245"/>
      <c r="AZ101" s="245"/>
      <c r="BA101" s="246"/>
      <c r="BB101" s="244">
        <f>BB102</f>
        <v>0</v>
      </c>
      <c r="BC101" s="245"/>
      <c r="BD101" s="245"/>
      <c r="BE101" s="245"/>
      <c r="BF101" s="245"/>
      <c r="BG101" s="245"/>
      <c r="BH101" s="245"/>
      <c r="BI101" s="245"/>
      <c r="BJ101" s="245"/>
      <c r="BK101" s="245"/>
      <c r="BL101" s="245"/>
      <c r="BM101" s="245"/>
      <c r="BN101" s="44">
        <f>BN102</f>
        <v>0</v>
      </c>
      <c r="BO101" s="244">
        <f>BO102</f>
        <v>0</v>
      </c>
      <c r="BP101" s="245"/>
      <c r="BQ101" s="245"/>
      <c r="BR101" s="245"/>
      <c r="BS101" s="245"/>
      <c r="BT101" s="245"/>
      <c r="BU101" s="245"/>
      <c r="BV101" s="245"/>
      <c r="BW101" s="245"/>
      <c r="BX101" s="245"/>
      <c r="BY101" s="245"/>
      <c r="BZ101" s="245"/>
      <c r="CA101" s="44">
        <f>CA102</f>
        <v>0</v>
      </c>
      <c r="CB101" s="107">
        <f>CB102</f>
        <v>0</v>
      </c>
      <c r="CC101" s="244">
        <f>CC102</f>
        <v>0</v>
      </c>
      <c r="CD101" s="245"/>
      <c r="CE101" s="245"/>
      <c r="CF101" s="245"/>
      <c r="CG101" s="245"/>
      <c r="CH101" s="245"/>
      <c r="CI101" s="245"/>
      <c r="CJ101" s="245"/>
      <c r="CK101" s="245"/>
      <c r="CL101" s="245"/>
      <c r="CM101" s="245"/>
      <c r="CN101" s="245"/>
      <c r="CO101" s="246"/>
      <c r="CP101" s="244">
        <f>CP102</f>
        <v>0</v>
      </c>
      <c r="CQ101" s="245"/>
      <c r="CR101" s="245"/>
      <c r="CS101" s="245"/>
      <c r="CT101" s="245"/>
      <c r="CU101" s="245"/>
      <c r="CV101" s="245"/>
      <c r="CW101" s="245"/>
      <c r="CX101" s="245"/>
      <c r="CY101" s="245"/>
      <c r="CZ101" s="245"/>
      <c r="DA101" s="245"/>
      <c r="DB101" s="246"/>
    </row>
    <row r="102" spans="1:106" s="31" customFormat="1" ht="25.9" customHeight="1">
      <c r="A102" s="247" t="s">
        <v>135</v>
      </c>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9"/>
      <c r="AE102" s="255"/>
      <c r="AF102" s="256"/>
      <c r="AG102" s="256"/>
      <c r="AH102" s="256"/>
      <c r="AI102" s="256"/>
      <c r="AJ102" s="256"/>
      <c r="AK102" s="256"/>
      <c r="AL102" s="264"/>
      <c r="AM102" s="69" t="s">
        <v>81</v>
      </c>
      <c r="AN102" s="250">
        <f t="shared" si="2"/>
        <v>0</v>
      </c>
      <c r="AO102" s="251"/>
      <c r="AP102" s="251"/>
      <c r="AQ102" s="251"/>
      <c r="AR102" s="251"/>
      <c r="AS102" s="251"/>
      <c r="AT102" s="251"/>
      <c r="AU102" s="251"/>
      <c r="AV102" s="251"/>
      <c r="AW102" s="251"/>
      <c r="AX102" s="251"/>
      <c r="AY102" s="251"/>
      <c r="AZ102" s="251"/>
      <c r="BA102" s="252"/>
      <c r="BB102" s="250"/>
      <c r="BC102" s="251"/>
      <c r="BD102" s="251"/>
      <c r="BE102" s="251"/>
      <c r="BF102" s="251"/>
      <c r="BG102" s="251"/>
      <c r="BH102" s="251"/>
      <c r="BI102" s="251"/>
      <c r="BJ102" s="251"/>
      <c r="BK102" s="251"/>
      <c r="BL102" s="251"/>
      <c r="BM102" s="251"/>
      <c r="BN102" s="58"/>
      <c r="BO102" s="250"/>
      <c r="BP102" s="251"/>
      <c r="BQ102" s="251"/>
      <c r="BR102" s="251"/>
      <c r="BS102" s="251"/>
      <c r="BT102" s="251"/>
      <c r="BU102" s="251"/>
      <c r="BV102" s="251"/>
      <c r="BW102" s="251"/>
      <c r="BX102" s="251"/>
      <c r="BY102" s="251"/>
      <c r="BZ102" s="251"/>
      <c r="CA102" s="58"/>
      <c r="CB102" s="106"/>
      <c r="CC102" s="250"/>
      <c r="CD102" s="251"/>
      <c r="CE102" s="251"/>
      <c r="CF102" s="251"/>
      <c r="CG102" s="251"/>
      <c r="CH102" s="251"/>
      <c r="CI102" s="251"/>
      <c r="CJ102" s="251"/>
      <c r="CK102" s="251"/>
      <c r="CL102" s="251"/>
      <c r="CM102" s="251"/>
      <c r="CN102" s="251"/>
      <c r="CO102" s="252"/>
      <c r="CP102" s="250"/>
      <c r="CQ102" s="251"/>
      <c r="CR102" s="251"/>
      <c r="CS102" s="251"/>
      <c r="CT102" s="251"/>
      <c r="CU102" s="251"/>
      <c r="CV102" s="251"/>
      <c r="CW102" s="251"/>
      <c r="CX102" s="251"/>
      <c r="CY102" s="251"/>
      <c r="CZ102" s="251"/>
      <c r="DA102" s="251"/>
      <c r="DB102" s="252"/>
    </row>
    <row r="103" spans="1:106" s="30" customFormat="1" ht="26.45" customHeight="1">
      <c r="A103" s="257" t="s">
        <v>173</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9"/>
      <c r="AE103" s="253" t="s">
        <v>42</v>
      </c>
      <c r="AF103" s="254"/>
      <c r="AG103" s="254"/>
      <c r="AH103" s="254"/>
      <c r="AI103" s="254"/>
      <c r="AJ103" s="254"/>
      <c r="AK103" s="254"/>
      <c r="AL103" s="260"/>
      <c r="AM103" s="32" t="s">
        <v>29</v>
      </c>
      <c r="AN103" s="244">
        <f t="shared" si="2"/>
        <v>0</v>
      </c>
      <c r="AO103" s="245"/>
      <c r="AP103" s="245"/>
      <c r="AQ103" s="245"/>
      <c r="AR103" s="245"/>
      <c r="AS103" s="245"/>
      <c r="AT103" s="245"/>
      <c r="AU103" s="245"/>
      <c r="AV103" s="245"/>
      <c r="AW103" s="245"/>
      <c r="AX103" s="245"/>
      <c r="AY103" s="245"/>
      <c r="AZ103" s="245"/>
      <c r="BA103" s="246"/>
      <c r="BB103" s="244">
        <f>BB104</f>
        <v>0</v>
      </c>
      <c r="BC103" s="245"/>
      <c r="BD103" s="245"/>
      <c r="BE103" s="245"/>
      <c r="BF103" s="245"/>
      <c r="BG103" s="245"/>
      <c r="BH103" s="245"/>
      <c r="BI103" s="245"/>
      <c r="BJ103" s="245"/>
      <c r="BK103" s="245"/>
      <c r="BL103" s="245"/>
      <c r="BM103" s="245"/>
      <c r="BN103" s="44">
        <f>BN104</f>
        <v>0</v>
      </c>
      <c r="BO103" s="244">
        <f>BO104</f>
        <v>0</v>
      </c>
      <c r="BP103" s="245"/>
      <c r="BQ103" s="245"/>
      <c r="BR103" s="245"/>
      <c r="BS103" s="245"/>
      <c r="BT103" s="245"/>
      <c r="BU103" s="245"/>
      <c r="BV103" s="245"/>
      <c r="BW103" s="245"/>
      <c r="BX103" s="245"/>
      <c r="BY103" s="245"/>
      <c r="BZ103" s="245"/>
      <c r="CA103" s="44">
        <f>CA104</f>
        <v>0</v>
      </c>
      <c r="CB103" s="107">
        <f>CB104</f>
        <v>0</v>
      </c>
      <c r="CC103" s="244">
        <f>CC104</f>
        <v>0</v>
      </c>
      <c r="CD103" s="245"/>
      <c r="CE103" s="245"/>
      <c r="CF103" s="245"/>
      <c r="CG103" s="245"/>
      <c r="CH103" s="245"/>
      <c r="CI103" s="245"/>
      <c r="CJ103" s="245"/>
      <c r="CK103" s="245"/>
      <c r="CL103" s="245"/>
      <c r="CM103" s="245"/>
      <c r="CN103" s="245"/>
      <c r="CO103" s="246"/>
      <c r="CP103" s="244">
        <f>CP104</f>
        <v>0</v>
      </c>
      <c r="CQ103" s="245"/>
      <c r="CR103" s="245"/>
      <c r="CS103" s="245"/>
      <c r="CT103" s="245"/>
      <c r="CU103" s="245"/>
      <c r="CV103" s="245"/>
      <c r="CW103" s="245"/>
      <c r="CX103" s="245"/>
      <c r="CY103" s="245"/>
      <c r="CZ103" s="245"/>
      <c r="DA103" s="245"/>
      <c r="DB103" s="246"/>
    </row>
    <row r="104" spans="1:106" s="31" customFormat="1" ht="25.9" customHeight="1">
      <c r="A104" s="247" t="s">
        <v>135</v>
      </c>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9"/>
      <c r="AE104" s="255"/>
      <c r="AF104" s="256"/>
      <c r="AG104" s="256"/>
      <c r="AH104" s="256"/>
      <c r="AI104" s="256"/>
      <c r="AJ104" s="256"/>
      <c r="AK104" s="256"/>
      <c r="AL104" s="264"/>
      <c r="AM104" s="69" t="s">
        <v>81</v>
      </c>
      <c r="AN104" s="250">
        <f t="shared" si="2"/>
        <v>0</v>
      </c>
      <c r="AO104" s="251"/>
      <c r="AP104" s="251"/>
      <c r="AQ104" s="251"/>
      <c r="AR104" s="251"/>
      <c r="AS104" s="251"/>
      <c r="AT104" s="251"/>
      <c r="AU104" s="251"/>
      <c r="AV104" s="251"/>
      <c r="AW104" s="251"/>
      <c r="AX104" s="251"/>
      <c r="AY104" s="251"/>
      <c r="AZ104" s="251"/>
      <c r="BA104" s="252"/>
      <c r="BB104" s="250"/>
      <c r="BC104" s="251"/>
      <c r="BD104" s="251"/>
      <c r="BE104" s="251"/>
      <c r="BF104" s="251"/>
      <c r="BG104" s="251"/>
      <c r="BH104" s="251"/>
      <c r="BI104" s="251"/>
      <c r="BJ104" s="251"/>
      <c r="BK104" s="251"/>
      <c r="BL104" s="251"/>
      <c r="BM104" s="251"/>
      <c r="BN104" s="58"/>
      <c r="BO104" s="250"/>
      <c r="BP104" s="251"/>
      <c r="BQ104" s="251"/>
      <c r="BR104" s="251"/>
      <c r="BS104" s="251"/>
      <c r="BT104" s="251"/>
      <c r="BU104" s="251"/>
      <c r="BV104" s="251"/>
      <c r="BW104" s="251"/>
      <c r="BX104" s="251"/>
      <c r="BY104" s="251"/>
      <c r="BZ104" s="251"/>
      <c r="CA104" s="58"/>
      <c r="CB104" s="106"/>
      <c r="CC104" s="250"/>
      <c r="CD104" s="251"/>
      <c r="CE104" s="251"/>
      <c r="CF104" s="251"/>
      <c r="CG104" s="251"/>
      <c r="CH104" s="251"/>
      <c r="CI104" s="251"/>
      <c r="CJ104" s="251"/>
      <c r="CK104" s="251"/>
      <c r="CL104" s="251"/>
      <c r="CM104" s="251"/>
      <c r="CN104" s="251"/>
      <c r="CO104" s="252"/>
      <c r="CP104" s="250"/>
      <c r="CQ104" s="251"/>
      <c r="CR104" s="251"/>
      <c r="CS104" s="251"/>
      <c r="CT104" s="251"/>
      <c r="CU104" s="251"/>
      <c r="CV104" s="251"/>
      <c r="CW104" s="251"/>
      <c r="CX104" s="251"/>
      <c r="CY104" s="251"/>
      <c r="CZ104" s="251"/>
      <c r="DA104" s="251"/>
      <c r="DB104" s="252"/>
    </row>
    <row r="105" spans="1:106" s="30" customFormat="1" ht="37.15" customHeight="1">
      <c r="A105" s="257" t="s">
        <v>174</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9"/>
      <c r="AE105" s="253" t="s">
        <v>43</v>
      </c>
      <c r="AF105" s="254"/>
      <c r="AG105" s="254"/>
      <c r="AH105" s="254"/>
      <c r="AI105" s="254"/>
      <c r="AJ105" s="254"/>
      <c r="AK105" s="254"/>
      <c r="AL105" s="260"/>
      <c r="AM105" s="32" t="s">
        <v>29</v>
      </c>
      <c r="AN105" s="244">
        <f t="shared" si="2"/>
        <v>0</v>
      </c>
      <c r="AO105" s="245"/>
      <c r="AP105" s="245"/>
      <c r="AQ105" s="245"/>
      <c r="AR105" s="245"/>
      <c r="AS105" s="245"/>
      <c r="AT105" s="245"/>
      <c r="AU105" s="245"/>
      <c r="AV105" s="245"/>
      <c r="AW105" s="245"/>
      <c r="AX105" s="245"/>
      <c r="AY105" s="245"/>
      <c r="AZ105" s="245"/>
      <c r="BA105" s="246"/>
      <c r="BB105" s="244">
        <f>BB106+BB107+BB108+BB109</f>
        <v>0</v>
      </c>
      <c r="BC105" s="245"/>
      <c r="BD105" s="245"/>
      <c r="BE105" s="245"/>
      <c r="BF105" s="245"/>
      <c r="BG105" s="245"/>
      <c r="BH105" s="245"/>
      <c r="BI105" s="245"/>
      <c r="BJ105" s="245"/>
      <c r="BK105" s="245"/>
      <c r="BL105" s="245"/>
      <c r="BM105" s="245"/>
      <c r="BN105" s="44">
        <f>BN106+BN107+BN108+BN109</f>
        <v>0</v>
      </c>
      <c r="BO105" s="244">
        <f>BO106+BO107+BO108+BO109</f>
        <v>0</v>
      </c>
      <c r="BP105" s="245"/>
      <c r="BQ105" s="245"/>
      <c r="BR105" s="245"/>
      <c r="BS105" s="245"/>
      <c r="BT105" s="245"/>
      <c r="BU105" s="245"/>
      <c r="BV105" s="245"/>
      <c r="BW105" s="245"/>
      <c r="BX105" s="245"/>
      <c r="BY105" s="245"/>
      <c r="BZ105" s="245"/>
      <c r="CA105" s="44">
        <f>CA106+CA107+CA108+CA109</f>
        <v>0</v>
      </c>
      <c r="CB105" s="107">
        <f>CB106+CB107+CB108+CB109</f>
        <v>0</v>
      </c>
      <c r="CC105" s="244">
        <f>CC106+CC107+CC108+CC109</f>
        <v>0</v>
      </c>
      <c r="CD105" s="245"/>
      <c r="CE105" s="245"/>
      <c r="CF105" s="245"/>
      <c r="CG105" s="245"/>
      <c r="CH105" s="245"/>
      <c r="CI105" s="245"/>
      <c r="CJ105" s="245"/>
      <c r="CK105" s="245"/>
      <c r="CL105" s="245"/>
      <c r="CM105" s="245"/>
      <c r="CN105" s="245"/>
      <c r="CO105" s="246"/>
      <c r="CP105" s="244">
        <f>CP106+CP107+CP108+CP109</f>
        <v>0</v>
      </c>
      <c r="CQ105" s="245"/>
      <c r="CR105" s="245"/>
      <c r="CS105" s="245"/>
      <c r="CT105" s="245"/>
      <c r="CU105" s="245"/>
      <c r="CV105" s="245"/>
      <c r="CW105" s="245"/>
      <c r="CX105" s="245"/>
      <c r="CY105" s="245"/>
      <c r="CZ105" s="245"/>
      <c r="DA105" s="245"/>
      <c r="DB105" s="246"/>
    </row>
    <row r="106" spans="1:106" s="31" customFormat="1" ht="25.9" customHeight="1">
      <c r="A106" s="247" t="s">
        <v>175</v>
      </c>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9"/>
      <c r="AE106" s="261"/>
      <c r="AF106" s="262"/>
      <c r="AG106" s="262"/>
      <c r="AH106" s="262"/>
      <c r="AI106" s="262"/>
      <c r="AJ106" s="262"/>
      <c r="AK106" s="262"/>
      <c r="AL106" s="263"/>
      <c r="AM106" s="69" t="s">
        <v>83</v>
      </c>
      <c r="AN106" s="250">
        <f t="shared" si="2"/>
        <v>0</v>
      </c>
      <c r="AO106" s="251"/>
      <c r="AP106" s="251"/>
      <c r="AQ106" s="251"/>
      <c r="AR106" s="251"/>
      <c r="AS106" s="251"/>
      <c r="AT106" s="251"/>
      <c r="AU106" s="251"/>
      <c r="AV106" s="251"/>
      <c r="AW106" s="251"/>
      <c r="AX106" s="251"/>
      <c r="AY106" s="251"/>
      <c r="AZ106" s="251"/>
      <c r="BA106" s="252"/>
      <c r="BB106" s="250"/>
      <c r="BC106" s="251"/>
      <c r="BD106" s="251"/>
      <c r="BE106" s="251"/>
      <c r="BF106" s="251"/>
      <c r="BG106" s="251"/>
      <c r="BH106" s="251"/>
      <c r="BI106" s="251"/>
      <c r="BJ106" s="251"/>
      <c r="BK106" s="251"/>
      <c r="BL106" s="251"/>
      <c r="BM106" s="251"/>
      <c r="BN106" s="58"/>
      <c r="BO106" s="250"/>
      <c r="BP106" s="251"/>
      <c r="BQ106" s="251"/>
      <c r="BR106" s="251"/>
      <c r="BS106" s="251"/>
      <c r="BT106" s="251"/>
      <c r="BU106" s="251"/>
      <c r="BV106" s="251"/>
      <c r="BW106" s="251"/>
      <c r="BX106" s="251"/>
      <c r="BY106" s="251"/>
      <c r="BZ106" s="251"/>
      <c r="CA106" s="58"/>
      <c r="CB106" s="106"/>
      <c r="CC106" s="250"/>
      <c r="CD106" s="251"/>
      <c r="CE106" s="251"/>
      <c r="CF106" s="251"/>
      <c r="CG106" s="251"/>
      <c r="CH106" s="251"/>
      <c r="CI106" s="251"/>
      <c r="CJ106" s="251"/>
      <c r="CK106" s="251"/>
      <c r="CL106" s="251"/>
      <c r="CM106" s="251"/>
      <c r="CN106" s="251"/>
      <c r="CO106" s="252"/>
      <c r="CP106" s="250"/>
      <c r="CQ106" s="251"/>
      <c r="CR106" s="251"/>
      <c r="CS106" s="251"/>
      <c r="CT106" s="251"/>
      <c r="CU106" s="251"/>
      <c r="CV106" s="251"/>
      <c r="CW106" s="251"/>
      <c r="CX106" s="251"/>
      <c r="CY106" s="251"/>
      <c r="CZ106" s="251"/>
      <c r="DA106" s="251"/>
      <c r="DB106" s="252"/>
    </row>
    <row r="107" spans="1:106" s="31" customFormat="1" ht="33.6" customHeight="1">
      <c r="A107" s="247" t="s">
        <v>176</v>
      </c>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9"/>
      <c r="AE107" s="261"/>
      <c r="AF107" s="262"/>
      <c r="AG107" s="262"/>
      <c r="AH107" s="262"/>
      <c r="AI107" s="262"/>
      <c r="AJ107" s="262"/>
      <c r="AK107" s="262"/>
      <c r="AL107" s="263"/>
      <c r="AM107" s="69" t="s">
        <v>82</v>
      </c>
      <c r="AN107" s="250">
        <f t="shared" si="2"/>
        <v>0</v>
      </c>
      <c r="AO107" s="251"/>
      <c r="AP107" s="251"/>
      <c r="AQ107" s="251"/>
      <c r="AR107" s="251"/>
      <c r="AS107" s="251"/>
      <c r="AT107" s="251"/>
      <c r="AU107" s="251"/>
      <c r="AV107" s="251"/>
      <c r="AW107" s="251"/>
      <c r="AX107" s="251"/>
      <c r="AY107" s="251"/>
      <c r="AZ107" s="251"/>
      <c r="BA107" s="252"/>
      <c r="BB107" s="250"/>
      <c r="BC107" s="251"/>
      <c r="BD107" s="251"/>
      <c r="BE107" s="251"/>
      <c r="BF107" s="251"/>
      <c r="BG107" s="251"/>
      <c r="BH107" s="251"/>
      <c r="BI107" s="251"/>
      <c r="BJ107" s="251"/>
      <c r="BK107" s="251"/>
      <c r="BL107" s="251"/>
      <c r="BM107" s="251"/>
      <c r="BN107" s="58"/>
      <c r="BO107" s="250"/>
      <c r="BP107" s="251"/>
      <c r="BQ107" s="251"/>
      <c r="BR107" s="251"/>
      <c r="BS107" s="251"/>
      <c r="BT107" s="251"/>
      <c r="BU107" s="251"/>
      <c r="BV107" s="251"/>
      <c r="BW107" s="251"/>
      <c r="BX107" s="251"/>
      <c r="BY107" s="251"/>
      <c r="BZ107" s="251"/>
      <c r="CA107" s="58"/>
      <c r="CB107" s="106"/>
      <c r="CC107" s="250"/>
      <c r="CD107" s="251"/>
      <c r="CE107" s="251"/>
      <c r="CF107" s="251"/>
      <c r="CG107" s="251"/>
      <c r="CH107" s="251"/>
      <c r="CI107" s="251"/>
      <c r="CJ107" s="251"/>
      <c r="CK107" s="251"/>
      <c r="CL107" s="251"/>
      <c r="CM107" s="251"/>
      <c r="CN107" s="251"/>
      <c r="CO107" s="252"/>
      <c r="CP107" s="250"/>
      <c r="CQ107" s="251"/>
      <c r="CR107" s="251"/>
      <c r="CS107" s="251"/>
      <c r="CT107" s="251"/>
      <c r="CU107" s="251"/>
      <c r="CV107" s="251"/>
      <c r="CW107" s="251"/>
      <c r="CX107" s="251"/>
      <c r="CY107" s="251"/>
      <c r="CZ107" s="251"/>
      <c r="DA107" s="251"/>
      <c r="DB107" s="252"/>
    </row>
    <row r="108" spans="1:106" s="31" customFormat="1" ht="25.9" customHeight="1">
      <c r="A108" s="247" t="s">
        <v>135</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9"/>
      <c r="AE108" s="261"/>
      <c r="AF108" s="262"/>
      <c r="AG108" s="262"/>
      <c r="AH108" s="262"/>
      <c r="AI108" s="262"/>
      <c r="AJ108" s="262"/>
      <c r="AK108" s="262"/>
      <c r="AL108" s="263"/>
      <c r="AM108" s="69" t="s">
        <v>81</v>
      </c>
      <c r="AN108" s="250">
        <f t="shared" si="2"/>
        <v>0</v>
      </c>
      <c r="AO108" s="251"/>
      <c r="AP108" s="251"/>
      <c r="AQ108" s="251"/>
      <c r="AR108" s="251"/>
      <c r="AS108" s="251"/>
      <c r="AT108" s="251"/>
      <c r="AU108" s="251"/>
      <c r="AV108" s="251"/>
      <c r="AW108" s="251"/>
      <c r="AX108" s="251"/>
      <c r="AY108" s="251"/>
      <c r="AZ108" s="251"/>
      <c r="BA108" s="252"/>
      <c r="BB108" s="250"/>
      <c r="BC108" s="251"/>
      <c r="BD108" s="251"/>
      <c r="BE108" s="251"/>
      <c r="BF108" s="251"/>
      <c r="BG108" s="251"/>
      <c r="BH108" s="251"/>
      <c r="BI108" s="251"/>
      <c r="BJ108" s="251"/>
      <c r="BK108" s="251"/>
      <c r="BL108" s="251"/>
      <c r="BM108" s="251"/>
      <c r="BN108" s="58"/>
      <c r="BO108" s="250"/>
      <c r="BP108" s="251"/>
      <c r="BQ108" s="251"/>
      <c r="BR108" s="251"/>
      <c r="BS108" s="251"/>
      <c r="BT108" s="251"/>
      <c r="BU108" s="251"/>
      <c r="BV108" s="251"/>
      <c r="BW108" s="251"/>
      <c r="BX108" s="251"/>
      <c r="BY108" s="251"/>
      <c r="BZ108" s="251"/>
      <c r="CA108" s="58"/>
      <c r="CB108" s="106"/>
      <c r="CC108" s="250"/>
      <c r="CD108" s="251"/>
      <c r="CE108" s="251"/>
      <c r="CF108" s="251"/>
      <c r="CG108" s="251"/>
      <c r="CH108" s="251"/>
      <c r="CI108" s="251"/>
      <c r="CJ108" s="251"/>
      <c r="CK108" s="251"/>
      <c r="CL108" s="251"/>
      <c r="CM108" s="251"/>
      <c r="CN108" s="251"/>
      <c r="CO108" s="252"/>
      <c r="CP108" s="250"/>
      <c r="CQ108" s="251"/>
      <c r="CR108" s="251"/>
      <c r="CS108" s="251"/>
      <c r="CT108" s="251"/>
      <c r="CU108" s="251"/>
      <c r="CV108" s="251"/>
      <c r="CW108" s="251"/>
      <c r="CX108" s="251"/>
      <c r="CY108" s="251"/>
      <c r="CZ108" s="251"/>
      <c r="DA108" s="251"/>
      <c r="DB108" s="252"/>
    </row>
    <row r="109" spans="1:106" s="31" customFormat="1" ht="25.9" customHeight="1">
      <c r="A109" s="247" t="s">
        <v>178</v>
      </c>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9"/>
      <c r="AE109" s="255"/>
      <c r="AF109" s="256"/>
      <c r="AG109" s="256"/>
      <c r="AH109" s="256"/>
      <c r="AI109" s="256"/>
      <c r="AJ109" s="256"/>
      <c r="AK109" s="256"/>
      <c r="AL109" s="264"/>
      <c r="AM109" s="69" t="s">
        <v>177</v>
      </c>
      <c r="AN109" s="250">
        <f t="shared" si="2"/>
        <v>0</v>
      </c>
      <c r="AO109" s="251"/>
      <c r="AP109" s="251"/>
      <c r="AQ109" s="251"/>
      <c r="AR109" s="251"/>
      <c r="AS109" s="251"/>
      <c r="AT109" s="251"/>
      <c r="AU109" s="251"/>
      <c r="AV109" s="251"/>
      <c r="AW109" s="251"/>
      <c r="AX109" s="251"/>
      <c r="AY109" s="251"/>
      <c r="AZ109" s="251"/>
      <c r="BA109" s="252"/>
      <c r="BB109" s="250"/>
      <c r="BC109" s="251"/>
      <c r="BD109" s="251"/>
      <c r="BE109" s="251"/>
      <c r="BF109" s="251"/>
      <c r="BG109" s="251"/>
      <c r="BH109" s="251"/>
      <c r="BI109" s="251"/>
      <c r="BJ109" s="251"/>
      <c r="BK109" s="251"/>
      <c r="BL109" s="251"/>
      <c r="BM109" s="251"/>
      <c r="BN109" s="58"/>
      <c r="BO109" s="250"/>
      <c r="BP109" s="251"/>
      <c r="BQ109" s="251"/>
      <c r="BR109" s="251"/>
      <c r="BS109" s="251"/>
      <c r="BT109" s="251"/>
      <c r="BU109" s="251"/>
      <c r="BV109" s="251"/>
      <c r="BW109" s="251"/>
      <c r="BX109" s="251"/>
      <c r="BY109" s="251"/>
      <c r="BZ109" s="251"/>
      <c r="CA109" s="58"/>
      <c r="CB109" s="106"/>
      <c r="CC109" s="250"/>
      <c r="CD109" s="251"/>
      <c r="CE109" s="251"/>
      <c r="CF109" s="251"/>
      <c r="CG109" s="251"/>
      <c r="CH109" s="251"/>
      <c r="CI109" s="251"/>
      <c r="CJ109" s="251"/>
      <c r="CK109" s="251"/>
      <c r="CL109" s="251"/>
      <c r="CM109" s="251"/>
      <c r="CN109" s="251"/>
      <c r="CO109" s="252"/>
      <c r="CP109" s="250"/>
      <c r="CQ109" s="251"/>
      <c r="CR109" s="251"/>
      <c r="CS109" s="251"/>
      <c r="CT109" s="251"/>
      <c r="CU109" s="251"/>
      <c r="CV109" s="251"/>
      <c r="CW109" s="251"/>
      <c r="CX109" s="251"/>
      <c r="CY109" s="251"/>
      <c r="CZ109" s="251"/>
      <c r="DA109" s="251"/>
      <c r="DB109" s="252"/>
    </row>
    <row r="110" spans="1:106" s="30" customFormat="1" ht="39" customHeight="1">
      <c r="A110" s="257" t="s">
        <v>179</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9"/>
      <c r="AE110" s="253" t="s">
        <v>44</v>
      </c>
      <c r="AF110" s="254"/>
      <c r="AG110" s="254"/>
      <c r="AH110" s="254"/>
      <c r="AI110" s="254"/>
      <c r="AJ110" s="254"/>
      <c r="AK110" s="254"/>
      <c r="AL110" s="260"/>
      <c r="AM110" s="32" t="s">
        <v>29</v>
      </c>
      <c r="AN110" s="244">
        <f t="shared" si="2"/>
        <v>1110500</v>
      </c>
      <c r="AO110" s="245"/>
      <c r="AP110" s="245"/>
      <c r="AQ110" s="245"/>
      <c r="AR110" s="245"/>
      <c r="AS110" s="245"/>
      <c r="AT110" s="245"/>
      <c r="AU110" s="245"/>
      <c r="AV110" s="245"/>
      <c r="AW110" s="245"/>
      <c r="AX110" s="245"/>
      <c r="AY110" s="245"/>
      <c r="AZ110" s="245"/>
      <c r="BA110" s="246"/>
      <c r="BB110" s="244">
        <f>BB111+BB112</f>
        <v>1085500</v>
      </c>
      <c r="BC110" s="245"/>
      <c r="BD110" s="245"/>
      <c r="BE110" s="245"/>
      <c r="BF110" s="245"/>
      <c r="BG110" s="245"/>
      <c r="BH110" s="245"/>
      <c r="BI110" s="245"/>
      <c r="BJ110" s="245"/>
      <c r="BK110" s="245"/>
      <c r="BL110" s="245"/>
      <c r="BM110" s="245"/>
      <c r="BN110" s="44">
        <f>BN111+BN112</f>
        <v>0</v>
      </c>
      <c r="BO110" s="244">
        <f>BO111+BO112</f>
        <v>0</v>
      </c>
      <c r="BP110" s="245"/>
      <c r="BQ110" s="245"/>
      <c r="BR110" s="245"/>
      <c r="BS110" s="245"/>
      <c r="BT110" s="245"/>
      <c r="BU110" s="245"/>
      <c r="BV110" s="245"/>
      <c r="BW110" s="245"/>
      <c r="BX110" s="245"/>
      <c r="BY110" s="245"/>
      <c r="BZ110" s="245"/>
      <c r="CA110" s="44">
        <f>CA111+CA112</f>
        <v>0</v>
      </c>
      <c r="CB110" s="107">
        <f>CB111+CB112</f>
        <v>0</v>
      </c>
      <c r="CC110" s="244">
        <f>CC111+CC112</f>
        <v>25000</v>
      </c>
      <c r="CD110" s="245"/>
      <c r="CE110" s="245"/>
      <c r="CF110" s="245"/>
      <c r="CG110" s="245"/>
      <c r="CH110" s="245"/>
      <c r="CI110" s="245"/>
      <c r="CJ110" s="245"/>
      <c r="CK110" s="245"/>
      <c r="CL110" s="245"/>
      <c r="CM110" s="245"/>
      <c r="CN110" s="245"/>
      <c r="CO110" s="246"/>
      <c r="CP110" s="244">
        <f>CP111+CP112</f>
        <v>0</v>
      </c>
      <c r="CQ110" s="245"/>
      <c r="CR110" s="245"/>
      <c r="CS110" s="245"/>
      <c r="CT110" s="245"/>
      <c r="CU110" s="245"/>
      <c r="CV110" s="245"/>
      <c r="CW110" s="245"/>
      <c r="CX110" s="245"/>
      <c r="CY110" s="245"/>
      <c r="CZ110" s="245"/>
      <c r="DA110" s="245"/>
      <c r="DB110" s="246"/>
    </row>
    <row r="111" spans="1:106" s="31" customFormat="1" ht="26.25" customHeight="1">
      <c r="A111" s="247" t="s">
        <v>180</v>
      </c>
      <c r="B111" s="248"/>
      <c r="C111" s="248"/>
      <c r="D111" s="248"/>
      <c r="E111" s="248"/>
      <c r="F111" s="248"/>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9"/>
      <c r="AE111" s="261"/>
      <c r="AF111" s="262"/>
      <c r="AG111" s="262"/>
      <c r="AH111" s="262"/>
      <c r="AI111" s="262"/>
      <c r="AJ111" s="262"/>
      <c r="AK111" s="262"/>
      <c r="AL111" s="263"/>
      <c r="AM111" s="301" t="s">
        <v>83</v>
      </c>
      <c r="AN111" s="250">
        <f t="shared" si="2"/>
        <v>640500</v>
      </c>
      <c r="AO111" s="251"/>
      <c r="AP111" s="251"/>
      <c r="AQ111" s="251"/>
      <c r="AR111" s="251"/>
      <c r="AS111" s="251"/>
      <c r="AT111" s="251"/>
      <c r="AU111" s="251"/>
      <c r="AV111" s="251"/>
      <c r="AW111" s="251"/>
      <c r="AX111" s="251"/>
      <c r="AY111" s="251"/>
      <c r="AZ111" s="251"/>
      <c r="BA111" s="252"/>
      <c r="BB111" s="250">
        <v>615500</v>
      </c>
      <c r="BC111" s="251"/>
      <c r="BD111" s="251"/>
      <c r="BE111" s="251"/>
      <c r="BF111" s="251"/>
      <c r="BG111" s="251"/>
      <c r="BH111" s="251"/>
      <c r="BI111" s="251"/>
      <c r="BJ111" s="251"/>
      <c r="BK111" s="251"/>
      <c r="BL111" s="251"/>
      <c r="BM111" s="251"/>
      <c r="BN111" s="58"/>
      <c r="BO111" s="250"/>
      <c r="BP111" s="251"/>
      <c r="BQ111" s="251"/>
      <c r="BR111" s="251"/>
      <c r="BS111" s="251"/>
      <c r="BT111" s="251"/>
      <c r="BU111" s="251"/>
      <c r="BV111" s="251"/>
      <c r="BW111" s="251"/>
      <c r="BX111" s="251"/>
      <c r="BY111" s="251"/>
      <c r="BZ111" s="251"/>
      <c r="CA111" s="58"/>
      <c r="CB111" s="106"/>
      <c r="CC111" s="250">
        <v>25000</v>
      </c>
      <c r="CD111" s="251"/>
      <c r="CE111" s="251"/>
      <c r="CF111" s="251"/>
      <c r="CG111" s="251"/>
      <c r="CH111" s="251"/>
      <c r="CI111" s="251"/>
      <c r="CJ111" s="251"/>
      <c r="CK111" s="251"/>
      <c r="CL111" s="251"/>
      <c r="CM111" s="251"/>
      <c r="CN111" s="251"/>
      <c r="CO111" s="252"/>
      <c r="CP111" s="250"/>
      <c r="CQ111" s="251"/>
      <c r="CR111" s="251"/>
      <c r="CS111" s="251"/>
      <c r="CT111" s="251"/>
      <c r="CU111" s="251"/>
      <c r="CV111" s="251"/>
      <c r="CW111" s="251"/>
      <c r="CX111" s="251"/>
      <c r="CY111" s="251"/>
      <c r="CZ111" s="251"/>
      <c r="DA111" s="251"/>
      <c r="DB111" s="252"/>
    </row>
    <row r="112" spans="1:106" s="31" customFormat="1" ht="26.25" customHeight="1">
      <c r="A112" s="247" t="s">
        <v>181</v>
      </c>
      <c r="B112" s="248"/>
      <c r="C112" s="248"/>
      <c r="D112" s="248"/>
      <c r="E112" s="248"/>
      <c r="F112" s="248"/>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9"/>
      <c r="AE112" s="255"/>
      <c r="AF112" s="256"/>
      <c r="AG112" s="256"/>
      <c r="AH112" s="256"/>
      <c r="AI112" s="256"/>
      <c r="AJ112" s="256"/>
      <c r="AK112" s="256"/>
      <c r="AL112" s="264"/>
      <c r="AM112" s="303"/>
      <c r="AN112" s="250">
        <f t="shared" si="2"/>
        <v>470000</v>
      </c>
      <c r="AO112" s="251"/>
      <c r="AP112" s="251"/>
      <c r="AQ112" s="251"/>
      <c r="AR112" s="251"/>
      <c r="AS112" s="251"/>
      <c r="AT112" s="251"/>
      <c r="AU112" s="251"/>
      <c r="AV112" s="251"/>
      <c r="AW112" s="251"/>
      <c r="AX112" s="251"/>
      <c r="AY112" s="251"/>
      <c r="AZ112" s="251"/>
      <c r="BA112" s="252"/>
      <c r="BB112" s="250">
        <v>470000</v>
      </c>
      <c r="BC112" s="251"/>
      <c r="BD112" s="251"/>
      <c r="BE112" s="251"/>
      <c r="BF112" s="251"/>
      <c r="BG112" s="251"/>
      <c r="BH112" s="251"/>
      <c r="BI112" s="251"/>
      <c r="BJ112" s="251"/>
      <c r="BK112" s="251"/>
      <c r="BL112" s="251"/>
      <c r="BM112" s="251"/>
      <c r="BN112" s="58"/>
      <c r="BO112" s="250"/>
      <c r="BP112" s="251"/>
      <c r="BQ112" s="251"/>
      <c r="BR112" s="251"/>
      <c r="BS112" s="251"/>
      <c r="BT112" s="251"/>
      <c r="BU112" s="251"/>
      <c r="BV112" s="251"/>
      <c r="BW112" s="251"/>
      <c r="BX112" s="251"/>
      <c r="BY112" s="251"/>
      <c r="BZ112" s="251"/>
      <c r="CA112" s="58"/>
      <c r="CB112" s="106"/>
      <c r="CC112" s="250"/>
      <c r="CD112" s="251"/>
      <c r="CE112" s="251"/>
      <c r="CF112" s="251"/>
      <c r="CG112" s="251"/>
      <c r="CH112" s="251"/>
      <c r="CI112" s="251"/>
      <c r="CJ112" s="251"/>
      <c r="CK112" s="251"/>
      <c r="CL112" s="251"/>
      <c r="CM112" s="251"/>
      <c r="CN112" s="251"/>
      <c r="CO112" s="252"/>
      <c r="CP112" s="250"/>
      <c r="CQ112" s="251"/>
      <c r="CR112" s="251"/>
      <c r="CS112" s="251"/>
      <c r="CT112" s="251"/>
      <c r="CU112" s="251"/>
      <c r="CV112" s="251"/>
      <c r="CW112" s="251"/>
      <c r="CX112" s="251"/>
      <c r="CY112" s="251"/>
      <c r="CZ112" s="251"/>
      <c r="DA112" s="251"/>
      <c r="DB112" s="252"/>
    </row>
    <row r="113" spans="1:106" s="30" customFormat="1" ht="22.9" customHeight="1">
      <c r="A113" s="257" t="s">
        <v>182</v>
      </c>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9"/>
      <c r="AE113" s="253" t="s">
        <v>45</v>
      </c>
      <c r="AF113" s="254"/>
      <c r="AG113" s="254"/>
      <c r="AH113" s="254"/>
      <c r="AI113" s="254"/>
      <c r="AJ113" s="254"/>
      <c r="AK113" s="254"/>
      <c r="AL113" s="260"/>
      <c r="AM113" s="32" t="s">
        <v>29</v>
      </c>
      <c r="AN113" s="244">
        <f t="shared" si="2"/>
        <v>26000</v>
      </c>
      <c r="AO113" s="245"/>
      <c r="AP113" s="245"/>
      <c r="AQ113" s="245"/>
      <c r="AR113" s="245"/>
      <c r="AS113" s="245"/>
      <c r="AT113" s="245"/>
      <c r="AU113" s="245"/>
      <c r="AV113" s="245"/>
      <c r="AW113" s="245"/>
      <c r="AX113" s="245"/>
      <c r="AY113" s="245"/>
      <c r="AZ113" s="245"/>
      <c r="BA113" s="246"/>
      <c r="BB113" s="244">
        <f>BB114</f>
        <v>0</v>
      </c>
      <c r="BC113" s="245"/>
      <c r="BD113" s="245"/>
      <c r="BE113" s="245"/>
      <c r="BF113" s="245"/>
      <c r="BG113" s="245"/>
      <c r="BH113" s="245"/>
      <c r="BI113" s="245"/>
      <c r="BJ113" s="245"/>
      <c r="BK113" s="245"/>
      <c r="BL113" s="245"/>
      <c r="BM113" s="245"/>
      <c r="BN113" s="44">
        <f>BN114</f>
        <v>0</v>
      </c>
      <c r="BO113" s="244">
        <v>0</v>
      </c>
      <c r="BP113" s="245"/>
      <c r="BQ113" s="245"/>
      <c r="BR113" s="245"/>
      <c r="BS113" s="245"/>
      <c r="BT113" s="245"/>
      <c r="BU113" s="245"/>
      <c r="BV113" s="245"/>
      <c r="BW113" s="245"/>
      <c r="BX113" s="245"/>
      <c r="BY113" s="245"/>
      <c r="BZ113" s="245"/>
      <c r="CA113" s="44">
        <f>CA114</f>
        <v>0</v>
      </c>
      <c r="CB113" s="107">
        <f>CB114</f>
        <v>0</v>
      </c>
      <c r="CC113" s="244">
        <f>CC114</f>
        <v>26000</v>
      </c>
      <c r="CD113" s="245"/>
      <c r="CE113" s="245"/>
      <c r="CF113" s="245"/>
      <c r="CG113" s="245"/>
      <c r="CH113" s="245"/>
      <c r="CI113" s="245"/>
      <c r="CJ113" s="245"/>
      <c r="CK113" s="245"/>
      <c r="CL113" s="245"/>
      <c r="CM113" s="245"/>
      <c r="CN113" s="245"/>
      <c r="CO113" s="246"/>
      <c r="CP113" s="244">
        <f>CP114</f>
        <v>0</v>
      </c>
      <c r="CQ113" s="245"/>
      <c r="CR113" s="245"/>
      <c r="CS113" s="245"/>
      <c r="CT113" s="245"/>
      <c r="CU113" s="245"/>
      <c r="CV113" s="245"/>
      <c r="CW113" s="245"/>
      <c r="CX113" s="245"/>
      <c r="CY113" s="245"/>
      <c r="CZ113" s="245"/>
      <c r="DA113" s="245"/>
      <c r="DB113" s="246"/>
    </row>
    <row r="114" spans="1:106" s="31" customFormat="1" ht="25.9" customHeight="1">
      <c r="A114" s="247" t="s">
        <v>175</v>
      </c>
      <c r="B114" s="248"/>
      <c r="C114" s="248"/>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9"/>
      <c r="AE114" s="255"/>
      <c r="AF114" s="256"/>
      <c r="AG114" s="256"/>
      <c r="AH114" s="256"/>
      <c r="AI114" s="256"/>
      <c r="AJ114" s="256"/>
      <c r="AK114" s="256"/>
      <c r="AL114" s="264"/>
      <c r="AM114" s="69" t="s">
        <v>83</v>
      </c>
      <c r="AN114" s="250">
        <f t="shared" si="2"/>
        <v>26000</v>
      </c>
      <c r="AO114" s="251"/>
      <c r="AP114" s="251"/>
      <c r="AQ114" s="251"/>
      <c r="AR114" s="251"/>
      <c r="AS114" s="251"/>
      <c r="AT114" s="251"/>
      <c r="AU114" s="251"/>
      <c r="AV114" s="251"/>
      <c r="AW114" s="251"/>
      <c r="AX114" s="251"/>
      <c r="AY114" s="251"/>
      <c r="AZ114" s="251"/>
      <c r="BA114" s="252"/>
      <c r="BB114" s="250"/>
      <c r="BC114" s="251"/>
      <c r="BD114" s="251"/>
      <c r="BE114" s="251"/>
      <c r="BF114" s="251"/>
      <c r="BG114" s="251"/>
      <c r="BH114" s="251"/>
      <c r="BI114" s="251"/>
      <c r="BJ114" s="251"/>
      <c r="BK114" s="251"/>
      <c r="BL114" s="251"/>
      <c r="BM114" s="251"/>
      <c r="BN114" s="58"/>
      <c r="BO114" s="250"/>
      <c r="BP114" s="251"/>
      <c r="BQ114" s="251"/>
      <c r="BR114" s="251"/>
      <c r="BS114" s="251"/>
      <c r="BT114" s="251"/>
      <c r="BU114" s="251"/>
      <c r="BV114" s="251"/>
      <c r="BW114" s="251"/>
      <c r="BX114" s="251"/>
      <c r="BY114" s="251"/>
      <c r="BZ114" s="251"/>
      <c r="CA114" s="58"/>
      <c r="CB114" s="106"/>
      <c r="CC114" s="250">
        <v>26000</v>
      </c>
      <c r="CD114" s="251"/>
      <c r="CE114" s="251"/>
      <c r="CF114" s="251"/>
      <c r="CG114" s="251"/>
      <c r="CH114" s="251"/>
      <c r="CI114" s="251"/>
      <c r="CJ114" s="251"/>
      <c r="CK114" s="251"/>
      <c r="CL114" s="251"/>
      <c r="CM114" s="251"/>
      <c r="CN114" s="251"/>
      <c r="CO114" s="252"/>
      <c r="CP114" s="250"/>
      <c r="CQ114" s="251"/>
      <c r="CR114" s="251"/>
      <c r="CS114" s="251"/>
      <c r="CT114" s="251"/>
      <c r="CU114" s="251"/>
      <c r="CV114" s="251"/>
      <c r="CW114" s="251"/>
      <c r="CX114" s="251"/>
      <c r="CY114" s="251"/>
      <c r="CZ114" s="251"/>
      <c r="DA114" s="251"/>
      <c r="DB114" s="252"/>
    </row>
    <row r="115" spans="1:106" s="30" customFormat="1" ht="22.9" customHeight="1">
      <c r="A115" s="257" t="s">
        <v>183</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9"/>
      <c r="AE115" s="253" t="s">
        <v>46</v>
      </c>
      <c r="AF115" s="254"/>
      <c r="AG115" s="254"/>
      <c r="AH115" s="254"/>
      <c r="AI115" s="254"/>
      <c r="AJ115" s="254"/>
      <c r="AK115" s="254"/>
      <c r="AL115" s="260"/>
      <c r="AM115" s="32" t="s">
        <v>29</v>
      </c>
      <c r="AN115" s="244">
        <f t="shared" si="2"/>
        <v>90472</v>
      </c>
      <c r="AO115" s="245"/>
      <c r="AP115" s="245"/>
      <c r="AQ115" s="245"/>
      <c r="AR115" s="245"/>
      <c r="AS115" s="245"/>
      <c r="AT115" s="245"/>
      <c r="AU115" s="245"/>
      <c r="AV115" s="245"/>
      <c r="AW115" s="245"/>
      <c r="AX115" s="245"/>
      <c r="AY115" s="245"/>
      <c r="AZ115" s="245"/>
      <c r="BA115" s="246"/>
      <c r="BB115" s="244">
        <f>BB116+BB117+BB118+BB119+BB120</f>
        <v>0</v>
      </c>
      <c r="BC115" s="245"/>
      <c r="BD115" s="245"/>
      <c r="BE115" s="245"/>
      <c r="BF115" s="245"/>
      <c r="BG115" s="245"/>
      <c r="BH115" s="245"/>
      <c r="BI115" s="245"/>
      <c r="BJ115" s="245"/>
      <c r="BK115" s="245"/>
      <c r="BL115" s="245"/>
      <c r="BM115" s="245"/>
      <c r="BN115" s="44">
        <f>BN116+BN117+BN118+BN119+BN120</f>
        <v>0</v>
      </c>
      <c r="BO115" s="244">
        <f>BO116+BO117+BO118+BO119+BO120</f>
        <v>0</v>
      </c>
      <c r="BP115" s="245"/>
      <c r="BQ115" s="245"/>
      <c r="BR115" s="245"/>
      <c r="BS115" s="245"/>
      <c r="BT115" s="245"/>
      <c r="BU115" s="245"/>
      <c r="BV115" s="245"/>
      <c r="BW115" s="245"/>
      <c r="BX115" s="245"/>
      <c r="BY115" s="245"/>
      <c r="BZ115" s="245"/>
      <c r="CA115" s="44">
        <f>CA116+CA117+CA118+CA119+CA120</f>
        <v>0</v>
      </c>
      <c r="CB115" s="107">
        <f>CB116+CB117+CB118+CB119+CB120</f>
        <v>0</v>
      </c>
      <c r="CC115" s="244">
        <f>CC116+CC117+CC118+CC119+CC120</f>
        <v>90472</v>
      </c>
      <c r="CD115" s="245"/>
      <c r="CE115" s="245"/>
      <c r="CF115" s="245"/>
      <c r="CG115" s="245"/>
      <c r="CH115" s="245"/>
      <c r="CI115" s="245"/>
      <c r="CJ115" s="245"/>
      <c r="CK115" s="245"/>
      <c r="CL115" s="245"/>
      <c r="CM115" s="245"/>
      <c r="CN115" s="245"/>
      <c r="CO115" s="246"/>
      <c r="CP115" s="244">
        <f>CP116+CP117+CP118+CP119+CP120</f>
        <v>0</v>
      </c>
      <c r="CQ115" s="245"/>
      <c r="CR115" s="245"/>
      <c r="CS115" s="245"/>
      <c r="CT115" s="245"/>
      <c r="CU115" s="245"/>
      <c r="CV115" s="245"/>
      <c r="CW115" s="245"/>
      <c r="CX115" s="245"/>
      <c r="CY115" s="245"/>
      <c r="CZ115" s="245"/>
      <c r="DA115" s="245"/>
      <c r="DB115" s="246"/>
    </row>
    <row r="116" spans="1:106" s="31" customFormat="1" ht="28.9" customHeight="1">
      <c r="A116" s="247" t="s">
        <v>175</v>
      </c>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9"/>
      <c r="AE116" s="261"/>
      <c r="AF116" s="262"/>
      <c r="AG116" s="262"/>
      <c r="AH116" s="262"/>
      <c r="AI116" s="262"/>
      <c r="AJ116" s="262"/>
      <c r="AK116" s="262"/>
      <c r="AL116" s="263"/>
      <c r="AM116" s="69" t="s">
        <v>83</v>
      </c>
      <c r="AN116" s="250">
        <f t="shared" si="2"/>
        <v>75000</v>
      </c>
      <c r="AO116" s="251"/>
      <c r="AP116" s="251"/>
      <c r="AQ116" s="251"/>
      <c r="AR116" s="251"/>
      <c r="AS116" s="251"/>
      <c r="AT116" s="251"/>
      <c r="AU116" s="251"/>
      <c r="AV116" s="251"/>
      <c r="AW116" s="251"/>
      <c r="AX116" s="251"/>
      <c r="AY116" s="251"/>
      <c r="AZ116" s="251"/>
      <c r="BA116" s="252"/>
      <c r="BB116" s="250"/>
      <c r="BC116" s="251"/>
      <c r="BD116" s="251"/>
      <c r="BE116" s="251"/>
      <c r="BF116" s="251"/>
      <c r="BG116" s="251"/>
      <c r="BH116" s="251"/>
      <c r="BI116" s="251"/>
      <c r="BJ116" s="251"/>
      <c r="BK116" s="251"/>
      <c r="BL116" s="251"/>
      <c r="BM116" s="251"/>
      <c r="BN116" s="58"/>
      <c r="BO116" s="250"/>
      <c r="BP116" s="251"/>
      <c r="BQ116" s="251"/>
      <c r="BR116" s="251"/>
      <c r="BS116" s="251"/>
      <c r="BT116" s="251"/>
      <c r="BU116" s="251"/>
      <c r="BV116" s="251"/>
      <c r="BW116" s="251"/>
      <c r="BX116" s="251"/>
      <c r="BY116" s="251"/>
      <c r="BZ116" s="251"/>
      <c r="CA116" s="58"/>
      <c r="CB116" s="106"/>
      <c r="CC116" s="250">
        <v>75000</v>
      </c>
      <c r="CD116" s="251"/>
      <c r="CE116" s="251"/>
      <c r="CF116" s="251"/>
      <c r="CG116" s="251"/>
      <c r="CH116" s="251"/>
      <c r="CI116" s="251"/>
      <c r="CJ116" s="251"/>
      <c r="CK116" s="251"/>
      <c r="CL116" s="251"/>
      <c r="CM116" s="251"/>
      <c r="CN116" s="251"/>
      <c r="CO116" s="252"/>
      <c r="CP116" s="250"/>
      <c r="CQ116" s="251"/>
      <c r="CR116" s="251"/>
      <c r="CS116" s="251"/>
      <c r="CT116" s="251"/>
      <c r="CU116" s="251"/>
      <c r="CV116" s="251"/>
      <c r="CW116" s="251"/>
      <c r="CX116" s="251"/>
      <c r="CY116" s="251"/>
      <c r="CZ116" s="251"/>
      <c r="DA116" s="251"/>
      <c r="DB116" s="252"/>
    </row>
    <row r="117" spans="1:106" s="31" customFormat="1" ht="37.9" customHeight="1">
      <c r="A117" s="247" t="s">
        <v>184</v>
      </c>
      <c r="B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9"/>
      <c r="AE117" s="261"/>
      <c r="AF117" s="262"/>
      <c r="AG117" s="262"/>
      <c r="AH117" s="262"/>
      <c r="AI117" s="262"/>
      <c r="AJ117" s="262"/>
      <c r="AK117" s="262"/>
      <c r="AL117" s="263"/>
      <c r="AM117" s="108" t="s">
        <v>84</v>
      </c>
      <c r="AN117" s="250">
        <f t="shared" si="2"/>
        <v>15472</v>
      </c>
      <c r="AO117" s="251"/>
      <c r="AP117" s="251"/>
      <c r="AQ117" s="251"/>
      <c r="AR117" s="251"/>
      <c r="AS117" s="251"/>
      <c r="AT117" s="251"/>
      <c r="AU117" s="251"/>
      <c r="AV117" s="251"/>
      <c r="AW117" s="251"/>
      <c r="AX117" s="251"/>
      <c r="AY117" s="251"/>
      <c r="AZ117" s="251"/>
      <c r="BA117" s="252"/>
      <c r="BB117" s="250"/>
      <c r="BC117" s="251"/>
      <c r="BD117" s="251"/>
      <c r="BE117" s="251"/>
      <c r="BF117" s="251"/>
      <c r="BG117" s="251"/>
      <c r="BH117" s="251"/>
      <c r="BI117" s="251"/>
      <c r="BJ117" s="251"/>
      <c r="BK117" s="251"/>
      <c r="BL117" s="251"/>
      <c r="BM117" s="251"/>
      <c r="BN117" s="58"/>
      <c r="BO117" s="250"/>
      <c r="BP117" s="251"/>
      <c r="BQ117" s="251"/>
      <c r="BR117" s="251"/>
      <c r="BS117" s="251"/>
      <c r="BT117" s="251"/>
      <c r="BU117" s="251"/>
      <c r="BV117" s="251"/>
      <c r="BW117" s="251"/>
      <c r="BX117" s="251"/>
      <c r="BY117" s="251"/>
      <c r="BZ117" s="251"/>
      <c r="CA117" s="58"/>
      <c r="CB117" s="106"/>
      <c r="CC117" s="250">
        <v>15472</v>
      </c>
      <c r="CD117" s="251"/>
      <c r="CE117" s="251"/>
      <c r="CF117" s="251"/>
      <c r="CG117" s="251"/>
      <c r="CH117" s="251"/>
      <c r="CI117" s="251"/>
      <c r="CJ117" s="251"/>
      <c r="CK117" s="251"/>
      <c r="CL117" s="251"/>
      <c r="CM117" s="251"/>
      <c r="CN117" s="251"/>
      <c r="CO117" s="252"/>
      <c r="CP117" s="250"/>
      <c r="CQ117" s="251"/>
      <c r="CR117" s="251"/>
      <c r="CS117" s="251"/>
      <c r="CT117" s="251"/>
      <c r="CU117" s="251"/>
      <c r="CV117" s="251"/>
      <c r="CW117" s="251"/>
      <c r="CX117" s="251"/>
      <c r="CY117" s="251"/>
      <c r="CZ117" s="251"/>
      <c r="DA117" s="251"/>
      <c r="DB117" s="252"/>
    </row>
    <row r="118" spans="1:106" s="31" customFormat="1" ht="25.9" customHeight="1">
      <c r="A118" s="247" t="s">
        <v>185</v>
      </c>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9"/>
      <c r="AE118" s="261"/>
      <c r="AF118" s="262"/>
      <c r="AG118" s="262"/>
      <c r="AH118" s="262"/>
      <c r="AI118" s="262"/>
      <c r="AJ118" s="262"/>
      <c r="AK118" s="262"/>
      <c r="AL118" s="263"/>
      <c r="AM118" s="108" t="s">
        <v>186</v>
      </c>
      <c r="AN118" s="250">
        <f t="shared" si="2"/>
        <v>0</v>
      </c>
      <c r="AO118" s="251"/>
      <c r="AP118" s="251"/>
      <c r="AQ118" s="251"/>
      <c r="AR118" s="251"/>
      <c r="AS118" s="251"/>
      <c r="AT118" s="251"/>
      <c r="AU118" s="251"/>
      <c r="AV118" s="251"/>
      <c r="AW118" s="251"/>
      <c r="AX118" s="251"/>
      <c r="AY118" s="251"/>
      <c r="AZ118" s="251"/>
      <c r="BA118" s="252"/>
      <c r="BB118" s="250"/>
      <c r="BC118" s="251"/>
      <c r="BD118" s="251"/>
      <c r="BE118" s="251"/>
      <c r="BF118" s="251"/>
      <c r="BG118" s="251"/>
      <c r="BH118" s="251"/>
      <c r="BI118" s="251"/>
      <c r="BJ118" s="251"/>
      <c r="BK118" s="251"/>
      <c r="BL118" s="251"/>
      <c r="BM118" s="251"/>
      <c r="BN118" s="58"/>
      <c r="BO118" s="250"/>
      <c r="BP118" s="251"/>
      <c r="BQ118" s="251"/>
      <c r="BR118" s="251"/>
      <c r="BS118" s="251"/>
      <c r="BT118" s="251"/>
      <c r="BU118" s="251"/>
      <c r="BV118" s="251"/>
      <c r="BW118" s="251"/>
      <c r="BX118" s="251"/>
      <c r="BY118" s="251"/>
      <c r="BZ118" s="251"/>
      <c r="CA118" s="58"/>
      <c r="CB118" s="106"/>
      <c r="CC118" s="250"/>
      <c r="CD118" s="251"/>
      <c r="CE118" s="251"/>
      <c r="CF118" s="251"/>
      <c r="CG118" s="251"/>
      <c r="CH118" s="251"/>
      <c r="CI118" s="251"/>
      <c r="CJ118" s="251"/>
      <c r="CK118" s="251"/>
      <c r="CL118" s="251"/>
      <c r="CM118" s="251"/>
      <c r="CN118" s="251"/>
      <c r="CO118" s="252"/>
      <c r="CP118" s="250"/>
      <c r="CQ118" s="251"/>
      <c r="CR118" s="251"/>
      <c r="CS118" s="251"/>
      <c r="CT118" s="251"/>
      <c r="CU118" s="251"/>
      <c r="CV118" s="251"/>
      <c r="CW118" s="251"/>
      <c r="CX118" s="251"/>
      <c r="CY118" s="251"/>
      <c r="CZ118" s="251"/>
      <c r="DA118" s="251"/>
      <c r="DB118" s="252"/>
    </row>
    <row r="119" spans="1:106" s="31" customFormat="1" ht="25.9" customHeight="1">
      <c r="A119" s="247" t="s">
        <v>135</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9"/>
      <c r="AE119" s="261"/>
      <c r="AF119" s="262"/>
      <c r="AG119" s="262"/>
      <c r="AH119" s="262"/>
      <c r="AI119" s="262"/>
      <c r="AJ119" s="262"/>
      <c r="AK119" s="262"/>
      <c r="AL119" s="263"/>
      <c r="AM119" s="108" t="s">
        <v>81</v>
      </c>
      <c r="AN119" s="250">
        <f t="shared" si="2"/>
        <v>0</v>
      </c>
      <c r="AO119" s="251"/>
      <c r="AP119" s="251"/>
      <c r="AQ119" s="251"/>
      <c r="AR119" s="251"/>
      <c r="AS119" s="251"/>
      <c r="AT119" s="251"/>
      <c r="AU119" s="251"/>
      <c r="AV119" s="251"/>
      <c r="AW119" s="251"/>
      <c r="AX119" s="251"/>
      <c r="AY119" s="251"/>
      <c r="AZ119" s="251"/>
      <c r="BA119" s="252"/>
      <c r="BB119" s="250"/>
      <c r="BC119" s="251"/>
      <c r="BD119" s="251"/>
      <c r="BE119" s="251"/>
      <c r="BF119" s="251"/>
      <c r="BG119" s="251"/>
      <c r="BH119" s="251"/>
      <c r="BI119" s="251"/>
      <c r="BJ119" s="251"/>
      <c r="BK119" s="251"/>
      <c r="BL119" s="251"/>
      <c r="BM119" s="251"/>
      <c r="BN119" s="58"/>
      <c r="BO119" s="250"/>
      <c r="BP119" s="251"/>
      <c r="BQ119" s="251"/>
      <c r="BR119" s="251"/>
      <c r="BS119" s="251"/>
      <c r="BT119" s="251"/>
      <c r="BU119" s="251"/>
      <c r="BV119" s="251"/>
      <c r="BW119" s="251"/>
      <c r="BX119" s="251"/>
      <c r="BY119" s="251"/>
      <c r="BZ119" s="251"/>
      <c r="CA119" s="58"/>
      <c r="CB119" s="106"/>
      <c r="CC119" s="250"/>
      <c r="CD119" s="251"/>
      <c r="CE119" s="251"/>
      <c r="CF119" s="251"/>
      <c r="CG119" s="251"/>
      <c r="CH119" s="251"/>
      <c r="CI119" s="251"/>
      <c r="CJ119" s="251"/>
      <c r="CK119" s="251"/>
      <c r="CL119" s="251"/>
      <c r="CM119" s="251"/>
      <c r="CN119" s="251"/>
      <c r="CO119" s="252"/>
      <c r="CP119" s="250"/>
      <c r="CQ119" s="251"/>
      <c r="CR119" s="251"/>
      <c r="CS119" s="251"/>
      <c r="CT119" s="251"/>
      <c r="CU119" s="251"/>
      <c r="CV119" s="251"/>
      <c r="CW119" s="251"/>
      <c r="CX119" s="251"/>
      <c r="CY119" s="251"/>
      <c r="CZ119" s="251"/>
      <c r="DA119" s="251"/>
      <c r="DB119" s="252"/>
    </row>
    <row r="120" spans="1:106" s="31" customFormat="1" ht="25.9" customHeight="1">
      <c r="A120" s="247" t="s">
        <v>178</v>
      </c>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9"/>
      <c r="AE120" s="255"/>
      <c r="AF120" s="256"/>
      <c r="AG120" s="256"/>
      <c r="AH120" s="256"/>
      <c r="AI120" s="256"/>
      <c r="AJ120" s="256"/>
      <c r="AK120" s="256"/>
      <c r="AL120" s="264"/>
      <c r="AM120" s="108" t="s">
        <v>177</v>
      </c>
      <c r="AN120" s="250">
        <f t="shared" si="2"/>
        <v>0</v>
      </c>
      <c r="AO120" s="251"/>
      <c r="AP120" s="251"/>
      <c r="AQ120" s="251"/>
      <c r="AR120" s="251"/>
      <c r="AS120" s="251"/>
      <c r="AT120" s="251"/>
      <c r="AU120" s="251"/>
      <c r="AV120" s="251"/>
      <c r="AW120" s="251"/>
      <c r="AX120" s="251"/>
      <c r="AY120" s="251"/>
      <c r="AZ120" s="251"/>
      <c r="BA120" s="252"/>
      <c r="BB120" s="250"/>
      <c r="BC120" s="251"/>
      <c r="BD120" s="251"/>
      <c r="BE120" s="251"/>
      <c r="BF120" s="251"/>
      <c r="BG120" s="251"/>
      <c r="BH120" s="251"/>
      <c r="BI120" s="251"/>
      <c r="BJ120" s="251"/>
      <c r="BK120" s="251"/>
      <c r="BL120" s="251"/>
      <c r="BM120" s="251"/>
      <c r="BN120" s="58"/>
      <c r="BO120" s="250"/>
      <c r="BP120" s="251"/>
      <c r="BQ120" s="251"/>
      <c r="BR120" s="251"/>
      <c r="BS120" s="251"/>
      <c r="BT120" s="251"/>
      <c r="BU120" s="251"/>
      <c r="BV120" s="251"/>
      <c r="BW120" s="251"/>
      <c r="BX120" s="251"/>
      <c r="BY120" s="251"/>
      <c r="BZ120" s="251"/>
      <c r="CA120" s="58"/>
      <c r="CB120" s="106"/>
      <c r="CC120" s="250"/>
      <c r="CD120" s="251"/>
      <c r="CE120" s="251"/>
      <c r="CF120" s="251"/>
      <c r="CG120" s="251"/>
      <c r="CH120" s="251"/>
      <c r="CI120" s="251"/>
      <c r="CJ120" s="251"/>
      <c r="CK120" s="251"/>
      <c r="CL120" s="251"/>
      <c r="CM120" s="251"/>
      <c r="CN120" s="251"/>
      <c r="CO120" s="252"/>
      <c r="CP120" s="250"/>
      <c r="CQ120" s="251"/>
      <c r="CR120" s="251"/>
      <c r="CS120" s="251"/>
      <c r="CT120" s="251"/>
      <c r="CU120" s="251"/>
      <c r="CV120" s="251"/>
      <c r="CW120" s="251"/>
      <c r="CX120" s="251"/>
      <c r="CY120" s="251"/>
      <c r="CZ120" s="251"/>
      <c r="DA120" s="251"/>
      <c r="DB120" s="252"/>
    </row>
    <row r="121" spans="1:106" s="30" customFormat="1" ht="22.9" customHeight="1">
      <c r="A121" s="257" t="s">
        <v>188</v>
      </c>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9"/>
      <c r="AE121" s="253" t="s">
        <v>191</v>
      </c>
      <c r="AF121" s="254"/>
      <c r="AG121" s="254"/>
      <c r="AH121" s="254"/>
      <c r="AI121" s="254"/>
      <c r="AJ121" s="254"/>
      <c r="AK121" s="254"/>
      <c r="AL121" s="260"/>
      <c r="AM121" s="32" t="s">
        <v>29</v>
      </c>
      <c r="AN121" s="244">
        <f t="shared" si="2"/>
        <v>0</v>
      </c>
      <c r="AO121" s="245"/>
      <c r="AP121" s="245"/>
      <c r="AQ121" s="245"/>
      <c r="AR121" s="245"/>
      <c r="AS121" s="245"/>
      <c r="AT121" s="245"/>
      <c r="AU121" s="245"/>
      <c r="AV121" s="245"/>
      <c r="AW121" s="245"/>
      <c r="AX121" s="245"/>
      <c r="AY121" s="245"/>
      <c r="AZ121" s="245"/>
      <c r="BA121" s="246"/>
      <c r="BB121" s="244">
        <f>BB122+BB123+BB124</f>
        <v>0</v>
      </c>
      <c r="BC121" s="245"/>
      <c r="BD121" s="245"/>
      <c r="BE121" s="245"/>
      <c r="BF121" s="245"/>
      <c r="BG121" s="245"/>
      <c r="BH121" s="245"/>
      <c r="BI121" s="245"/>
      <c r="BJ121" s="245"/>
      <c r="BK121" s="245"/>
      <c r="BL121" s="245"/>
      <c r="BM121" s="245"/>
      <c r="BN121" s="44">
        <f>BN122+BN123+BN124</f>
        <v>0</v>
      </c>
      <c r="BO121" s="244">
        <f>BO122+BO123+BO126</f>
        <v>0</v>
      </c>
      <c r="BP121" s="245"/>
      <c r="BQ121" s="245"/>
      <c r="BR121" s="245"/>
      <c r="BS121" s="245"/>
      <c r="BT121" s="245"/>
      <c r="BU121" s="245"/>
      <c r="BV121" s="245"/>
      <c r="BW121" s="245"/>
      <c r="BX121" s="245"/>
      <c r="BY121" s="245"/>
      <c r="BZ121" s="245"/>
      <c r="CA121" s="44">
        <f>CA122+CA123+CA124</f>
        <v>0</v>
      </c>
      <c r="CB121" s="107">
        <f>CB122+CB123+CB124</f>
        <v>0</v>
      </c>
      <c r="CC121" s="244">
        <f>CC122+CC123+CC126</f>
        <v>0</v>
      </c>
      <c r="CD121" s="245"/>
      <c r="CE121" s="245"/>
      <c r="CF121" s="245"/>
      <c r="CG121" s="245"/>
      <c r="CH121" s="245"/>
      <c r="CI121" s="245"/>
      <c r="CJ121" s="245"/>
      <c r="CK121" s="245"/>
      <c r="CL121" s="245"/>
      <c r="CM121" s="245"/>
      <c r="CN121" s="245"/>
      <c r="CO121" s="246"/>
      <c r="CP121" s="244">
        <f>CP122+CP123+CP126</f>
        <v>0</v>
      </c>
      <c r="CQ121" s="245"/>
      <c r="CR121" s="245"/>
      <c r="CS121" s="245"/>
      <c r="CT121" s="245"/>
      <c r="CU121" s="245"/>
      <c r="CV121" s="245"/>
      <c r="CW121" s="245"/>
      <c r="CX121" s="245"/>
      <c r="CY121" s="245"/>
      <c r="CZ121" s="245"/>
      <c r="DA121" s="245"/>
      <c r="DB121" s="246"/>
    </row>
    <row r="122" spans="1:106" s="31" customFormat="1" ht="29.45" customHeight="1">
      <c r="A122" s="247" t="s">
        <v>189</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9"/>
      <c r="AE122" s="261"/>
      <c r="AF122" s="262"/>
      <c r="AG122" s="262"/>
      <c r="AH122" s="262"/>
      <c r="AI122" s="262"/>
      <c r="AJ122" s="262"/>
      <c r="AK122" s="262"/>
      <c r="AL122" s="263"/>
      <c r="AM122" s="69"/>
      <c r="AN122" s="250">
        <f t="shared" si="2"/>
        <v>0</v>
      </c>
      <c r="AO122" s="251"/>
      <c r="AP122" s="251"/>
      <c r="AQ122" s="251"/>
      <c r="AR122" s="251"/>
      <c r="AS122" s="251"/>
      <c r="AT122" s="251"/>
      <c r="AU122" s="251"/>
      <c r="AV122" s="251"/>
      <c r="AW122" s="251"/>
      <c r="AX122" s="251"/>
      <c r="AY122" s="251"/>
      <c r="AZ122" s="251"/>
      <c r="BA122" s="252"/>
      <c r="BB122" s="250"/>
      <c r="BC122" s="251"/>
      <c r="BD122" s="251"/>
      <c r="BE122" s="251"/>
      <c r="BF122" s="251"/>
      <c r="BG122" s="251"/>
      <c r="BH122" s="251"/>
      <c r="BI122" s="251"/>
      <c r="BJ122" s="251"/>
      <c r="BK122" s="251"/>
      <c r="BL122" s="251"/>
      <c r="BM122" s="251"/>
      <c r="BN122" s="58"/>
      <c r="BO122" s="250"/>
      <c r="BP122" s="251"/>
      <c r="BQ122" s="251"/>
      <c r="BR122" s="251"/>
      <c r="BS122" s="251"/>
      <c r="BT122" s="251"/>
      <c r="BU122" s="251"/>
      <c r="BV122" s="251"/>
      <c r="BW122" s="251"/>
      <c r="BX122" s="251"/>
      <c r="BY122" s="251"/>
      <c r="BZ122" s="251"/>
      <c r="CA122" s="58"/>
      <c r="CB122" s="106"/>
      <c r="CC122" s="250"/>
      <c r="CD122" s="251"/>
      <c r="CE122" s="251"/>
      <c r="CF122" s="251"/>
      <c r="CG122" s="251"/>
      <c r="CH122" s="251"/>
      <c r="CI122" s="251"/>
      <c r="CJ122" s="251"/>
      <c r="CK122" s="251"/>
      <c r="CL122" s="251"/>
      <c r="CM122" s="251"/>
      <c r="CN122" s="251"/>
      <c r="CO122" s="252"/>
      <c r="CP122" s="250"/>
      <c r="CQ122" s="251"/>
      <c r="CR122" s="251"/>
      <c r="CS122" s="251"/>
      <c r="CT122" s="251"/>
      <c r="CU122" s="251"/>
      <c r="CV122" s="251"/>
      <c r="CW122" s="251"/>
      <c r="CX122" s="251"/>
      <c r="CY122" s="251"/>
      <c r="CZ122" s="251"/>
      <c r="DA122" s="251"/>
      <c r="DB122" s="252"/>
    </row>
    <row r="123" spans="1:106" s="31" customFormat="1" ht="27" customHeight="1">
      <c r="A123" s="247" t="s">
        <v>190</v>
      </c>
      <c r="B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9"/>
      <c r="AE123" s="261"/>
      <c r="AF123" s="262"/>
      <c r="AG123" s="262"/>
      <c r="AH123" s="262"/>
      <c r="AI123" s="262"/>
      <c r="AJ123" s="262"/>
      <c r="AK123" s="262"/>
      <c r="AL123" s="263"/>
      <c r="AM123" s="108"/>
      <c r="AN123" s="250">
        <f t="shared" si="2"/>
        <v>0</v>
      </c>
      <c r="AO123" s="251"/>
      <c r="AP123" s="251"/>
      <c r="AQ123" s="251"/>
      <c r="AR123" s="251"/>
      <c r="AS123" s="251"/>
      <c r="AT123" s="251"/>
      <c r="AU123" s="251"/>
      <c r="AV123" s="251"/>
      <c r="AW123" s="251"/>
      <c r="AX123" s="251"/>
      <c r="AY123" s="251"/>
      <c r="AZ123" s="251"/>
      <c r="BA123" s="252"/>
      <c r="BB123" s="250"/>
      <c r="BC123" s="251"/>
      <c r="BD123" s="251"/>
      <c r="BE123" s="251"/>
      <c r="BF123" s="251"/>
      <c r="BG123" s="251"/>
      <c r="BH123" s="251"/>
      <c r="BI123" s="251"/>
      <c r="BJ123" s="251"/>
      <c r="BK123" s="251"/>
      <c r="BL123" s="251"/>
      <c r="BM123" s="251"/>
      <c r="BN123" s="58"/>
      <c r="BO123" s="250"/>
      <c r="BP123" s="251"/>
      <c r="BQ123" s="251"/>
      <c r="BR123" s="251"/>
      <c r="BS123" s="251"/>
      <c r="BT123" s="251"/>
      <c r="BU123" s="251"/>
      <c r="BV123" s="251"/>
      <c r="BW123" s="251"/>
      <c r="BX123" s="251"/>
      <c r="BY123" s="251"/>
      <c r="BZ123" s="251"/>
      <c r="CA123" s="58"/>
      <c r="CB123" s="106"/>
      <c r="CC123" s="250"/>
      <c r="CD123" s="251"/>
      <c r="CE123" s="251"/>
      <c r="CF123" s="251"/>
      <c r="CG123" s="251"/>
      <c r="CH123" s="251"/>
      <c r="CI123" s="251"/>
      <c r="CJ123" s="251"/>
      <c r="CK123" s="251"/>
      <c r="CL123" s="251"/>
      <c r="CM123" s="251"/>
      <c r="CN123" s="251"/>
      <c r="CO123" s="252"/>
      <c r="CP123" s="250"/>
      <c r="CQ123" s="251"/>
      <c r="CR123" s="251"/>
      <c r="CS123" s="251"/>
      <c r="CT123" s="251"/>
      <c r="CU123" s="251"/>
      <c r="CV123" s="251"/>
      <c r="CW123" s="251"/>
      <c r="CX123" s="251"/>
      <c r="CY123" s="251"/>
      <c r="CZ123" s="251"/>
      <c r="DA123" s="251"/>
      <c r="DB123" s="252"/>
    </row>
    <row r="124" spans="1:106" s="31" customFormat="1" ht="28.15" customHeight="1">
      <c r="A124" s="247" t="s">
        <v>192</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9"/>
      <c r="AE124" s="255"/>
      <c r="AF124" s="256"/>
      <c r="AG124" s="256"/>
      <c r="AH124" s="256"/>
      <c r="AI124" s="256"/>
      <c r="AJ124" s="256"/>
      <c r="AK124" s="256"/>
      <c r="AL124" s="264"/>
      <c r="AM124" s="108"/>
      <c r="AN124" s="250">
        <f t="shared" si="2"/>
        <v>0</v>
      </c>
      <c r="AO124" s="251"/>
      <c r="AP124" s="251"/>
      <c r="AQ124" s="251"/>
      <c r="AR124" s="251"/>
      <c r="AS124" s="251"/>
      <c r="AT124" s="251"/>
      <c r="AU124" s="251"/>
      <c r="AV124" s="251"/>
      <c r="AW124" s="251"/>
      <c r="AX124" s="251"/>
      <c r="AY124" s="251"/>
      <c r="AZ124" s="251"/>
      <c r="BA124" s="252"/>
      <c r="BB124" s="250"/>
      <c r="BC124" s="251"/>
      <c r="BD124" s="251"/>
      <c r="BE124" s="251"/>
      <c r="BF124" s="251"/>
      <c r="BG124" s="251"/>
      <c r="BH124" s="251"/>
      <c r="BI124" s="251"/>
      <c r="BJ124" s="251"/>
      <c r="BK124" s="251"/>
      <c r="BL124" s="251"/>
      <c r="BM124" s="251"/>
      <c r="BN124" s="58"/>
      <c r="BO124" s="250"/>
      <c r="BP124" s="251"/>
      <c r="BQ124" s="251"/>
      <c r="BR124" s="251"/>
      <c r="BS124" s="251"/>
      <c r="BT124" s="251"/>
      <c r="BU124" s="251"/>
      <c r="BV124" s="251"/>
      <c r="BW124" s="251"/>
      <c r="BX124" s="251"/>
      <c r="BY124" s="251"/>
      <c r="BZ124" s="251"/>
      <c r="CA124" s="58"/>
      <c r="CB124" s="106"/>
      <c r="CC124" s="250"/>
      <c r="CD124" s="251"/>
      <c r="CE124" s="251"/>
      <c r="CF124" s="251"/>
      <c r="CG124" s="251"/>
      <c r="CH124" s="251"/>
      <c r="CI124" s="251"/>
      <c r="CJ124" s="251"/>
      <c r="CK124" s="251"/>
      <c r="CL124" s="251"/>
      <c r="CM124" s="251"/>
      <c r="CN124" s="251"/>
      <c r="CO124" s="252"/>
      <c r="CP124" s="250"/>
      <c r="CQ124" s="251"/>
      <c r="CR124" s="251"/>
      <c r="CS124" s="251"/>
      <c r="CT124" s="251"/>
      <c r="CU124" s="251"/>
      <c r="CV124" s="251"/>
      <c r="CW124" s="251"/>
      <c r="CX124" s="251"/>
      <c r="CY124" s="251"/>
      <c r="CZ124" s="251"/>
      <c r="DA124" s="251"/>
      <c r="DB124" s="252"/>
    </row>
    <row r="125" spans="1:106" s="30" customFormat="1" ht="22.9" customHeight="1">
      <c r="A125" s="257" t="s">
        <v>193</v>
      </c>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9"/>
      <c r="AE125" s="253" t="s">
        <v>195</v>
      </c>
      <c r="AF125" s="254"/>
      <c r="AG125" s="254"/>
      <c r="AH125" s="254"/>
      <c r="AI125" s="254"/>
      <c r="AJ125" s="254"/>
      <c r="AK125" s="254"/>
      <c r="AL125" s="260"/>
      <c r="AM125" s="32" t="s">
        <v>29</v>
      </c>
      <c r="AN125" s="244">
        <f t="shared" si="2"/>
        <v>0</v>
      </c>
      <c r="AO125" s="245"/>
      <c r="AP125" s="245"/>
      <c r="AQ125" s="245"/>
      <c r="AR125" s="245"/>
      <c r="AS125" s="245"/>
      <c r="AT125" s="245"/>
      <c r="AU125" s="245"/>
      <c r="AV125" s="245"/>
      <c r="AW125" s="245"/>
      <c r="AX125" s="245"/>
      <c r="AY125" s="245"/>
      <c r="AZ125" s="245"/>
      <c r="BA125" s="246"/>
      <c r="BB125" s="244">
        <f>BB126</f>
        <v>0</v>
      </c>
      <c r="BC125" s="245"/>
      <c r="BD125" s="245"/>
      <c r="BE125" s="245"/>
      <c r="BF125" s="245"/>
      <c r="BG125" s="245"/>
      <c r="BH125" s="245"/>
      <c r="BI125" s="245"/>
      <c r="BJ125" s="245"/>
      <c r="BK125" s="245"/>
      <c r="BL125" s="245"/>
      <c r="BM125" s="245"/>
      <c r="BN125" s="44">
        <f>BN126</f>
        <v>0</v>
      </c>
      <c r="BO125" s="244">
        <f>BO126</f>
        <v>0</v>
      </c>
      <c r="BP125" s="245"/>
      <c r="BQ125" s="245"/>
      <c r="BR125" s="245"/>
      <c r="BS125" s="245"/>
      <c r="BT125" s="245"/>
      <c r="BU125" s="245"/>
      <c r="BV125" s="245"/>
      <c r="BW125" s="245"/>
      <c r="BX125" s="245"/>
      <c r="BY125" s="245"/>
      <c r="BZ125" s="245"/>
      <c r="CA125" s="44">
        <f>CA126</f>
        <v>0</v>
      </c>
      <c r="CB125" s="107">
        <f>CB126</f>
        <v>0</v>
      </c>
      <c r="CC125" s="244">
        <f>CC126</f>
        <v>0</v>
      </c>
      <c r="CD125" s="245"/>
      <c r="CE125" s="245"/>
      <c r="CF125" s="245"/>
      <c r="CG125" s="245"/>
      <c r="CH125" s="245"/>
      <c r="CI125" s="245"/>
      <c r="CJ125" s="245"/>
      <c r="CK125" s="245"/>
      <c r="CL125" s="245"/>
      <c r="CM125" s="245"/>
      <c r="CN125" s="245"/>
      <c r="CO125" s="246"/>
      <c r="CP125" s="244">
        <f>CP126</f>
        <v>0</v>
      </c>
      <c r="CQ125" s="245"/>
      <c r="CR125" s="245"/>
      <c r="CS125" s="245"/>
      <c r="CT125" s="245"/>
      <c r="CU125" s="245"/>
      <c r="CV125" s="245"/>
      <c r="CW125" s="245"/>
      <c r="CX125" s="245"/>
      <c r="CY125" s="245"/>
      <c r="CZ125" s="245"/>
      <c r="DA125" s="245"/>
      <c r="DB125" s="246"/>
    </row>
    <row r="126" spans="1:106" s="31" customFormat="1" ht="25.9" customHeight="1">
      <c r="A126" s="247" t="s">
        <v>194</v>
      </c>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9"/>
      <c r="AE126" s="255"/>
      <c r="AF126" s="256"/>
      <c r="AG126" s="256"/>
      <c r="AH126" s="256"/>
      <c r="AI126" s="256"/>
      <c r="AJ126" s="256"/>
      <c r="AK126" s="256"/>
      <c r="AL126" s="264"/>
      <c r="AM126" s="69"/>
      <c r="AN126" s="250">
        <f t="shared" si="2"/>
        <v>0</v>
      </c>
      <c r="AO126" s="251"/>
      <c r="AP126" s="251"/>
      <c r="AQ126" s="251"/>
      <c r="AR126" s="251"/>
      <c r="AS126" s="251"/>
      <c r="AT126" s="251"/>
      <c r="AU126" s="251"/>
      <c r="AV126" s="251"/>
      <c r="AW126" s="251"/>
      <c r="AX126" s="251"/>
      <c r="AY126" s="251"/>
      <c r="AZ126" s="251"/>
      <c r="BA126" s="252"/>
      <c r="BB126" s="250"/>
      <c r="BC126" s="251"/>
      <c r="BD126" s="251"/>
      <c r="BE126" s="251"/>
      <c r="BF126" s="251"/>
      <c r="BG126" s="251"/>
      <c r="BH126" s="251"/>
      <c r="BI126" s="251"/>
      <c r="BJ126" s="251"/>
      <c r="BK126" s="251"/>
      <c r="BL126" s="251"/>
      <c r="BM126" s="251"/>
      <c r="BN126" s="58"/>
      <c r="BO126" s="250"/>
      <c r="BP126" s="251"/>
      <c r="BQ126" s="251"/>
      <c r="BR126" s="251"/>
      <c r="BS126" s="251"/>
      <c r="BT126" s="251"/>
      <c r="BU126" s="251"/>
      <c r="BV126" s="251"/>
      <c r="BW126" s="251"/>
      <c r="BX126" s="251"/>
      <c r="BY126" s="251"/>
      <c r="BZ126" s="251"/>
      <c r="CA126" s="58"/>
      <c r="CB126" s="106"/>
      <c r="CC126" s="250"/>
      <c r="CD126" s="251"/>
      <c r="CE126" s="251"/>
      <c r="CF126" s="251"/>
      <c r="CG126" s="251"/>
      <c r="CH126" s="251"/>
      <c r="CI126" s="251"/>
      <c r="CJ126" s="251"/>
      <c r="CK126" s="251"/>
      <c r="CL126" s="251"/>
      <c r="CM126" s="251"/>
      <c r="CN126" s="251"/>
      <c r="CO126" s="252"/>
      <c r="CP126" s="250"/>
      <c r="CQ126" s="251"/>
      <c r="CR126" s="251"/>
      <c r="CS126" s="251"/>
      <c r="CT126" s="251"/>
      <c r="CU126" s="251"/>
      <c r="CV126" s="251"/>
      <c r="CW126" s="251"/>
      <c r="CX126" s="251"/>
      <c r="CY126" s="251"/>
      <c r="CZ126" s="251"/>
      <c r="DA126" s="251"/>
      <c r="DB126" s="252"/>
    </row>
    <row r="127" spans="1:106" s="33" customFormat="1" ht="37.15" customHeight="1">
      <c r="A127" s="272" t="s">
        <v>219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4"/>
      <c r="AE127" s="275" t="s">
        <v>29</v>
      </c>
      <c r="AF127" s="276"/>
      <c r="AG127" s="276"/>
      <c r="AH127" s="276"/>
      <c r="AI127" s="276"/>
      <c r="AJ127" s="276"/>
      <c r="AK127" s="276"/>
      <c r="AL127" s="277"/>
      <c r="AM127" s="115" t="s">
        <v>29</v>
      </c>
      <c r="AN127" s="265">
        <f t="shared" si="2"/>
        <v>0</v>
      </c>
      <c r="AO127" s="266"/>
      <c r="AP127" s="266"/>
      <c r="AQ127" s="266"/>
      <c r="AR127" s="266"/>
      <c r="AS127" s="266"/>
      <c r="AT127" s="266"/>
      <c r="AU127" s="266"/>
      <c r="AV127" s="266"/>
      <c r="AW127" s="266"/>
      <c r="AX127" s="266"/>
      <c r="AY127" s="266"/>
      <c r="AZ127" s="266"/>
      <c r="BA127" s="267"/>
      <c r="BB127" s="265">
        <f>BB11+BB12-BB28</f>
        <v>0</v>
      </c>
      <c r="BC127" s="266"/>
      <c r="BD127" s="266"/>
      <c r="BE127" s="266"/>
      <c r="BF127" s="266"/>
      <c r="BG127" s="266"/>
      <c r="BH127" s="266"/>
      <c r="BI127" s="266"/>
      <c r="BJ127" s="266"/>
      <c r="BK127" s="266"/>
      <c r="BL127" s="266"/>
      <c r="BM127" s="266"/>
      <c r="BN127" s="43">
        <f>BN11+BN12-BN28</f>
        <v>0</v>
      </c>
      <c r="BO127" s="265">
        <f>BO11+BO12-BO28</f>
        <v>0</v>
      </c>
      <c r="BP127" s="266"/>
      <c r="BQ127" s="266"/>
      <c r="BR127" s="266"/>
      <c r="BS127" s="266"/>
      <c r="BT127" s="266"/>
      <c r="BU127" s="266"/>
      <c r="BV127" s="266"/>
      <c r="BW127" s="266"/>
      <c r="BX127" s="266"/>
      <c r="BY127" s="266"/>
      <c r="BZ127" s="266"/>
      <c r="CA127" s="43">
        <f>CA11+CA12-CA28</f>
        <v>0</v>
      </c>
      <c r="CB127" s="114">
        <f>CB11+CB12-CB28</f>
        <v>0</v>
      </c>
      <c r="CC127" s="265">
        <f>CC11+CC12-CC28</f>
        <v>0</v>
      </c>
      <c r="CD127" s="266"/>
      <c r="CE127" s="266"/>
      <c r="CF127" s="266"/>
      <c r="CG127" s="266"/>
      <c r="CH127" s="266"/>
      <c r="CI127" s="266"/>
      <c r="CJ127" s="266"/>
      <c r="CK127" s="266"/>
      <c r="CL127" s="266"/>
      <c r="CM127" s="266"/>
      <c r="CN127" s="266"/>
      <c r="CO127" s="267"/>
      <c r="CP127" s="265">
        <f>CP11+CP12-CP28</f>
        <v>0</v>
      </c>
      <c r="CQ127" s="266"/>
      <c r="CR127" s="266"/>
      <c r="CS127" s="266"/>
      <c r="CT127" s="266"/>
      <c r="CU127" s="266"/>
      <c r="CV127" s="266"/>
      <c r="CW127" s="266"/>
      <c r="CX127" s="266"/>
      <c r="CY127" s="266"/>
      <c r="CZ127" s="266"/>
      <c r="DA127" s="266"/>
      <c r="DB127" s="267"/>
    </row>
    <row r="128" spans="1:106" ht="18.75" customHeight="1"/>
    <row r="129" spans="1:107">
      <c r="A129" s="1" t="s">
        <v>196</v>
      </c>
    </row>
    <row r="130" spans="1:107" s="36" customFormat="1" ht="12.75"/>
    <row r="131" spans="1:107" s="36" customFormat="1" ht="18" customHeight="1">
      <c r="C131" s="271" t="s">
        <v>218</v>
      </c>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c r="AZ131" s="271"/>
      <c r="BA131" s="271"/>
      <c r="BB131" s="271"/>
      <c r="BC131" s="271"/>
      <c r="BD131" s="271"/>
      <c r="BE131" s="271"/>
      <c r="BF131" s="271"/>
      <c r="BG131" s="271"/>
      <c r="BH131" s="271"/>
      <c r="BI131" s="271"/>
      <c r="BJ131" s="271"/>
      <c r="BK131" s="271"/>
      <c r="BL131" s="271"/>
      <c r="BM131" s="271"/>
      <c r="BN131" s="271"/>
      <c r="BO131" s="271"/>
      <c r="BP131" s="271"/>
      <c r="BQ131" s="271"/>
      <c r="BR131" s="271"/>
      <c r="BS131" s="271"/>
      <c r="BT131" s="271"/>
      <c r="BU131" s="271"/>
      <c r="BV131" s="271"/>
      <c r="BW131" s="271"/>
      <c r="BX131" s="271"/>
      <c r="BY131" s="271"/>
      <c r="BZ131" s="271"/>
      <c r="CA131" s="271"/>
      <c r="CB131" s="271"/>
      <c r="CC131" s="271"/>
      <c r="CD131" s="271"/>
      <c r="CE131" s="271"/>
      <c r="CF131" s="271"/>
      <c r="CG131" s="271"/>
      <c r="CH131" s="271"/>
      <c r="CI131" s="271"/>
      <c r="CJ131" s="271"/>
      <c r="CK131" s="271"/>
      <c r="CL131" s="271"/>
      <c r="CM131" s="271"/>
      <c r="CN131" s="271"/>
      <c r="CO131" s="271"/>
      <c r="CP131" s="271"/>
      <c r="CQ131" s="271"/>
      <c r="CR131" s="271"/>
      <c r="CS131" s="271"/>
      <c r="CT131" s="271"/>
      <c r="CU131" s="271"/>
      <c r="CV131" s="271"/>
      <c r="CW131" s="271"/>
      <c r="CX131" s="271"/>
      <c r="CY131" s="271"/>
      <c r="CZ131" s="271"/>
      <c r="DA131" s="271"/>
      <c r="DB131" s="271"/>
      <c r="DC131" s="271"/>
    </row>
    <row r="132" spans="1:107" s="36" customFormat="1" ht="12.75"/>
    <row r="133" spans="1:107" s="36" customFormat="1" ht="33" customHeight="1">
      <c r="C133" s="271" t="s">
        <v>220</v>
      </c>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c r="BD133" s="271"/>
      <c r="BE133" s="271"/>
      <c r="BF133" s="271"/>
      <c r="BG133" s="271"/>
      <c r="BH133" s="271"/>
      <c r="BI133" s="271"/>
      <c r="BJ133" s="271"/>
      <c r="BK133" s="271"/>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c r="DC133" s="271"/>
    </row>
    <row r="134" spans="1:107" s="36" customFormat="1" ht="12.75"/>
    <row r="135" spans="1:107" s="36" customFormat="1" ht="17.45" customHeight="1">
      <c r="C135" s="271" t="s">
        <v>197</v>
      </c>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c r="BD135" s="271"/>
      <c r="BE135" s="271"/>
      <c r="BF135" s="271"/>
      <c r="BG135" s="271"/>
      <c r="BH135" s="271"/>
      <c r="BI135" s="271"/>
      <c r="BJ135" s="271"/>
      <c r="BK135" s="271"/>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c r="DC135" s="271"/>
    </row>
    <row r="136" spans="1:107" s="36" customFormat="1" ht="12.75">
      <c r="C136" s="37"/>
    </row>
    <row r="137" spans="1:107" s="36" customFormat="1" ht="22.15" customHeight="1">
      <c r="C137" s="271" t="s">
        <v>198</v>
      </c>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c r="BD137" s="271"/>
      <c r="BE137" s="271"/>
      <c r="BF137" s="271"/>
      <c r="BG137" s="271"/>
      <c r="BH137" s="271"/>
      <c r="BI137" s="271"/>
      <c r="BJ137" s="271"/>
      <c r="BK137" s="271"/>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c r="CW137" s="271"/>
      <c r="CX137" s="271"/>
      <c r="CY137" s="271"/>
      <c r="CZ137" s="271"/>
      <c r="DA137" s="271"/>
      <c r="DB137" s="271"/>
      <c r="DC137" s="271"/>
    </row>
    <row r="140" spans="1:107">
      <c r="X140" s="46"/>
      <c r="Y140" s="47"/>
      <c r="Z140" s="47"/>
      <c r="AA140" s="47"/>
      <c r="AB140" s="47"/>
      <c r="AC140" s="47"/>
      <c r="AD140" s="47"/>
      <c r="AE140" s="47"/>
      <c r="AF140" s="47"/>
      <c r="AG140" s="47"/>
      <c r="AH140" s="47"/>
      <c r="AI140" s="47"/>
      <c r="AJ140" s="47"/>
      <c r="AK140" s="47"/>
      <c r="AL140" s="47"/>
      <c r="AM140" s="48"/>
    </row>
    <row r="141" spans="1:107" ht="18.75">
      <c r="X141" s="49"/>
      <c r="Y141" s="50"/>
      <c r="Z141" s="50"/>
      <c r="AA141" s="50"/>
      <c r="AB141" s="50"/>
      <c r="AC141" s="50"/>
      <c r="AD141" s="51" t="s">
        <v>23</v>
      </c>
      <c r="AE141" s="50"/>
      <c r="AF141" s="50"/>
      <c r="AG141" s="50"/>
      <c r="AH141" s="50"/>
      <c r="AI141" s="50"/>
      <c r="AJ141" s="50"/>
      <c r="AK141" s="50"/>
      <c r="AL141" s="50"/>
      <c r="AM141" s="52"/>
    </row>
    <row r="142" spans="1:107" ht="18.75">
      <c r="X142" s="49"/>
      <c r="Y142" s="50"/>
      <c r="Z142" s="50"/>
      <c r="AA142" s="50"/>
      <c r="AB142" s="50"/>
      <c r="AC142" s="50"/>
      <c r="AD142" s="212" t="s">
        <v>656</v>
      </c>
      <c r="AE142" s="50"/>
      <c r="AF142" s="50"/>
      <c r="AG142" s="50"/>
      <c r="AH142" s="50"/>
      <c r="AI142" s="50"/>
      <c r="AJ142" s="50"/>
      <c r="AK142" s="50"/>
      <c r="AL142" s="50"/>
      <c r="AM142" s="52"/>
    </row>
    <row r="143" spans="1:107" ht="18.75">
      <c r="X143" s="49"/>
      <c r="Y143" s="50"/>
      <c r="Z143" s="50"/>
      <c r="AA143" s="50"/>
      <c r="AB143" s="50"/>
      <c r="AC143" s="50"/>
      <c r="AD143" s="51" t="s">
        <v>244</v>
      </c>
      <c r="AE143" s="50"/>
      <c r="AF143" s="50"/>
      <c r="AG143" s="50"/>
      <c r="AH143" s="50"/>
      <c r="AI143" s="50"/>
      <c r="AJ143" s="50"/>
      <c r="AK143" s="50"/>
      <c r="AL143" s="50"/>
      <c r="AM143" s="52"/>
    </row>
    <row r="144" spans="1:107" ht="18.75">
      <c r="X144" s="49"/>
      <c r="Y144" s="50"/>
      <c r="Z144" s="50"/>
      <c r="AA144" s="50"/>
      <c r="AB144" s="50"/>
      <c r="AC144" s="50"/>
      <c r="AD144" s="51"/>
      <c r="AE144" s="50"/>
      <c r="AF144" s="50"/>
      <c r="AG144" s="50"/>
      <c r="AH144" s="50"/>
      <c r="AI144" s="50"/>
      <c r="AJ144" s="50"/>
      <c r="AK144" s="50"/>
      <c r="AL144" s="50"/>
      <c r="AM144" s="52"/>
    </row>
    <row r="145" spans="24:39" ht="18.75">
      <c r="X145" s="49"/>
      <c r="Y145" s="50"/>
      <c r="Z145" s="50"/>
      <c r="AA145" s="50"/>
      <c r="AB145" s="50"/>
      <c r="AC145" s="50"/>
      <c r="AD145" s="51" t="s">
        <v>657</v>
      </c>
      <c r="AE145" s="50"/>
      <c r="AF145" s="50"/>
      <c r="AG145" s="50"/>
      <c r="AH145" s="50"/>
      <c r="AI145" s="50"/>
      <c r="AJ145" s="50"/>
      <c r="AK145" s="50"/>
      <c r="AL145" s="50"/>
      <c r="AM145" s="52"/>
    </row>
    <row r="146" spans="24:39">
      <c r="X146" s="49"/>
      <c r="Y146" s="50"/>
      <c r="Z146" s="50"/>
      <c r="AA146" s="50"/>
      <c r="AB146" s="50"/>
      <c r="AC146" s="50"/>
      <c r="AD146" s="50"/>
      <c r="AE146" s="50"/>
      <c r="AF146" s="50"/>
      <c r="AG146" s="50"/>
      <c r="AH146" s="50"/>
      <c r="AI146" s="50"/>
      <c r="AJ146" s="50"/>
      <c r="AK146" s="50"/>
      <c r="AL146" s="50"/>
      <c r="AM146" s="52"/>
    </row>
    <row r="147" spans="24:39">
      <c r="X147" s="53"/>
      <c r="Y147" s="54"/>
      <c r="Z147" s="54"/>
      <c r="AA147" s="54"/>
      <c r="AB147" s="54"/>
      <c r="AC147" s="54"/>
      <c r="AD147" s="54"/>
      <c r="AE147" s="54"/>
      <c r="AF147" s="54"/>
      <c r="AG147" s="54"/>
      <c r="AH147" s="54"/>
      <c r="AI147" s="54"/>
      <c r="AJ147" s="54"/>
      <c r="AK147" s="54"/>
      <c r="AL147" s="54"/>
      <c r="AM147" s="55"/>
    </row>
  </sheetData>
  <mergeCells count="763">
    <mergeCell ref="CC122:CO122"/>
    <mergeCell ref="CP122:DB122"/>
    <mergeCell ref="BB120:BM120"/>
    <mergeCell ref="BO120:BZ120"/>
    <mergeCell ref="CC123:CO123"/>
    <mergeCell ref="CP123:DB123"/>
    <mergeCell ref="BB124:BM124"/>
    <mergeCell ref="BO124:BZ124"/>
    <mergeCell ref="CC124:CO124"/>
    <mergeCell ref="CP124:DB124"/>
    <mergeCell ref="CC119:CO119"/>
    <mergeCell ref="CP119:DB119"/>
    <mergeCell ref="BB117:BM117"/>
    <mergeCell ref="BO117:BZ117"/>
    <mergeCell ref="CC120:CO120"/>
    <mergeCell ref="CP120:DB120"/>
    <mergeCell ref="BB121:BM121"/>
    <mergeCell ref="BO121:BZ121"/>
    <mergeCell ref="CC121:CO121"/>
    <mergeCell ref="CP121:DB121"/>
    <mergeCell ref="BB116:BM116"/>
    <mergeCell ref="BO116:BZ116"/>
    <mergeCell ref="CC116:CO116"/>
    <mergeCell ref="CP116:DB116"/>
    <mergeCell ref="BB114:BM114"/>
    <mergeCell ref="BO114:BZ114"/>
    <mergeCell ref="CC117:CO117"/>
    <mergeCell ref="CP117:DB117"/>
    <mergeCell ref="BB118:BM118"/>
    <mergeCell ref="BO118:BZ118"/>
    <mergeCell ref="CC118:CO118"/>
    <mergeCell ref="CP118:DB118"/>
    <mergeCell ref="BB113:BM113"/>
    <mergeCell ref="BO113:BZ113"/>
    <mergeCell ref="CC113:CO113"/>
    <mergeCell ref="CP113:DB113"/>
    <mergeCell ref="BB111:BM111"/>
    <mergeCell ref="BO111:BZ111"/>
    <mergeCell ref="CC114:CO114"/>
    <mergeCell ref="CP114:DB114"/>
    <mergeCell ref="BB115:BM115"/>
    <mergeCell ref="BO115:BZ115"/>
    <mergeCell ref="CC115:CO115"/>
    <mergeCell ref="CP115:DB115"/>
    <mergeCell ref="BB110:BM110"/>
    <mergeCell ref="BO110:BZ110"/>
    <mergeCell ref="CC110:CO110"/>
    <mergeCell ref="CP110:DB110"/>
    <mergeCell ref="CC111:CO111"/>
    <mergeCell ref="CP111:DB111"/>
    <mergeCell ref="BB112:BM112"/>
    <mergeCell ref="BO112:BZ112"/>
    <mergeCell ref="CC112:CO112"/>
    <mergeCell ref="CP112:DB112"/>
    <mergeCell ref="BB107:BM107"/>
    <mergeCell ref="BO107:BZ107"/>
    <mergeCell ref="CC107:CO107"/>
    <mergeCell ref="CP107:DB107"/>
    <mergeCell ref="BB108:BM108"/>
    <mergeCell ref="BO108:BZ108"/>
    <mergeCell ref="CC108:CO108"/>
    <mergeCell ref="CP108:DB108"/>
    <mergeCell ref="BB109:BM109"/>
    <mergeCell ref="BO109:BZ109"/>
    <mergeCell ref="CC109:CO109"/>
    <mergeCell ref="CP109:DB109"/>
    <mergeCell ref="BB104:BM104"/>
    <mergeCell ref="BO104:BZ104"/>
    <mergeCell ref="CC104:CO104"/>
    <mergeCell ref="CP104:DB104"/>
    <mergeCell ref="BB105:BM105"/>
    <mergeCell ref="BO105:BZ105"/>
    <mergeCell ref="CC105:CO105"/>
    <mergeCell ref="CP105:DB105"/>
    <mergeCell ref="BB106:BM106"/>
    <mergeCell ref="BO106:BZ106"/>
    <mergeCell ref="CC106:CO106"/>
    <mergeCell ref="CP106:DB106"/>
    <mergeCell ref="BO99:BZ99"/>
    <mergeCell ref="CC99:CO99"/>
    <mergeCell ref="CP99:DB99"/>
    <mergeCell ref="BO102:BZ102"/>
    <mergeCell ref="CC102:CO102"/>
    <mergeCell ref="CP102:DB102"/>
    <mergeCell ref="BB103:BM103"/>
    <mergeCell ref="BO103:BZ103"/>
    <mergeCell ref="CC103:CO103"/>
    <mergeCell ref="CP103:DB103"/>
    <mergeCell ref="BB101:BM101"/>
    <mergeCell ref="BO101:BZ101"/>
    <mergeCell ref="CC101:CO101"/>
    <mergeCell ref="CP101:DB101"/>
    <mergeCell ref="BB102:BM102"/>
    <mergeCell ref="CC92:CO92"/>
    <mergeCell ref="CP92:DB92"/>
    <mergeCell ref="BB93:BM93"/>
    <mergeCell ref="BO93:BZ93"/>
    <mergeCell ref="CC93:CO93"/>
    <mergeCell ref="CP93:DB93"/>
    <mergeCell ref="BB94:BM94"/>
    <mergeCell ref="BO94:BZ94"/>
    <mergeCell ref="CC94:CO94"/>
    <mergeCell ref="CP94:DB94"/>
    <mergeCell ref="CC89:CO89"/>
    <mergeCell ref="CP89:DB89"/>
    <mergeCell ref="BB90:BM90"/>
    <mergeCell ref="BO90:BZ90"/>
    <mergeCell ref="CC90:CO90"/>
    <mergeCell ref="CP90:DB90"/>
    <mergeCell ref="BB91:BM91"/>
    <mergeCell ref="BO91:BZ91"/>
    <mergeCell ref="CC91:CO91"/>
    <mergeCell ref="CP91:DB91"/>
    <mergeCell ref="CP86:DB86"/>
    <mergeCell ref="BB87:BM87"/>
    <mergeCell ref="BO87:BZ87"/>
    <mergeCell ref="CC87:CO87"/>
    <mergeCell ref="CP87:DB87"/>
    <mergeCell ref="BB88:BM88"/>
    <mergeCell ref="BO88:BZ88"/>
    <mergeCell ref="CC88:CO88"/>
    <mergeCell ref="CP88:DB88"/>
    <mergeCell ref="BO86:BZ86"/>
    <mergeCell ref="BB86:BM86"/>
    <mergeCell ref="CP78:DB78"/>
    <mergeCell ref="BB79:BM79"/>
    <mergeCell ref="BO79:BZ79"/>
    <mergeCell ref="CC79:CO79"/>
    <mergeCell ref="CP79:DB79"/>
    <mergeCell ref="BB80:BM80"/>
    <mergeCell ref="BO80:BZ80"/>
    <mergeCell ref="CC80:CO80"/>
    <mergeCell ref="CP80:DB80"/>
    <mergeCell ref="CP75:DB75"/>
    <mergeCell ref="BB76:BM76"/>
    <mergeCell ref="BO76:BZ76"/>
    <mergeCell ref="CC76:CO76"/>
    <mergeCell ref="CP76:DB76"/>
    <mergeCell ref="BB77:BM77"/>
    <mergeCell ref="BO77:BZ77"/>
    <mergeCell ref="CC77:CO77"/>
    <mergeCell ref="CP77:DB77"/>
    <mergeCell ref="CP67:DB67"/>
    <mergeCell ref="BB68:BM68"/>
    <mergeCell ref="BO68:BZ68"/>
    <mergeCell ref="CC68:CO68"/>
    <mergeCell ref="CP68:DB68"/>
    <mergeCell ref="BB69:BM69"/>
    <mergeCell ref="BO69:BZ69"/>
    <mergeCell ref="CC69:CO69"/>
    <mergeCell ref="CP69:DB69"/>
    <mergeCell ref="CP57:DB57"/>
    <mergeCell ref="BB58:BM58"/>
    <mergeCell ref="BO58:BZ58"/>
    <mergeCell ref="CC58:CO58"/>
    <mergeCell ref="CP58:DB58"/>
    <mergeCell ref="BB59:BM59"/>
    <mergeCell ref="BO59:BZ59"/>
    <mergeCell ref="CC59:CO59"/>
    <mergeCell ref="CP59:DB59"/>
    <mergeCell ref="BB57:BM57"/>
    <mergeCell ref="BO57:BZ57"/>
    <mergeCell ref="CP54:DB54"/>
    <mergeCell ref="BB55:BM55"/>
    <mergeCell ref="BO55:BZ55"/>
    <mergeCell ref="CC55:CO55"/>
    <mergeCell ref="CP55:DB55"/>
    <mergeCell ref="BB56:BM56"/>
    <mergeCell ref="BO56:BZ56"/>
    <mergeCell ref="CC56:CO56"/>
    <mergeCell ref="CP56:DB56"/>
    <mergeCell ref="BB54:BM54"/>
    <mergeCell ref="BO54:BZ54"/>
    <mergeCell ref="CP51:DB51"/>
    <mergeCell ref="BB52:BM52"/>
    <mergeCell ref="BO52:BZ52"/>
    <mergeCell ref="CC52:CO52"/>
    <mergeCell ref="CP52:DB52"/>
    <mergeCell ref="BB53:BM53"/>
    <mergeCell ref="BO53:BZ53"/>
    <mergeCell ref="CC53:CO53"/>
    <mergeCell ref="CP53:DB53"/>
    <mergeCell ref="BB51:BM51"/>
    <mergeCell ref="BO51:BZ51"/>
    <mergeCell ref="CC39:CO39"/>
    <mergeCell ref="CP39:DB39"/>
    <mergeCell ref="BB40:BM40"/>
    <mergeCell ref="BO40:BZ40"/>
    <mergeCell ref="CC40:CO40"/>
    <mergeCell ref="CP40:DB40"/>
    <mergeCell ref="BB41:BM41"/>
    <mergeCell ref="BO41:BZ41"/>
    <mergeCell ref="CC41:CO41"/>
    <mergeCell ref="CP41:DB41"/>
    <mergeCell ref="BO39:BZ39"/>
    <mergeCell ref="BB39:BM39"/>
    <mergeCell ref="BB36:BM36"/>
    <mergeCell ref="BO36:BZ36"/>
    <mergeCell ref="CC36:CO36"/>
    <mergeCell ref="CP36:DB36"/>
    <mergeCell ref="BB37:BM37"/>
    <mergeCell ref="BO37:BZ37"/>
    <mergeCell ref="CC37:CO37"/>
    <mergeCell ref="CP37:DB37"/>
    <mergeCell ref="BB38:BM38"/>
    <mergeCell ref="BO38:BZ38"/>
    <mergeCell ref="CC38:CO38"/>
    <mergeCell ref="CP38:DB38"/>
    <mergeCell ref="BB33:BM33"/>
    <mergeCell ref="BO33:BZ33"/>
    <mergeCell ref="CC33:CO33"/>
    <mergeCell ref="CP33:DB33"/>
    <mergeCell ref="BB34:BM34"/>
    <mergeCell ref="BO34:BZ34"/>
    <mergeCell ref="CC34:CO34"/>
    <mergeCell ref="CP34:DB34"/>
    <mergeCell ref="BB35:BM35"/>
    <mergeCell ref="BO35:BZ35"/>
    <mergeCell ref="CC35:CO35"/>
    <mergeCell ref="CP35:DB35"/>
    <mergeCell ref="BB30:BM30"/>
    <mergeCell ref="BO30:BZ30"/>
    <mergeCell ref="CC30:CO30"/>
    <mergeCell ref="CP30:DB30"/>
    <mergeCell ref="BB31:BM31"/>
    <mergeCell ref="BO31:BZ31"/>
    <mergeCell ref="CC31:CO31"/>
    <mergeCell ref="CP31:DB31"/>
    <mergeCell ref="BB32:BM32"/>
    <mergeCell ref="BO32:BZ32"/>
    <mergeCell ref="CC32:CO32"/>
    <mergeCell ref="CP32:DB32"/>
    <mergeCell ref="BO22:BZ22"/>
    <mergeCell ref="CC22:CO22"/>
    <mergeCell ref="CP22:DB22"/>
    <mergeCell ref="BB23:BM23"/>
    <mergeCell ref="BO23:BZ23"/>
    <mergeCell ref="CC23:CO23"/>
    <mergeCell ref="CP23:DB23"/>
    <mergeCell ref="BB24:BM24"/>
    <mergeCell ref="BO24:BZ24"/>
    <mergeCell ref="CC24:CO24"/>
    <mergeCell ref="CP24:DB24"/>
    <mergeCell ref="BB22:BM22"/>
    <mergeCell ref="CC19:CO19"/>
    <mergeCell ref="CP19:DB19"/>
    <mergeCell ref="BB20:BM20"/>
    <mergeCell ref="BO20:BZ20"/>
    <mergeCell ref="CC20:CO20"/>
    <mergeCell ref="CP20:DB20"/>
    <mergeCell ref="BB21:BM21"/>
    <mergeCell ref="BO21:BZ21"/>
    <mergeCell ref="CC21:CO21"/>
    <mergeCell ref="CP21:DB21"/>
    <mergeCell ref="BB14:BM14"/>
    <mergeCell ref="BO14:BZ14"/>
    <mergeCell ref="CC14:CO14"/>
    <mergeCell ref="CP14:DB14"/>
    <mergeCell ref="BB15:BM15"/>
    <mergeCell ref="BO15:BZ15"/>
    <mergeCell ref="CC15:CO15"/>
    <mergeCell ref="CP15:DB15"/>
    <mergeCell ref="BB16:BM16"/>
    <mergeCell ref="BO16:BZ16"/>
    <mergeCell ref="CC16:CO16"/>
    <mergeCell ref="CP16:DB16"/>
    <mergeCell ref="BB11:BM11"/>
    <mergeCell ref="BO11:BZ11"/>
    <mergeCell ref="CC11:CO11"/>
    <mergeCell ref="CP11:DB11"/>
    <mergeCell ref="BB12:BM12"/>
    <mergeCell ref="BO12:BZ12"/>
    <mergeCell ref="CC12:CO12"/>
    <mergeCell ref="CP12:DB12"/>
    <mergeCell ref="BB13:BM13"/>
    <mergeCell ref="BO13:BZ13"/>
    <mergeCell ref="CC13:CO13"/>
    <mergeCell ref="CP13:DB13"/>
    <mergeCell ref="AN7:DB7"/>
    <mergeCell ref="BB8:DB8"/>
    <mergeCell ref="BB9:BM9"/>
    <mergeCell ref="BO9:BZ9"/>
    <mergeCell ref="CC9:CO9"/>
    <mergeCell ref="CP9:DB9"/>
    <mergeCell ref="BB10:BM10"/>
    <mergeCell ref="BO10:BZ10"/>
    <mergeCell ref="CC10:CO10"/>
    <mergeCell ref="CP10:DB10"/>
    <mergeCell ref="A127:AD127"/>
    <mergeCell ref="AE127:AL127"/>
    <mergeCell ref="AN127:BA127"/>
    <mergeCell ref="C135:DC135"/>
    <mergeCell ref="C137:DC137"/>
    <mergeCell ref="BB127:BM127"/>
    <mergeCell ref="BO127:BZ127"/>
    <mergeCell ref="CC127:CO127"/>
    <mergeCell ref="CP127:DB127"/>
    <mergeCell ref="A125:AD125"/>
    <mergeCell ref="AE125:AL126"/>
    <mergeCell ref="AN125:BA125"/>
    <mergeCell ref="A126:AD126"/>
    <mergeCell ref="AN126:BA126"/>
    <mergeCell ref="BB126:BM126"/>
    <mergeCell ref="BO126:BZ126"/>
    <mergeCell ref="CC126:CO126"/>
    <mergeCell ref="CP126:DB126"/>
    <mergeCell ref="BB125:BM125"/>
    <mergeCell ref="BO125:BZ125"/>
    <mergeCell ref="CC125:CO125"/>
    <mergeCell ref="CP125:DB125"/>
    <mergeCell ref="CC17:CO17"/>
    <mergeCell ref="CP17:DB17"/>
    <mergeCell ref="CC18:CO18"/>
    <mergeCell ref="CP18:DB18"/>
    <mergeCell ref="AN79:BA79"/>
    <mergeCell ref="AN72:BA72"/>
    <mergeCell ref="AN70:BA70"/>
    <mergeCell ref="AN71:BA71"/>
    <mergeCell ref="BB70:BM70"/>
    <mergeCell ref="BO70:BZ70"/>
    <mergeCell ref="BB71:BM71"/>
    <mergeCell ref="BO71:BZ71"/>
    <mergeCell ref="BB72:BM72"/>
    <mergeCell ref="BO72:BZ72"/>
    <mergeCell ref="BB73:BM73"/>
    <mergeCell ref="BO73:BZ73"/>
    <mergeCell ref="BB74:BM74"/>
    <mergeCell ref="BO74:BZ74"/>
    <mergeCell ref="AN75:BA75"/>
    <mergeCell ref="BB60:BM60"/>
    <mergeCell ref="BO60:BZ60"/>
    <mergeCell ref="BB61:BM61"/>
    <mergeCell ref="BB19:BM19"/>
    <mergeCell ref="BO19:BZ19"/>
    <mergeCell ref="AE11:AL11"/>
    <mergeCell ref="AN11:BA11"/>
    <mergeCell ref="A75:AD75"/>
    <mergeCell ref="AN55:BA55"/>
    <mergeCell ref="AN58:BA58"/>
    <mergeCell ref="AN62:BA62"/>
    <mergeCell ref="AN65:BA65"/>
    <mergeCell ref="A76:AD76"/>
    <mergeCell ref="AN68:BA68"/>
    <mergeCell ref="AN67:BA67"/>
    <mergeCell ref="A65:AD65"/>
    <mergeCell ref="AN69:BA69"/>
    <mergeCell ref="AE60:AL89"/>
    <mergeCell ref="AM68:AM71"/>
    <mergeCell ref="AE16:AL16"/>
    <mergeCell ref="AN16:BA16"/>
    <mergeCell ref="AN17:BA17"/>
    <mergeCell ref="A34:AD34"/>
    <mergeCell ref="A16:AD16"/>
    <mergeCell ref="AE20:AL20"/>
    <mergeCell ref="A18:AD18"/>
    <mergeCell ref="AN18:BA18"/>
    <mergeCell ref="A17:AD17"/>
    <mergeCell ref="A72:AD72"/>
    <mergeCell ref="AE51:AL59"/>
    <mergeCell ref="A50:AD50"/>
    <mergeCell ref="AN57:BA57"/>
    <mergeCell ref="AN59:BA59"/>
    <mergeCell ref="A73:AD73"/>
    <mergeCell ref="A74:AD74"/>
    <mergeCell ref="A71:AD71"/>
    <mergeCell ref="A66:AD66"/>
    <mergeCell ref="A68:AD68"/>
    <mergeCell ref="A69:AD69"/>
    <mergeCell ref="A70:AD70"/>
    <mergeCell ref="A67:AD67"/>
    <mergeCell ref="A62:AD62"/>
    <mergeCell ref="AN60:BA60"/>
    <mergeCell ref="AN64:BA64"/>
    <mergeCell ref="AN66:BA66"/>
    <mergeCell ref="AN51:BA51"/>
    <mergeCell ref="AN53:BA53"/>
    <mergeCell ref="AN54:BA54"/>
    <mergeCell ref="AN56:BA56"/>
    <mergeCell ref="AN52:BA52"/>
    <mergeCell ref="A3:CO3"/>
    <mergeCell ref="A4:CO4"/>
    <mergeCell ref="A5:CO5"/>
    <mergeCell ref="A6:CO6"/>
    <mergeCell ref="AN8:BA9"/>
    <mergeCell ref="AN12:BA12"/>
    <mergeCell ref="A15:AD15"/>
    <mergeCell ref="AE15:AL15"/>
    <mergeCell ref="A14:AD14"/>
    <mergeCell ref="AE14:AL14"/>
    <mergeCell ref="AN14:BA14"/>
    <mergeCell ref="A10:AD10"/>
    <mergeCell ref="AE10:AL10"/>
    <mergeCell ref="AN10:BA10"/>
    <mergeCell ref="A7:AD9"/>
    <mergeCell ref="AE7:AL9"/>
    <mergeCell ref="AM7:AM9"/>
    <mergeCell ref="AN15:BA15"/>
    <mergeCell ref="A13:AD13"/>
    <mergeCell ref="AE13:AL13"/>
    <mergeCell ref="A12:AD12"/>
    <mergeCell ref="AE12:AL12"/>
    <mergeCell ref="AN13:BA13"/>
    <mergeCell ref="A11:AD11"/>
    <mergeCell ref="A20:AD20"/>
    <mergeCell ref="AN19:BA19"/>
    <mergeCell ref="AN20:BA20"/>
    <mergeCell ref="AN21:BA21"/>
    <mergeCell ref="A19:AD19"/>
    <mergeCell ref="AE17:AL19"/>
    <mergeCell ref="BB17:BM17"/>
    <mergeCell ref="BO17:BZ17"/>
    <mergeCell ref="BB18:BM18"/>
    <mergeCell ref="BO18:BZ18"/>
    <mergeCell ref="A22:AD22"/>
    <mergeCell ref="A33:AD33"/>
    <mergeCell ref="A32:AD32"/>
    <mergeCell ref="AN22:BA22"/>
    <mergeCell ref="AN26:BA26"/>
    <mergeCell ref="A30:AD30"/>
    <mergeCell ref="A31:AD31"/>
    <mergeCell ref="A27:AD27"/>
    <mergeCell ref="A29:AD29"/>
    <mergeCell ref="A28:AD28"/>
    <mergeCell ref="A26:AD26"/>
    <mergeCell ref="A24:AD24"/>
    <mergeCell ref="A25:AD25"/>
    <mergeCell ref="AE21:AL23"/>
    <mergeCell ref="AE33:AL39"/>
    <mergeCell ref="A21:AD21"/>
    <mergeCell ref="A36:AD36"/>
    <mergeCell ref="AN34:BA34"/>
    <mergeCell ref="AN36:BA36"/>
    <mergeCell ref="A23:AD23"/>
    <mergeCell ref="AN31:BA31"/>
    <mergeCell ref="AN32:BA32"/>
    <mergeCell ref="AN33:BA33"/>
    <mergeCell ref="AN37:BA37"/>
    <mergeCell ref="A37:AD37"/>
    <mergeCell ref="A38:AD38"/>
    <mergeCell ref="AN23:BA23"/>
    <mergeCell ref="AN25:BA25"/>
    <mergeCell ref="AN24:BA24"/>
    <mergeCell ref="AE27:AL27"/>
    <mergeCell ref="AN27:BA27"/>
    <mergeCell ref="A35:AD35"/>
    <mergeCell ref="AN38:BA38"/>
    <mergeCell ref="AN30:BA30"/>
    <mergeCell ref="A42:AD42"/>
    <mergeCell ref="A41:AD41"/>
    <mergeCell ref="A49:AD49"/>
    <mergeCell ref="A40:AD40"/>
    <mergeCell ref="A39:AD39"/>
    <mergeCell ref="A47:AD47"/>
    <mergeCell ref="A46:AD46"/>
    <mergeCell ref="A64:AD64"/>
    <mergeCell ref="A63:AD63"/>
    <mergeCell ref="A54:AD54"/>
    <mergeCell ref="A61:AD61"/>
    <mergeCell ref="A60:AD60"/>
    <mergeCell ref="A59:AD59"/>
    <mergeCell ref="A55:AD55"/>
    <mergeCell ref="A58:AD58"/>
    <mergeCell ref="A45:AD45"/>
    <mergeCell ref="A48:AD48"/>
    <mergeCell ref="A43:AD43"/>
    <mergeCell ref="A44:AD44"/>
    <mergeCell ref="A57:AD57"/>
    <mergeCell ref="A56:AD56"/>
    <mergeCell ref="A53:AD53"/>
    <mergeCell ref="A52:AD52"/>
    <mergeCell ref="A51:AD51"/>
    <mergeCell ref="AN41:BA41"/>
    <mergeCell ref="AN42:BA42"/>
    <mergeCell ref="AN48:BA48"/>
    <mergeCell ref="AN45:BA45"/>
    <mergeCell ref="AN46:BA46"/>
    <mergeCell ref="AE24:AL24"/>
    <mergeCell ref="AE25:AK25"/>
    <mergeCell ref="AE26:AK26"/>
    <mergeCell ref="AE30:AL32"/>
    <mergeCell ref="AN40:BA40"/>
    <mergeCell ref="AE40:AL43"/>
    <mergeCell ref="AN47:BA47"/>
    <mergeCell ref="AN43:BA43"/>
    <mergeCell ref="AN44:BA44"/>
    <mergeCell ref="AE44:AL50"/>
    <mergeCell ref="AN35:BA35"/>
    <mergeCell ref="AN39:BA39"/>
    <mergeCell ref="BB48:BM48"/>
    <mergeCell ref="BO48:BZ48"/>
    <mergeCell ref="CC48:CO48"/>
    <mergeCell ref="CP48:DB48"/>
    <mergeCell ref="BB81:BM81"/>
    <mergeCell ref="CC42:CO42"/>
    <mergeCell ref="BO81:BZ81"/>
    <mergeCell ref="CC81:CO81"/>
    <mergeCell ref="CC63:CO63"/>
    <mergeCell ref="BB66:BM66"/>
    <mergeCell ref="BO66:BZ66"/>
    <mergeCell ref="CC66:CO66"/>
    <mergeCell ref="CC51:CO51"/>
    <mergeCell ref="CC54:CO54"/>
    <mergeCell ref="CC57:CO57"/>
    <mergeCell ref="BB67:BM67"/>
    <mergeCell ref="BO67:BZ67"/>
    <mergeCell ref="CC67:CO67"/>
    <mergeCell ref="BB75:BM75"/>
    <mergeCell ref="BO75:BZ75"/>
    <mergeCell ref="CC75:CO75"/>
    <mergeCell ref="BO78:BZ78"/>
    <mergeCell ref="CC78:CO78"/>
    <mergeCell ref="BB78:BM78"/>
    <mergeCell ref="CP45:DB45"/>
    <mergeCell ref="BB46:BM46"/>
    <mergeCell ref="BO46:BZ46"/>
    <mergeCell ref="CC46:CO46"/>
    <mergeCell ref="CP46:DB46"/>
    <mergeCell ref="BB47:BM47"/>
    <mergeCell ref="BO47:BZ47"/>
    <mergeCell ref="CC47:CO47"/>
    <mergeCell ref="CP47:DB47"/>
    <mergeCell ref="AN89:BA89"/>
    <mergeCell ref="A83:AD83"/>
    <mergeCell ref="AN83:BA83"/>
    <mergeCell ref="A84:AD84"/>
    <mergeCell ref="AN84:BA84"/>
    <mergeCell ref="A82:AD82"/>
    <mergeCell ref="CP81:DB81"/>
    <mergeCell ref="BB82:BM82"/>
    <mergeCell ref="BO82:BZ82"/>
    <mergeCell ref="CC82:CO82"/>
    <mergeCell ref="CP82:DB82"/>
    <mergeCell ref="CP83:DB83"/>
    <mergeCell ref="BB84:BM84"/>
    <mergeCell ref="BO84:BZ84"/>
    <mergeCell ref="CC84:CO84"/>
    <mergeCell ref="CP84:DB84"/>
    <mergeCell ref="BB85:BM85"/>
    <mergeCell ref="BO85:BZ85"/>
    <mergeCell ref="CC85:CO85"/>
    <mergeCell ref="CP85:DB85"/>
    <mergeCell ref="BB83:BM83"/>
    <mergeCell ref="BO83:BZ83"/>
    <mergeCell ref="CC83:CO83"/>
    <mergeCell ref="CC86:CO86"/>
    <mergeCell ref="A81:AD81"/>
    <mergeCell ref="AN78:BA78"/>
    <mergeCell ref="AN81:BA81"/>
    <mergeCell ref="AN82:BA82"/>
    <mergeCell ref="AN80:BA80"/>
    <mergeCell ref="A92:AD92"/>
    <mergeCell ref="AN92:BA92"/>
    <mergeCell ref="AN73:BA73"/>
    <mergeCell ref="AN74:BA74"/>
    <mergeCell ref="A85:AD85"/>
    <mergeCell ref="AN85:BA85"/>
    <mergeCell ref="A86:AD86"/>
    <mergeCell ref="AN86:BA86"/>
    <mergeCell ref="A87:AD87"/>
    <mergeCell ref="AN87:BA87"/>
    <mergeCell ref="AN76:BA76"/>
    <mergeCell ref="A77:AD77"/>
    <mergeCell ref="A78:AD78"/>
    <mergeCell ref="A79:AD79"/>
    <mergeCell ref="A80:AD80"/>
    <mergeCell ref="AN77:BA77"/>
    <mergeCell ref="A88:AD88"/>
    <mergeCell ref="AN88:BA88"/>
    <mergeCell ref="A89:AD89"/>
    <mergeCell ref="A93:AD93"/>
    <mergeCell ref="AN93:BA93"/>
    <mergeCell ref="A94:AD94"/>
    <mergeCell ref="AN94:BA94"/>
    <mergeCell ref="AE90:AK91"/>
    <mergeCell ref="AE92:AL97"/>
    <mergeCell ref="BB89:BM89"/>
    <mergeCell ref="BO89:BZ89"/>
    <mergeCell ref="BB92:BM92"/>
    <mergeCell ref="BO92:BZ92"/>
    <mergeCell ref="BB95:BM95"/>
    <mergeCell ref="BO95:BZ95"/>
    <mergeCell ref="BB96:BM96"/>
    <mergeCell ref="BO96:BZ96"/>
    <mergeCell ref="BB97:BM97"/>
    <mergeCell ref="BO97:BZ97"/>
    <mergeCell ref="A96:AD96"/>
    <mergeCell ref="AN96:BA96"/>
    <mergeCell ref="A95:AD95"/>
    <mergeCell ref="A90:AD90"/>
    <mergeCell ref="AN90:BA90"/>
    <mergeCell ref="A91:AD91"/>
    <mergeCell ref="AN91:BA91"/>
    <mergeCell ref="AN95:BA95"/>
    <mergeCell ref="CC95:CO95"/>
    <mergeCell ref="CP95:DB95"/>
    <mergeCell ref="CC96:CO96"/>
    <mergeCell ref="CP96:DB96"/>
    <mergeCell ref="A97:AD97"/>
    <mergeCell ref="AN97:BA97"/>
    <mergeCell ref="A98:AD98"/>
    <mergeCell ref="AN98:BA98"/>
    <mergeCell ref="AE98:AL100"/>
    <mergeCell ref="BB100:BM100"/>
    <mergeCell ref="BO100:BZ100"/>
    <mergeCell ref="A99:AD99"/>
    <mergeCell ref="AN99:BA99"/>
    <mergeCell ref="A100:AD100"/>
    <mergeCell ref="AN100:BA100"/>
    <mergeCell ref="CC100:CO100"/>
    <mergeCell ref="CP100:DB100"/>
    <mergeCell ref="CC97:CO97"/>
    <mergeCell ref="CP97:DB97"/>
    <mergeCell ref="BB98:BM98"/>
    <mergeCell ref="BO98:BZ98"/>
    <mergeCell ref="CC98:CO98"/>
    <mergeCell ref="CP98:DB98"/>
    <mergeCell ref="BB99:BM99"/>
    <mergeCell ref="AE110:AL112"/>
    <mergeCell ref="AM111:AM112"/>
    <mergeCell ref="AE113:AL114"/>
    <mergeCell ref="AE103:AL104"/>
    <mergeCell ref="AE105:AL109"/>
    <mergeCell ref="A101:AD101"/>
    <mergeCell ref="AN101:BA101"/>
    <mergeCell ref="A102:AD102"/>
    <mergeCell ref="AN102:BA102"/>
    <mergeCell ref="A103:AD103"/>
    <mergeCell ref="AN103:BA103"/>
    <mergeCell ref="A107:AD107"/>
    <mergeCell ref="A114:AD114"/>
    <mergeCell ref="AN114:BA114"/>
    <mergeCell ref="AE101:AL102"/>
    <mergeCell ref="AN110:BA110"/>
    <mergeCell ref="A116:AD116"/>
    <mergeCell ref="AN116:BA116"/>
    <mergeCell ref="A117:AD117"/>
    <mergeCell ref="AN117:BA117"/>
    <mergeCell ref="AE115:AL120"/>
    <mergeCell ref="A115:AD115"/>
    <mergeCell ref="A104:AD104"/>
    <mergeCell ref="AN104:BA104"/>
    <mergeCell ref="A105:AD105"/>
    <mergeCell ref="AN105:BA105"/>
    <mergeCell ref="A106:AD106"/>
    <mergeCell ref="AN106:BA106"/>
    <mergeCell ref="A108:AD108"/>
    <mergeCell ref="AN108:BA108"/>
    <mergeCell ref="A109:AD109"/>
    <mergeCell ref="AN107:BA107"/>
    <mergeCell ref="AN109:BA109"/>
    <mergeCell ref="A110:AD110"/>
    <mergeCell ref="A111:AD111"/>
    <mergeCell ref="AN111:BA111"/>
    <mergeCell ref="A112:AD112"/>
    <mergeCell ref="AN112:BA112"/>
    <mergeCell ref="A113:AD113"/>
    <mergeCell ref="AN113:BA113"/>
    <mergeCell ref="A121:AD121"/>
    <mergeCell ref="AN121:BA121"/>
    <mergeCell ref="A118:AD118"/>
    <mergeCell ref="AN118:BA118"/>
    <mergeCell ref="AE121:AL124"/>
    <mergeCell ref="A124:AD124"/>
    <mergeCell ref="AN124:BA124"/>
    <mergeCell ref="BB123:BM123"/>
    <mergeCell ref="BO123:BZ123"/>
    <mergeCell ref="A119:AD119"/>
    <mergeCell ref="AN119:BA119"/>
    <mergeCell ref="A120:AD120"/>
    <mergeCell ref="AN120:BA120"/>
    <mergeCell ref="BB119:BM119"/>
    <mergeCell ref="BO119:BZ119"/>
    <mergeCell ref="BB122:BM122"/>
    <mergeCell ref="BO122:BZ122"/>
    <mergeCell ref="BO25:BZ25"/>
    <mergeCell ref="CC25:CO25"/>
    <mergeCell ref="CP25:DB25"/>
    <mergeCell ref="BB26:BM26"/>
    <mergeCell ref="BO26:BZ26"/>
    <mergeCell ref="CC26:CO26"/>
    <mergeCell ref="CP26:DB26"/>
    <mergeCell ref="AE28:AL28"/>
    <mergeCell ref="AE29:AL29"/>
    <mergeCell ref="AN28:BA28"/>
    <mergeCell ref="AN29:BA29"/>
    <mergeCell ref="BB25:BM25"/>
    <mergeCell ref="BO27:BZ27"/>
    <mergeCell ref="CC27:CO27"/>
    <mergeCell ref="CP27:DB27"/>
    <mergeCell ref="BB28:BM28"/>
    <mergeCell ref="BO28:BZ28"/>
    <mergeCell ref="CC28:CO28"/>
    <mergeCell ref="CP28:DB28"/>
    <mergeCell ref="BB29:BM29"/>
    <mergeCell ref="BO29:BZ29"/>
    <mergeCell ref="CC29:CO29"/>
    <mergeCell ref="CP29:DB29"/>
    <mergeCell ref="BB27:BM27"/>
    <mergeCell ref="CP42:DB42"/>
    <mergeCell ref="CC43:CO43"/>
    <mergeCell ref="CP43:DB43"/>
    <mergeCell ref="BB44:BM44"/>
    <mergeCell ref="BO44:BZ44"/>
    <mergeCell ref="CC44:CO44"/>
    <mergeCell ref="CP44:DB44"/>
    <mergeCell ref="AN50:BA50"/>
    <mergeCell ref="BB45:BM45"/>
    <mergeCell ref="BO45:BZ45"/>
    <mergeCell ref="BB49:BM49"/>
    <mergeCell ref="BO49:BZ49"/>
    <mergeCell ref="CC49:CO49"/>
    <mergeCell ref="CP49:DB49"/>
    <mergeCell ref="BB50:BM50"/>
    <mergeCell ref="BO50:BZ50"/>
    <mergeCell ref="CC50:CO50"/>
    <mergeCell ref="CP50:DB50"/>
    <mergeCell ref="BB42:BM42"/>
    <mergeCell ref="AN49:BA49"/>
    <mergeCell ref="BO42:BZ42"/>
    <mergeCell ref="BB43:BM43"/>
    <mergeCell ref="BO43:BZ43"/>
    <mergeCell ref="CC45:CO45"/>
    <mergeCell ref="CP64:DB64"/>
    <mergeCell ref="BB65:BM65"/>
    <mergeCell ref="BO65:BZ65"/>
    <mergeCell ref="CC65:CO65"/>
    <mergeCell ref="CP65:DB65"/>
    <mergeCell ref="CC61:CO61"/>
    <mergeCell ref="CP61:DB61"/>
    <mergeCell ref="CC62:CO62"/>
    <mergeCell ref="CP62:DB62"/>
    <mergeCell ref="BB63:BM63"/>
    <mergeCell ref="BO63:BZ63"/>
    <mergeCell ref="BO61:BZ61"/>
    <mergeCell ref="BB62:BM62"/>
    <mergeCell ref="BO62:BZ62"/>
    <mergeCell ref="BB64:BM64"/>
    <mergeCell ref="BO64:BZ64"/>
    <mergeCell ref="CC64:CO64"/>
    <mergeCell ref="CP66:DB66"/>
    <mergeCell ref="AN115:BA115"/>
    <mergeCell ref="C131:DC131"/>
    <mergeCell ref="C133:DC133"/>
    <mergeCell ref="CA2:DA2"/>
    <mergeCell ref="A123:AD123"/>
    <mergeCell ref="AN123:BA123"/>
    <mergeCell ref="A122:AD122"/>
    <mergeCell ref="AN122:BA122"/>
    <mergeCell ref="CC70:CO70"/>
    <mergeCell ref="CP70:DB70"/>
    <mergeCell ref="CC71:CO71"/>
    <mergeCell ref="CP71:DB71"/>
    <mergeCell ref="CC72:CO72"/>
    <mergeCell ref="CP72:DB72"/>
    <mergeCell ref="CC73:CO73"/>
    <mergeCell ref="CP73:DB73"/>
    <mergeCell ref="CC74:CO74"/>
    <mergeCell ref="CP74:DB74"/>
    <mergeCell ref="CC60:CO60"/>
    <mergeCell ref="CP60:DB60"/>
    <mergeCell ref="CP63:DB63"/>
    <mergeCell ref="AN61:BA61"/>
    <mergeCell ref="AN63:BA63"/>
  </mergeCells>
  <pageMargins left="0.51181102362204722" right="0.51181102362204722" top="0.59055118110236227" bottom="0.59055118110236227" header="0.31496062992125984" footer="0.31496062992125984"/>
  <pageSetup paperSize="9" scale="37" fitToHeight="3"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BA44"/>
  <sheetViews>
    <sheetView topLeftCell="A24" zoomScale="87" zoomScaleNormal="87" workbookViewId="0">
      <selection activeCell="CQ32" sqref="CQ32:CR32"/>
    </sheetView>
  </sheetViews>
  <sheetFormatPr defaultColWidth="0.85546875" defaultRowHeight="15"/>
  <cols>
    <col min="1" max="23" width="0.85546875" style="1"/>
    <col min="24" max="24" width="17.7109375" style="1" customWidth="1"/>
    <col min="25" max="35" width="0.85546875" style="1"/>
    <col min="36" max="36" width="3.7109375" style="1" customWidth="1"/>
    <col min="37" max="41" width="0.85546875" style="1"/>
    <col min="42" max="42" width="4.42578125" style="1" customWidth="1"/>
    <col min="43" max="45" width="0.85546875" style="1"/>
    <col min="46" max="46" width="0.85546875" style="1" customWidth="1"/>
    <col min="47" max="47" width="13.42578125" style="1" customWidth="1"/>
    <col min="48" max="48" width="16.140625" style="1" customWidth="1"/>
    <col min="49" max="49" width="17" style="1" customWidth="1"/>
    <col min="50" max="50" width="14.7109375" style="1" customWidth="1"/>
    <col min="51" max="51" width="17.140625" style="1" customWidth="1"/>
    <col min="52" max="52" width="16" style="1" customWidth="1"/>
    <col min="53" max="53" width="16.5703125" style="1" customWidth="1"/>
    <col min="54" max="16384" width="0.85546875" style="1"/>
  </cols>
  <sheetData>
    <row r="1" spans="1:53" hidden="1"/>
    <row r="2" spans="1:53" hidden="1"/>
    <row r="4" spans="1:53" ht="18.75" customHeight="1">
      <c r="BA4" s="18" t="s">
        <v>243</v>
      </c>
    </row>
    <row r="5" spans="1:53" ht="19.5" customHeight="1">
      <c r="A5" s="346" t="s">
        <v>206</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row>
    <row r="6" spans="1:53" s="19" customFormat="1" ht="19.5" customHeight="1">
      <c r="A6" s="346" t="s">
        <v>404</v>
      </c>
      <c r="B6" s="346"/>
      <c r="C6" s="346"/>
      <c r="D6" s="346"/>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row>
    <row r="7" spans="1:53" ht="21.75" customHeight="1">
      <c r="A7" s="299" t="s">
        <v>117</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row>
    <row r="8" spans="1:53" s="4" customFormat="1" ht="24" customHeight="1">
      <c r="A8" s="347" t="s">
        <v>28</v>
      </c>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t="s">
        <v>68</v>
      </c>
      <c r="AF8" s="347"/>
      <c r="AG8" s="347"/>
      <c r="AH8" s="347"/>
      <c r="AI8" s="347"/>
      <c r="AJ8" s="347"/>
      <c r="AK8" s="347"/>
      <c r="AL8" s="347"/>
      <c r="AM8" s="347" t="s">
        <v>69</v>
      </c>
      <c r="AN8" s="347"/>
      <c r="AO8" s="347"/>
      <c r="AP8" s="347"/>
      <c r="AQ8" s="347"/>
      <c r="AR8" s="347"/>
      <c r="AS8" s="347"/>
      <c r="AT8" s="347"/>
      <c r="AU8" s="357" t="s">
        <v>371</v>
      </c>
      <c r="AV8" s="354" t="s">
        <v>76</v>
      </c>
      <c r="AW8" s="355"/>
      <c r="AX8" s="355"/>
      <c r="AY8" s="355"/>
      <c r="AZ8" s="355"/>
      <c r="BA8" s="356"/>
    </row>
    <row r="9" spans="1:53" s="4" customFormat="1" ht="20.25" customHeight="1">
      <c r="A9" s="347"/>
      <c r="B9" s="347"/>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58"/>
      <c r="AV9" s="351" t="s">
        <v>8</v>
      </c>
      <c r="AW9" s="352"/>
      <c r="AX9" s="352"/>
      <c r="AY9" s="352"/>
      <c r="AZ9" s="352"/>
      <c r="BA9" s="353"/>
    </row>
    <row r="10" spans="1:53" s="4" customFormat="1" ht="57" customHeight="1">
      <c r="A10" s="347"/>
      <c r="B10" s="347"/>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58"/>
      <c r="AV10" s="348" t="s">
        <v>376</v>
      </c>
      <c r="AW10" s="349"/>
      <c r="AX10" s="350"/>
      <c r="AY10" s="347" t="s">
        <v>377</v>
      </c>
      <c r="AZ10" s="347"/>
      <c r="BA10" s="347"/>
    </row>
    <row r="11" spans="1:53" s="4" customFormat="1" ht="37.9" customHeight="1">
      <c r="A11" s="347"/>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59"/>
      <c r="AV11" s="70" t="s">
        <v>70</v>
      </c>
      <c r="AW11" s="20" t="s">
        <v>71</v>
      </c>
      <c r="AX11" s="20" t="s">
        <v>72</v>
      </c>
      <c r="AY11" s="118" t="s">
        <v>405</v>
      </c>
      <c r="AZ11" s="20" t="s">
        <v>71</v>
      </c>
      <c r="BA11" s="20" t="s">
        <v>72</v>
      </c>
    </row>
    <row r="12" spans="1:53" s="4" customFormat="1" ht="22.15" customHeight="1">
      <c r="A12" s="343">
        <v>1</v>
      </c>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v>2</v>
      </c>
      <c r="AF12" s="343"/>
      <c r="AG12" s="343"/>
      <c r="AH12" s="343"/>
      <c r="AI12" s="343"/>
      <c r="AJ12" s="343"/>
      <c r="AK12" s="343"/>
      <c r="AL12" s="343"/>
      <c r="AM12" s="343">
        <v>3</v>
      </c>
      <c r="AN12" s="343"/>
      <c r="AO12" s="343"/>
      <c r="AP12" s="343"/>
      <c r="AQ12" s="343"/>
      <c r="AR12" s="343"/>
      <c r="AS12" s="343"/>
      <c r="AT12" s="343"/>
      <c r="AU12" s="71">
        <v>4</v>
      </c>
      <c r="AV12" s="71">
        <v>5</v>
      </c>
      <c r="AW12" s="71">
        <v>6</v>
      </c>
      <c r="AX12" s="71">
        <v>7</v>
      </c>
      <c r="AY12" s="71">
        <v>8</v>
      </c>
      <c r="AZ12" s="71">
        <v>9</v>
      </c>
      <c r="BA12" s="71">
        <v>10</v>
      </c>
    </row>
    <row r="13" spans="1:53" s="3" customFormat="1" ht="30.75" customHeight="1">
      <c r="A13" s="360" t="s">
        <v>372</v>
      </c>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42" t="s">
        <v>73</v>
      </c>
      <c r="AF13" s="342"/>
      <c r="AG13" s="342"/>
      <c r="AH13" s="342"/>
      <c r="AI13" s="342"/>
      <c r="AJ13" s="342"/>
      <c r="AK13" s="342"/>
      <c r="AL13" s="342"/>
      <c r="AM13" s="342" t="s">
        <v>29</v>
      </c>
      <c r="AN13" s="342"/>
      <c r="AO13" s="342"/>
      <c r="AP13" s="342"/>
      <c r="AQ13" s="342"/>
      <c r="AR13" s="342"/>
      <c r="AS13" s="342"/>
      <c r="AT13" s="342"/>
      <c r="AU13" s="40" t="s">
        <v>29</v>
      </c>
      <c r="AV13" s="40">
        <f t="shared" ref="AV13:BA13" si="0">AV15+AV22</f>
        <v>0</v>
      </c>
      <c r="AW13" s="40">
        <f t="shared" si="0"/>
        <v>0</v>
      </c>
      <c r="AX13" s="40">
        <f t="shared" si="0"/>
        <v>0</v>
      </c>
      <c r="AY13" s="40">
        <f t="shared" si="0"/>
        <v>29191261</v>
      </c>
      <c r="AZ13" s="40">
        <f t="shared" si="0"/>
        <v>0</v>
      </c>
      <c r="BA13" s="40">
        <f t="shared" si="0"/>
        <v>0</v>
      </c>
    </row>
    <row r="14" spans="1:53" s="5" customFormat="1" ht="16.5" customHeight="1">
      <c r="A14" s="340" t="s">
        <v>77</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38"/>
      <c r="AF14" s="338"/>
      <c r="AG14" s="338"/>
      <c r="AH14" s="338"/>
      <c r="AI14" s="338"/>
      <c r="AJ14" s="338"/>
      <c r="AK14" s="338"/>
      <c r="AL14" s="338"/>
      <c r="AM14" s="339" t="s">
        <v>29</v>
      </c>
      <c r="AN14" s="339"/>
      <c r="AO14" s="339"/>
      <c r="AP14" s="339"/>
      <c r="AQ14" s="339"/>
      <c r="AR14" s="339"/>
      <c r="AS14" s="339"/>
      <c r="AT14" s="339"/>
      <c r="AU14" s="21" t="s">
        <v>29</v>
      </c>
      <c r="AV14" s="21" t="s">
        <v>29</v>
      </c>
      <c r="AW14" s="21" t="s">
        <v>29</v>
      </c>
      <c r="AX14" s="21" t="s">
        <v>29</v>
      </c>
      <c r="AY14" s="21" t="s">
        <v>29</v>
      </c>
      <c r="AZ14" s="21" t="s">
        <v>29</v>
      </c>
      <c r="BA14" s="21" t="s">
        <v>29</v>
      </c>
    </row>
    <row r="15" spans="1:53" s="5" customFormat="1" ht="30" customHeight="1">
      <c r="A15" s="344" t="s">
        <v>375</v>
      </c>
      <c r="B15" s="344"/>
      <c r="C15" s="344"/>
      <c r="D15" s="344"/>
      <c r="E15" s="344"/>
      <c r="F15" s="344"/>
      <c r="G15" s="344"/>
      <c r="H15" s="344"/>
      <c r="I15" s="344"/>
      <c r="J15" s="344"/>
      <c r="K15" s="344"/>
      <c r="L15" s="344"/>
      <c r="M15" s="344"/>
      <c r="N15" s="344"/>
      <c r="O15" s="344"/>
      <c r="P15" s="344"/>
      <c r="Q15" s="344"/>
      <c r="R15" s="344"/>
      <c r="S15" s="344"/>
      <c r="T15" s="344"/>
      <c r="U15" s="344"/>
      <c r="V15" s="344"/>
      <c r="W15" s="344"/>
      <c r="X15" s="344"/>
      <c r="Y15" s="344"/>
      <c r="Z15" s="344"/>
      <c r="AA15" s="344"/>
      <c r="AB15" s="344"/>
      <c r="AC15" s="344"/>
      <c r="AD15" s="344"/>
      <c r="AE15" s="345" t="s">
        <v>74</v>
      </c>
      <c r="AF15" s="345"/>
      <c r="AG15" s="345"/>
      <c r="AH15" s="345"/>
      <c r="AI15" s="345"/>
      <c r="AJ15" s="345"/>
      <c r="AK15" s="345"/>
      <c r="AL15" s="345"/>
      <c r="AM15" s="345" t="s">
        <v>29</v>
      </c>
      <c r="AN15" s="345"/>
      <c r="AO15" s="345"/>
      <c r="AP15" s="345"/>
      <c r="AQ15" s="345"/>
      <c r="AR15" s="345"/>
      <c r="AS15" s="345"/>
      <c r="AT15" s="345"/>
      <c r="AU15" s="95" t="s">
        <v>29</v>
      </c>
      <c r="AV15" s="39">
        <f t="shared" ref="AV15:BA15" si="1">AV16+AV18+AV20</f>
        <v>0</v>
      </c>
      <c r="AW15" s="39">
        <f t="shared" si="1"/>
        <v>0</v>
      </c>
      <c r="AX15" s="39">
        <f t="shared" si="1"/>
        <v>0</v>
      </c>
      <c r="AY15" s="39">
        <f t="shared" si="1"/>
        <v>13248634.52</v>
      </c>
      <c r="AZ15" s="39">
        <f t="shared" si="1"/>
        <v>0</v>
      </c>
      <c r="BA15" s="39">
        <f t="shared" si="1"/>
        <v>0</v>
      </c>
    </row>
    <row r="16" spans="1:53" s="5" customFormat="1" ht="39.6" customHeight="1">
      <c r="A16" s="341" t="s">
        <v>207</v>
      </c>
      <c r="B16" s="341"/>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38"/>
      <c r="AF16" s="338"/>
      <c r="AG16" s="338"/>
      <c r="AH16" s="338"/>
      <c r="AI16" s="338"/>
      <c r="AJ16" s="338"/>
      <c r="AK16" s="338"/>
      <c r="AL16" s="338"/>
      <c r="AM16" s="339"/>
      <c r="AN16" s="339"/>
      <c r="AO16" s="339"/>
      <c r="AP16" s="339"/>
      <c r="AQ16" s="339"/>
      <c r="AR16" s="339"/>
      <c r="AS16" s="339"/>
      <c r="AT16" s="339"/>
      <c r="AU16" s="17"/>
      <c r="AV16" s="17"/>
      <c r="AW16" s="17"/>
      <c r="AX16" s="17"/>
      <c r="AY16" s="17">
        <v>9411035.6999999993</v>
      </c>
      <c r="AZ16" s="17"/>
      <c r="BA16" s="17"/>
    </row>
    <row r="17" spans="1:53" s="5" customFormat="1" ht="48" customHeight="1">
      <c r="A17" s="337" t="s">
        <v>383</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8"/>
      <c r="AF17" s="338"/>
      <c r="AG17" s="338"/>
      <c r="AH17" s="338"/>
      <c r="AI17" s="338"/>
      <c r="AJ17" s="338"/>
      <c r="AK17" s="338"/>
      <c r="AL17" s="338"/>
      <c r="AM17" s="339"/>
      <c r="AN17" s="339"/>
      <c r="AO17" s="339"/>
      <c r="AP17" s="339"/>
      <c r="AQ17" s="339"/>
      <c r="AR17" s="339"/>
      <c r="AS17" s="339"/>
      <c r="AT17" s="339"/>
      <c r="AU17" s="17"/>
      <c r="AV17" s="17"/>
      <c r="AW17" s="17"/>
      <c r="AX17" s="17"/>
      <c r="AY17" s="17"/>
      <c r="AZ17" s="17"/>
      <c r="BA17" s="17"/>
    </row>
    <row r="18" spans="1:53" s="5" customFormat="1" ht="42.6" customHeight="1">
      <c r="A18" s="341" t="s">
        <v>208</v>
      </c>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38"/>
      <c r="AF18" s="338"/>
      <c r="AG18" s="338"/>
      <c r="AH18" s="338"/>
      <c r="AI18" s="338"/>
      <c r="AJ18" s="338"/>
      <c r="AK18" s="338"/>
      <c r="AL18" s="338"/>
      <c r="AM18" s="339"/>
      <c r="AN18" s="339"/>
      <c r="AO18" s="339"/>
      <c r="AP18" s="339"/>
      <c r="AQ18" s="339"/>
      <c r="AR18" s="339"/>
      <c r="AS18" s="339"/>
      <c r="AT18" s="339"/>
      <c r="AU18" s="17"/>
      <c r="AV18" s="17"/>
      <c r="AW18" s="17"/>
      <c r="AX18" s="17"/>
      <c r="AY18" s="17">
        <v>2989350</v>
      </c>
      <c r="AZ18" s="17"/>
      <c r="BA18" s="17"/>
    </row>
    <row r="19" spans="1:53" s="5" customFormat="1" ht="48" customHeight="1">
      <c r="A19" s="337" t="s">
        <v>383</v>
      </c>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8"/>
      <c r="AF19" s="338"/>
      <c r="AG19" s="338"/>
      <c r="AH19" s="338"/>
      <c r="AI19" s="338"/>
      <c r="AJ19" s="338"/>
      <c r="AK19" s="338"/>
      <c r="AL19" s="338"/>
      <c r="AM19" s="339"/>
      <c r="AN19" s="339"/>
      <c r="AO19" s="339"/>
      <c r="AP19" s="339"/>
      <c r="AQ19" s="339"/>
      <c r="AR19" s="339"/>
      <c r="AS19" s="339"/>
      <c r="AT19" s="339"/>
      <c r="AU19" s="17"/>
      <c r="AV19" s="17"/>
      <c r="AW19" s="17"/>
      <c r="AX19" s="17"/>
      <c r="AY19" s="17"/>
      <c r="AZ19" s="17"/>
      <c r="BA19" s="17"/>
    </row>
    <row r="20" spans="1:53" s="5" customFormat="1" ht="43.15" customHeight="1">
      <c r="A20" s="341" t="s">
        <v>209</v>
      </c>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38"/>
      <c r="AF20" s="338"/>
      <c r="AG20" s="338"/>
      <c r="AH20" s="338"/>
      <c r="AI20" s="338"/>
      <c r="AJ20" s="338"/>
      <c r="AK20" s="338"/>
      <c r="AL20" s="338"/>
      <c r="AM20" s="339"/>
      <c r="AN20" s="339"/>
      <c r="AO20" s="339"/>
      <c r="AP20" s="339"/>
      <c r="AQ20" s="339"/>
      <c r="AR20" s="339"/>
      <c r="AS20" s="339"/>
      <c r="AT20" s="339"/>
      <c r="AU20" s="17"/>
      <c r="AV20" s="17"/>
      <c r="AW20" s="17"/>
      <c r="AX20" s="17"/>
      <c r="AY20" s="17">
        <v>848248.82</v>
      </c>
      <c r="AZ20" s="17"/>
      <c r="BA20" s="17"/>
    </row>
    <row r="21" spans="1:53" s="5" customFormat="1" ht="29.45" customHeight="1">
      <c r="A21" s="337" t="s">
        <v>379</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8"/>
      <c r="AF21" s="338"/>
      <c r="AG21" s="338"/>
      <c r="AH21" s="338"/>
      <c r="AI21" s="338"/>
      <c r="AJ21" s="338"/>
      <c r="AK21" s="338"/>
      <c r="AL21" s="338"/>
      <c r="AM21" s="339"/>
      <c r="AN21" s="339"/>
      <c r="AO21" s="339"/>
      <c r="AP21" s="339"/>
      <c r="AQ21" s="339"/>
      <c r="AR21" s="339"/>
      <c r="AS21" s="339"/>
      <c r="AT21" s="339"/>
      <c r="AU21" s="17"/>
      <c r="AV21" s="17"/>
      <c r="AW21" s="17"/>
      <c r="AX21" s="17"/>
      <c r="AY21" s="17"/>
      <c r="AZ21" s="17"/>
      <c r="BA21" s="17"/>
    </row>
    <row r="22" spans="1:53" s="5" customFormat="1" ht="37.5" customHeight="1">
      <c r="A22" s="344" t="s">
        <v>380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5" t="s">
        <v>75</v>
      </c>
      <c r="AF22" s="345"/>
      <c r="AG22" s="345"/>
      <c r="AH22" s="345"/>
      <c r="AI22" s="345"/>
      <c r="AJ22" s="345"/>
      <c r="AK22" s="345"/>
      <c r="AL22" s="345"/>
      <c r="AM22" s="345" t="s">
        <v>29</v>
      </c>
      <c r="AN22" s="345"/>
      <c r="AO22" s="345"/>
      <c r="AP22" s="345"/>
      <c r="AQ22" s="345"/>
      <c r="AR22" s="345"/>
      <c r="AS22" s="345"/>
      <c r="AT22" s="345"/>
      <c r="AU22" s="39">
        <f t="shared" ref="AU22:BA22" si="2">AU23+AU25+AU28</f>
        <v>0</v>
      </c>
      <c r="AV22" s="39">
        <f t="shared" si="2"/>
        <v>0</v>
      </c>
      <c r="AW22" s="39">
        <f t="shared" si="2"/>
        <v>0</v>
      </c>
      <c r="AX22" s="39">
        <f t="shared" si="2"/>
        <v>0</v>
      </c>
      <c r="AY22" s="39">
        <f>AY23+AY25+AY28+AY27</f>
        <v>15942626.48</v>
      </c>
      <c r="AZ22" s="39">
        <f t="shared" si="2"/>
        <v>0</v>
      </c>
      <c r="BA22" s="39">
        <f t="shared" si="2"/>
        <v>0</v>
      </c>
    </row>
    <row r="23" spans="1:53" s="5" customFormat="1" ht="43.15" customHeight="1">
      <c r="A23" s="341" t="s">
        <v>207</v>
      </c>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38"/>
      <c r="AF23" s="338"/>
      <c r="AG23" s="338"/>
      <c r="AH23" s="338"/>
      <c r="AI23" s="338"/>
      <c r="AJ23" s="338"/>
      <c r="AK23" s="338"/>
      <c r="AL23" s="338"/>
      <c r="AM23" s="339"/>
      <c r="AN23" s="339"/>
      <c r="AO23" s="339"/>
      <c r="AP23" s="339"/>
      <c r="AQ23" s="339"/>
      <c r="AR23" s="339"/>
      <c r="AS23" s="339"/>
      <c r="AT23" s="339"/>
      <c r="AU23" s="17"/>
      <c r="AV23" s="17"/>
      <c r="AW23" s="17"/>
      <c r="AX23" s="17"/>
      <c r="AY23" s="17">
        <v>3330264.3</v>
      </c>
      <c r="AZ23" s="17"/>
      <c r="BA23" s="17"/>
    </row>
    <row r="24" spans="1:53" s="5" customFormat="1" ht="48" customHeight="1">
      <c r="A24" s="337" t="s">
        <v>383</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8"/>
      <c r="AF24" s="338"/>
      <c r="AG24" s="338"/>
      <c r="AH24" s="338"/>
      <c r="AI24" s="338"/>
      <c r="AJ24" s="338"/>
      <c r="AK24" s="338"/>
      <c r="AL24" s="338"/>
      <c r="AM24" s="339"/>
      <c r="AN24" s="339"/>
      <c r="AO24" s="339"/>
      <c r="AP24" s="339"/>
      <c r="AQ24" s="339"/>
      <c r="AR24" s="339"/>
      <c r="AS24" s="339"/>
      <c r="AT24" s="339"/>
      <c r="AU24" s="17"/>
      <c r="AV24" s="17"/>
      <c r="AW24" s="17"/>
      <c r="AX24" s="17"/>
      <c r="AY24" s="17"/>
      <c r="AZ24" s="17"/>
      <c r="BA24" s="17"/>
    </row>
    <row r="25" spans="1:53" s="5" customFormat="1" ht="45.6" customHeight="1">
      <c r="A25" s="341" t="s">
        <v>208</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38"/>
      <c r="AF25" s="338"/>
      <c r="AG25" s="338"/>
      <c r="AH25" s="338"/>
      <c r="AI25" s="338"/>
      <c r="AJ25" s="338"/>
      <c r="AK25" s="338"/>
      <c r="AL25" s="338"/>
      <c r="AM25" s="339"/>
      <c r="AN25" s="339"/>
      <c r="AO25" s="339"/>
      <c r="AP25" s="339"/>
      <c r="AQ25" s="339"/>
      <c r="AR25" s="339"/>
      <c r="AS25" s="339"/>
      <c r="AT25" s="339"/>
      <c r="AU25" s="17"/>
      <c r="AV25" s="17"/>
      <c r="AW25" s="17"/>
      <c r="AX25" s="17"/>
      <c r="AY25" s="17">
        <v>1747650</v>
      </c>
      <c r="AZ25" s="17"/>
      <c r="BA25" s="17"/>
    </row>
    <row r="26" spans="1:53" s="5" customFormat="1" ht="48" customHeight="1">
      <c r="A26" s="337" t="s">
        <v>383</v>
      </c>
      <c r="B26" s="337"/>
      <c r="C26" s="337"/>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8"/>
      <c r="AF26" s="338"/>
      <c r="AG26" s="338"/>
      <c r="AH26" s="338"/>
      <c r="AI26" s="338"/>
      <c r="AJ26" s="338"/>
      <c r="AK26" s="338"/>
      <c r="AL26" s="338"/>
      <c r="AM26" s="339"/>
      <c r="AN26" s="339"/>
      <c r="AO26" s="339"/>
      <c r="AP26" s="339"/>
      <c r="AQ26" s="339"/>
      <c r="AR26" s="339"/>
      <c r="AS26" s="339"/>
      <c r="AT26" s="339"/>
      <c r="AU26" s="17"/>
      <c r="AV26" s="17"/>
      <c r="AW26" s="17"/>
      <c r="AX26" s="17"/>
      <c r="AY26" s="17"/>
      <c r="AZ26" s="17"/>
      <c r="BA26" s="17"/>
    </row>
    <row r="27" spans="1:53" s="5" customFormat="1" ht="48" customHeight="1">
      <c r="A27" s="341" t="s">
        <v>209</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38"/>
      <c r="AF27" s="338"/>
      <c r="AG27" s="338"/>
      <c r="AH27" s="338"/>
      <c r="AI27" s="338"/>
      <c r="AJ27" s="338"/>
      <c r="AK27" s="338"/>
      <c r="AL27" s="338"/>
      <c r="AM27" s="339"/>
      <c r="AN27" s="339"/>
      <c r="AO27" s="339"/>
      <c r="AP27" s="339"/>
      <c r="AQ27" s="339"/>
      <c r="AR27" s="339"/>
      <c r="AS27" s="339"/>
      <c r="AT27" s="339"/>
      <c r="AU27" s="17"/>
      <c r="AV27" s="17"/>
      <c r="AW27" s="17"/>
      <c r="AX27" s="17"/>
      <c r="AY27" s="17">
        <v>10864712.18</v>
      </c>
      <c r="AZ27" s="17"/>
      <c r="BA27" s="17"/>
    </row>
    <row r="28" spans="1:53" s="5" customFormat="1" ht="33.6" customHeight="1">
      <c r="A28" s="337" t="s">
        <v>379</v>
      </c>
      <c r="B28" s="337"/>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8"/>
      <c r="AF28" s="338"/>
      <c r="AG28" s="338"/>
      <c r="AH28" s="338"/>
      <c r="AI28" s="338"/>
      <c r="AJ28" s="338"/>
      <c r="AK28" s="338"/>
      <c r="AL28" s="338"/>
      <c r="AM28" s="339"/>
      <c r="AN28" s="339"/>
      <c r="AO28" s="339"/>
      <c r="AP28" s="339"/>
      <c r="AQ28" s="339"/>
      <c r="AR28" s="339"/>
      <c r="AS28" s="339"/>
      <c r="AT28" s="339"/>
      <c r="AU28" s="17"/>
      <c r="AV28" s="17"/>
      <c r="AW28" s="17"/>
      <c r="AX28" s="17"/>
      <c r="AY28" s="17"/>
      <c r="AZ28" s="17"/>
      <c r="BA28" s="17"/>
    </row>
    <row r="29" spans="1:53">
      <c r="AU29" s="16"/>
      <c r="AV29" s="16"/>
      <c r="AW29" s="2"/>
      <c r="AX29" s="2"/>
      <c r="AY29" s="2"/>
      <c r="AZ29" s="2"/>
      <c r="BA29" s="2"/>
    </row>
    <row r="30" spans="1:53">
      <c r="A30" s="1" t="s">
        <v>196</v>
      </c>
    </row>
    <row r="32" spans="1:53" s="36" customFormat="1" ht="68.45" customHeight="1">
      <c r="C32" s="271" t="s">
        <v>373</v>
      </c>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row>
    <row r="34" spans="3:53" s="36" customFormat="1" ht="30" customHeight="1">
      <c r="C34" s="271" t="s">
        <v>370</v>
      </c>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row>
    <row r="37" spans="3:53">
      <c r="X37" s="46"/>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8"/>
    </row>
    <row r="38" spans="3:53" ht="18.75">
      <c r="X38" s="49"/>
      <c r="Y38" s="50"/>
      <c r="Z38" s="50"/>
      <c r="AA38" s="50"/>
      <c r="AB38" s="50"/>
      <c r="AC38" s="50"/>
      <c r="AD38" s="51"/>
      <c r="AE38" s="51"/>
      <c r="AF38" s="51"/>
      <c r="AG38" s="51"/>
      <c r="AH38" s="51"/>
      <c r="AI38" s="51"/>
      <c r="AJ38" s="51" t="s">
        <v>23</v>
      </c>
      <c r="AK38" s="50"/>
      <c r="AL38" s="50"/>
      <c r="AM38" s="50"/>
      <c r="AN38" s="50"/>
      <c r="AO38" s="50"/>
      <c r="AP38" s="50"/>
      <c r="AQ38" s="50"/>
      <c r="AR38" s="50"/>
      <c r="AS38" s="50"/>
      <c r="AT38" s="50"/>
      <c r="AU38" s="50"/>
      <c r="AV38" s="50"/>
      <c r="AW38" s="52"/>
    </row>
    <row r="39" spans="3:53" ht="18.75">
      <c r="X39" s="49"/>
      <c r="Y39" s="50"/>
      <c r="Z39" s="50"/>
      <c r="AA39" s="50"/>
      <c r="AB39" s="50"/>
      <c r="AC39" s="50"/>
      <c r="AD39" s="51"/>
      <c r="AE39" s="212"/>
      <c r="AF39" s="212"/>
      <c r="AG39" s="212"/>
      <c r="AH39" s="212"/>
      <c r="AI39" s="212"/>
      <c r="AJ39" s="212" t="s">
        <v>656</v>
      </c>
      <c r="AK39" s="50"/>
      <c r="AL39" s="50"/>
      <c r="AM39" s="50"/>
      <c r="AN39" s="50"/>
      <c r="AO39" s="50"/>
      <c r="AP39" s="50"/>
      <c r="AQ39" s="50"/>
      <c r="AR39" s="50"/>
      <c r="AS39" s="50"/>
      <c r="AT39" s="50"/>
      <c r="AU39" s="50"/>
      <c r="AV39" s="50"/>
      <c r="AW39" s="52"/>
    </row>
    <row r="40" spans="3:53" ht="18.75">
      <c r="X40" s="49"/>
      <c r="Y40" s="50"/>
      <c r="Z40" s="50"/>
      <c r="AA40" s="50"/>
      <c r="AB40" s="50"/>
      <c r="AC40" s="50"/>
      <c r="AD40" s="51"/>
      <c r="AE40" s="51"/>
      <c r="AF40" s="51"/>
      <c r="AG40" s="51"/>
      <c r="AH40" s="51"/>
      <c r="AI40" s="51"/>
      <c r="AJ40" s="51" t="s">
        <v>244</v>
      </c>
      <c r="AK40" s="50"/>
      <c r="AL40" s="50"/>
      <c r="AM40" s="50"/>
      <c r="AN40" s="50"/>
      <c r="AO40" s="50"/>
      <c r="AP40" s="50"/>
      <c r="AQ40" s="50"/>
      <c r="AR40" s="50"/>
      <c r="AS40" s="50"/>
      <c r="AT40" s="50"/>
      <c r="AU40" s="50"/>
      <c r="AV40" s="50"/>
      <c r="AW40" s="52"/>
    </row>
    <row r="41" spans="3:53" ht="18.75">
      <c r="X41" s="49"/>
      <c r="Y41" s="50"/>
      <c r="Z41" s="50"/>
      <c r="AA41" s="50"/>
      <c r="AB41" s="50"/>
      <c r="AC41" s="50"/>
      <c r="AD41" s="51"/>
      <c r="AE41" s="51"/>
      <c r="AF41" s="51"/>
      <c r="AG41" s="51"/>
      <c r="AH41" s="51"/>
      <c r="AI41" s="51"/>
      <c r="AJ41" s="51"/>
      <c r="AK41" s="50"/>
      <c r="AL41" s="50"/>
      <c r="AM41" s="50"/>
      <c r="AN41" s="50"/>
      <c r="AO41" s="50"/>
      <c r="AP41" s="50"/>
      <c r="AQ41" s="50"/>
      <c r="AR41" s="50"/>
      <c r="AS41" s="50"/>
      <c r="AT41" s="50"/>
      <c r="AU41" s="50"/>
      <c r="AV41" s="50"/>
      <c r="AW41" s="52"/>
    </row>
    <row r="42" spans="3:53" ht="18.75">
      <c r="X42" s="49"/>
      <c r="Y42" s="50"/>
      <c r="Z42" s="50"/>
      <c r="AA42" s="50"/>
      <c r="AB42" s="50"/>
      <c r="AC42" s="50"/>
      <c r="AD42" s="51"/>
      <c r="AE42" s="51"/>
      <c r="AF42" s="51"/>
      <c r="AG42" s="51"/>
      <c r="AH42" s="51"/>
      <c r="AI42" s="51"/>
      <c r="AJ42" s="51" t="s">
        <v>657</v>
      </c>
      <c r="AK42" s="50"/>
      <c r="AL42" s="50"/>
      <c r="AM42" s="50"/>
      <c r="AN42" s="50"/>
      <c r="AO42" s="50"/>
      <c r="AP42" s="50"/>
      <c r="AQ42" s="50"/>
      <c r="AR42" s="50"/>
      <c r="AS42" s="50"/>
      <c r="AT42" s="50"/>
      <c r="AU42" s="50"/>
      <c r="AV42" s="50"/>
      <c r="AW42" s="52"/>
    </row>
    <row r="43" spans="3:53">
      <c r="X43" s="53"/>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5"/>
    </row>
    <row r="44" spans="3:53">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row>
  </sheetData>
  <mergeCells count="64">
    <mergeCell ref="A26:AD26"/>
    <mergeCell ref="AE26:AL26"/>
    <mergeCell ref="AM26:AT26"/>
    <mergeCell ref="C34:BA34"/>
    <mergeCell ref="A17:AD17"/>
    <mergeCell ref="AE17:AL17"/>
    <mergeCell ref="AM17:AT17"/>
    <mergeCell ref="A19:AD19"/>
    <mergeCell ref="AE19:AL19"/>
    <mergeCell ref="AM19:AT19"/>
    <mergeCell ref="A21:AD21"/>
    <mergeCell ref="AE21:AL21"/>
    <mergeCell ref="AM21:AT21"/>
    <mergeCell ref="A27:AD27"/>
    <mergeCell ref="AE27:AL27"/>
    <mergeCell ref="AM27:AT27"/>
    <mergeCell ref="A24:AD24"/>
    <mergeCell ref="AE24:AL24"/>
    <mergeCell ref="AM24:AT24"/>
    <mergeCell ref="A5:BA5"/>
    <mergeCell ref="A6:BA6"/>
    <mergeCell ref="A7:BA7"/>
    <mergeCell ref="A8:AD11"/>
    <mergeCell ref="AE8:AL11"/>
    <mergeCell ref="AM8:AT11"/>
    <mergeCell ref="AY10:BA10"/>
    <mergeCell ref="AV10:AX10"/>
    <mergeCell ref="AV9:BA9"/>
    <mergeCell ref="AV8:BA8"/>
    <mergeCell ref="AU8:AU11"/>
    <mergeCell ref="A13:AD13"/>
    <mergeCell ref="AE13:AL13"/>
    <mergeCell ref="AM13:AT13"/>
    <mergeCell ref="A12:AD12"/>
    <mergeCell ref="AE12:AL12"/>
    <mergeCell ref="AM12:AT12"/>
    <mergeCell ref="A23:AD23"/>
    <mergeCell ref="AE23:AL23"/>
    <mergeCell ref="AM23:AT23"/>
    <mergeCell ref="A22:AD22"/>
    <mergeCell ref="AE22:AL22"/>
    <mergeCell ref="AM22:AT22"/>
    <mergeCell ref="A20:AD20"/>
    <mergeCell ref="AE20:AL20"/>
    <mergeCell ref="AM20:AT20"/>
    <mergeCell ref="A15:AD15"/>
    <mergeCell ref="AE15:AL15"/>
    <mergeCell ref="AM15:AT15"/>
    <mergeCell ref="C32:BA32"/>
    <mergeCell ref="A28:AD28"/>
    <mergeCell ref="AE28:AL28"/>
    <mergeCell ref="AM28:AT28"/>
    <mergeCell ref="A14:AD14"/>
    <mergeCell ref="AE14:AL14"/>
    <mergeCell ref="AM14:AT14"/>
    <mergeCell ref="A18:AD18"/>
    <mergeCell ref="AE18:AL18"/>
    <mergeCell ref="AM18:AT18"/>
    <mergeCell ref="A25:AD25"/>
    <mergeCell ref="AE25:AL25"/>
    <mergeCell ref="AM25:AT25"/>
    <mergeCell ref="A16:AD16"/>
    <mergeCell ref="AE16:AL16"/>
    <mergeCell ref="AM16:AT16"/>
  </mergeCells>
  <pageMargins left="0.31496062992125984" right="0.31496062992125984" top="0.35433070866141736" bottom="0.35433070866141736" header="0.31496062992125984" footer="0.31496062992125984"/>
  <pageSetup paperSize="9" scale="83" fitToHeight="2" orientation="landscape" r:id="rId1"/>
</worksheet>
</file>

<file path=xl/worksheets/sheet6.xml><?xml version="1.0" encoding="utf-8"?>
<worksheet xmlns="http://schemas.openxmlformats.org/spreadsheetml/2006/main" xmlns:r="http://schemas.openxmlformats.org/officeDocument/2006/relationships">
  <sheetPr>
    <tabColor rgb="FFFF0000"/>
    <pageSetUpPr fitToPage="1"/>
  </sheetPr>
  <dimension ref="A1:CU109"/>
  <sheetViews>
    <sheetView topLeftCell="A4" workbookViewId="0">
      <selection activeCell="BQ78" sqref="BQ78"/>
    </sheetView>
  </sheetViews>
  <sheetFormatPr defaultColWidth="1.42578125" defaultRowHeight="12"/>
  <cols>
    <col min="1" max="71" width="1.42578125" style="73"/>
    <col min="72" max="72" width="1.42578125" style="73" customWidth="1"/>
    <col min="73" max="327" width="1.42578125" style="73"/>
    <col min="328" max="328" width="1.42578125" style="73" customWidth="1"/>
    <col min="329" max="583" width="1.42578125" style="73"/>
    <col min="584" max="584" width="1.42578125" style="73" customWidth="1"/>
    <col min="585" max="839" width="1.42578125" style="73"/>
    <col min="840" max="840" width="1.42578125" style="73" customWidth="1"/>
    <col min="841" max="1095" width="1.42578125" style="73"/>
    <col min="1096" max="1096" width="1.42578125" style="73" customWidth="1"/>
    <col min="1097" max="1351" width="1.42578125" style="73"/>
    <col min="1352" max="1352" width="1.42578125" style="73" customWidth="1"/>
    <col min="1353" max="1607" width="1.42578125" style="73"/>
    <col min="1608" max="1608" width="1.42578125" style="73" customWidth="1"/>
    <col min="1609" max="1863" width="1.42578125" style="73"/>
    <col min="1864" max="1864" width="1.42578125" style="73" customWidth="1"/>
    <col min="1865" max="2119" width="1.42578125" style="73"/>
    <col min="2120" max="2120" width="1.42578125" style="73" customWidth="1"/>
    <col min="2121" max="2375" width="1.42578125" style="73"/>
    <col min="2376" max="2376" width="1.42578125" style="73" customWidth="1"/>
    <col min="2377" max="2631" width="1.42578125" style="73"/>
    <col min="2632" max="2632" width="1.42578125" style="73" customWidth="1"/>
    <col min="2633" max="2887" width="1.42578125" style="73"/>
    <col min="2888" max="2888" width="1.42578125" style="73" customWidth="1"/>
    <col min="2889" max="3143" width="1.42578125" style="73"/>
    <col min="3144" max="3144" width="1.42578125" style="73" customWidth="1"/>
    <col min="3145" max="3399" width="1.42578125" style="73"/>
    <col min="3400" max="3400" width="1.42578125" style="73" customWidth="1"/>
    <col min="3401" max="3655" width="1.42578125" style="73"/>
    <col min="3656" max="3656" width="1.42578125" style="73" customWidth="1"/>
    <col min="3657" max="3911" width="1.42578125" style="73"/>
    <col min="3912" max="3912" width="1.42578125" style="73" customWidth="1"/>
    <col min="3913" max="4167" width="1.42578125" style="73"/>
    <col min="4168" max="4168" width="1.42578125" style="73" customWidth="1"/>
    <col min="4169" max="4423" width="1.42578125" style="73"/>
    <col min="4424" max="4424" width="1.42578125" style="73" customWidth="1"/>
    <col min="4425" max="4679" width="1.42578125" style="73"/>
    <col min="4680" max="4680" width="1.42578125" style="73" customWidth="1"/>
    <col min="4681" max="4935" width="1.42578125" style="73"/>
    <col min="4936" max="4936" width="1.42578125" style="73" customWidth="1"/>
    <col min="4937" max="5191" width="1.42578125" style="73"/>
    <col min="5192" max="5192" width="1.42578125" style="73" customWidth="1"/>
    <col min="5193" max="5447" width="1.42578125" style="73"/>
    <col min="5448" max="5448" width="1.42578125" style="73" customWidth="1"/>
    <col min="5449" max="5703" width="1.42578125" style="73"/>
    <col min="5704" max="5704" width="1.42578125" style="73" customWidth="1"/>
    <col min="5705" max="5959" width="1.42578125" style="73"/>
    <col min="5960" max="5960" width="1.42578125" style="73" customWidth="1"/>
    <col min="5961" max="6215" width="1.42578125" style="73"/>
    <col min="6216" max="6216" width="1.42578125" style="73" customWidth="1"/>
    <col min="6217" max="6471" width="1.42578125" style="73"/>
    <col min="6472" max="6472" width="1.42578125" style="73" customWidth="1"/>
    <col min="6473" max="6727" width="1.42578125" style="73"/>
    <col min="6728" max="6728" width="1.42578125" style="73" customWidth="1"/>
    <col min="6729" max="6983" width="1.42578125" style="73"/>
    <col min="6984" max="6984" width="1.42578125" style="73" customWidth="1"/>
    <col min="6985" max="7239" width="1.42578125" style="73"/>
    <col min="7240" max="7240" width="1.42578125" style="73" customWidth="1"/>
    <col min="7241" max="7495" width="1.42578125" style="73"/>
    <col min="7496" max="7496" width="1.42578125" style="73" customWidth="1"/>
    <col min="7497" max="7751" width="1.42578125" style="73"/>
    <col min="7752" max="7752" width="1.42578125" style="73" customWidth="1"/>
    <col min="7753" max="8007" width="1.42578125" style="73"/>
    <col min="8008" max="8008" width="1.42578125" style="73" customWidth="1"/>
    <col min="8009" max="8263" width="1.42578125" style="73"/>
    <col min="8264" max="8264" width="1.42578125" style="73" customWidth="1"/>
    <col min="8265" max="8519" width="1.42578125" style="73"/>
    <col min="8520" max="8520" width="1.42578125" style="73" customWidth="1"/>
    <col min="8521" max="8775" width="1.42578125" style="73"/>
    <col min="8776" max="8776" width="1.42578125" style="73" customWidth="1"/>
    <col min="8777" max="9031" width="1.42578125" style="73"/>
    <col min="9032" max="9032" width="1.42578125" style="73" customWidth="1"/>
    <col min="9033" max="9287" width="1.42578125" style="73"/>
    <col min="9288" max="9288" width="1.42578125" style="73" customWidth="1"/>
    <col min="9289" max="9543" width="1.42578125" style="73"/>
    <col min="9544" max="9544" width="1.42578125" style="73" customWidth="1"/>
    <col min="9545" max="9799" width="1.42578125" style="73"/>
    <col min="9800" max="9800" width="1.42578125" style="73" customWidth="1"/>
    <col min="9801" max="10055" width="1.42578125" style="73"/>
    <col min="10056" max="10056" width="1.42578125" style="73" customWidth="1"/>
    <col min="10057" max="10311" width="1.42578125" style="73"/>
    <col min="10312" max="10312" width="1.42578125" style="73" customWidth="1"/>
    <col min="10313" max="10567" width="1.42578125" style="73"/>
    <col min="10568" max="10568" width="1.42578125" style="73" customWidth="1"/>
    <col min="10569" max="10823" width="1.42578125" style="73"/>
    <col min="10824" max="10824" width="1.42578125" style="73" customWidth="1"/>
    <col min="10825" max="11079" width="1.42578125" style="73"/>
    <col min="11080" max="11080" width="1.42578125" style="73" customWidth="1"/>
    <col min="11081" max="11335" width="1.42578125" style="73"/>
    <col min="11336" max="11336" width="1.42578125" style="73" customWidth="1"/>
    <col min="11337" max="11591" width="1.42578125" style="73"/>
    <col min="11592" max="11592" width="1.42578125" style="73" customWidth="1"/>
    <col min="11593" max="11847" width="1.42578125" style="73"/>
    <col min="11848" max="11848" width="1.42578125" style="73" customWidth="1"/>
    <col min="11849" max="12103" width="1.42578125" style="73"/>
    <col min="12104" max="12104" width="1.42578125" style="73" customWidth="1"/>
    <col min="12105" max="12359" width="1.42578125" style="73"/>
    <col min="12360" max="12360" width="1.42578125" style="73" customWidth="1"/>
    <col min="12361" max="12615" width="1.42578125" style="73"/>
    <col min="12616" max="12616" width="1.42578125" style="73" customWidth="1"/>
    <col min="12617" max="12871" width="1.42578125" style="73"/>
    <col min="12872" max="12872" width="1.42578125" style="73" customWidth="1"/>
    <col min="12873" max="13127" width="1.42578125" style="73"/>
    <col min="13128" max="13128" width="1.42578125" style="73" customWidth="1"/>
    <col min="13129" max="13383" width="1.42578125" style="73"/>
    <col min="13384" max="13384" width="1.42578125" style="73" customWidth="1"/>
    <col min="13385" max="13639" width="1.42578125" style="73"/>
    <col min="13640" max="13640" width="1.42578125" style="73" customWidth="1"/>
    <col min="13641" max="13895" width="1.42578125" style="73"/>
    <col min="13896" max="13896" width="1.42578125" style="73" customWidth="1"/>
    <col min="13897" max="14151" width="1.42578125" style="73"/>
    <col min="14152" max="14152" width="1.42578125" style="73" customWidth="1"/>
    <col min="14153" max="14407" width="1.42578125" style="73"/>
    <col min="14408" max="14408" width="1.42578125" style="73" customWidth="1"/>
    <col min="14409" max="14663" width="1.42578125" style="73"/>
    <col min="14664" max="14664" width="1.42578125" style="73" customWidth="1"/>
    <col min="14665" max="14919" width="1.42578125" style="73"/>
    <col min="14920" max="14920" width="1.42578125" style="73" customWidth="1"/>
    <col min="14921" max="15175" width="1.42578125" style="73"/>
    <col min="15176" max="15176" width="1.42578125" style="73" customWidth="1"/>
    <col min="15177" max="15431" width="1.42578125" style="73"/>
    <col min="15432" max="15432" width="1.42578125" style="73" customWidth="1"/>
    <col min="15433" max="15687" width="1.42578125" style="73"/>
    <col min="15688" max="15688" width="1.42578125" style="73" customWidth="1"/>
    <col min="15689" max="15943" width="1.42578125" style="73"/>
    <col min="15944" max="15944" width="1.42578125" style="73" customWidth="1"/>
    <col min="15945" max="16199" width="1.42578125" style="73"/>
    <col min="16200" max="16200" width="1.42578125" style="73" customWidth="1"/>
    <col min="16201" max="16384" width="1.42578125" style="73"/>
  </cols>
  <sheetData>
    <row r="1" spans="1:99" ht="12.75" customHeight="1">
      <c r="A1" s="364" t="s">
        <v>257</v>
      </c>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c r="CN1" s="364"/>
      <c r="CO1" s="364"/>
      <c r="CP1" s="364"/>
      <c r="CQ1" s="364"/>
      <c r="CR1" s="364"/>
      <c r="CS1" s="364"/>
      <c r="CT1" s="364"/>
      <c r="CU1" s="364"/>
    </row>
    <row r="2" spans="1:99" s="76" customFormat="1" ht="8.25"/>
    <row r="3" spans="1:99" ht="12" customHeight="1">
      <c r="A3" s="365" t="s">
        <v>258</v>
      </c>
      <c r="B3" s="365"/>
      <c r="C3" s="365"/>
      <c r="D3" s="365"/>
      <c r="E3" s="366"/>
      <c r="F3" s="365" t="s">
        <v>212</v>
      </c>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6"/>
      <c r="AY3" s="367" t="s">
        <v>259</v>
      </c>
      <c r="AZ3" s="365"/>
      <c r="BA3" s="365"/>
      <c r="BB3" s="365"/>
      <c r="BC3" s="365"/>
      <c r="BD3" s="366"/>
      <c r="BE3" s="367" t="s">
        <v>260</v>
      </c>
      <c r="BF3" s="365"/>
      <c r="BG3" s="365"/>
      <c r="BH3" s="365"/>
      <c r="BI3" s="365"/>
      <c r="BJ3" s="366"/>
      <c r="BK3" s="367" t="s">
        <v>100</v>
      </c>
      <c r="BL3" s="365"/>
      <c r="BM3" s="365"/>
      <c r="BN3" s="365"/>
      <c r="BO3" s="365"/>
      <c r="BP3" s="365"/>
      <c r="BQ3" s="365"/>
      <c r="BR3" s="365"/>
      <c r="BS3" s="366"/>
      <c r="BT3" s="351" t="s">
        <v>7</v>
      </c>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row>
    <row r="4" spans="1:99" ht="12" customHeight="1">
      <c r="A4" s="361" t="s">
        <v>261</v>
      </c>
      <c r="B4" s="361"/>
      <c r="C4" s="361"/>
      <c r="D4" s="361"/>
      <c r="E4" s="362"/>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2"/>
      <c r="AY4" s="363" t="s">
        <v>262</v>
      </c>
      <c r="AZ4" s="361"/>
      <c r="BA4" s="361"/>
      <c r="BB4" s="361"/>
      <c r="BC4" s="361"/>
      <c r="BD4" s="362"/>
      <c r="BE4" s="363" t="s">
        <v>263</v>
      </c>
      <c r="BF4" s="361"/>
      <c r="BG4" s="361"/>
      <c r="BH4" s="361"/>
      <c r="BI4" s="361"/>
      <c r="BJ4" s="362"/>
      <c r="BK4" s="363" t="s">
        <v>264</v>
      </c>
      <c r="BL4" s="361"/>
      <c r="BM4" s="361"/>
      <c r="BN4" s="361"/>
      <c r="BO4" s="361"/>
      <c r="BP4" s="361"/>
      <c r="BQ4" s="361"/>
      <c r="BR4" s="361"/>
      <c r="BS4" s="362"/>
      <c r="BT4" s="363" t="s">
        <v>406</v>
      </c>
      <c r="BU4" s="361"/>
      <c r="BV4" s="361"/>
      <c r="BW4" s="361"/>
      <c r="BX4" s="361"/>
      <c r="BY4" s="361"/>
      <c r="BZ4" s="362"/>
      <c r="CA4" s="363" t="s">
        <v>651</v>
      </c>
      <c r="CB4" s="361"/>
      <c r="CC4" s="361"/>
      <c r="CD4" s="361"/>
      <c r="CE4" s="361"/>
      <c r="CF4" s="361"/>
      <c r="CG4" s="362"/>
      <c r="CH4" s="363" t="s">
        <v>652</v>
      </c>
      <c r="CI4" s="361"/>
      <c r="CJ4" s="361"/>
      <c r="CK4" s="361"/>
      <c r="CL4" s="361"/>
      <c r="CM4" s="361"/>
      <c r="CN4" s="362"/>
      <c r="CO4" s="363" t="s">
        <v>265</v>
      </c>
      <c r="CP4" s="361"/>
      <c r="CQ4" s="361"/>
      <c r="CR4" s="361"/>
      <c r="CS4" s="361"/>
      <c r="CT4" s="361"/>
      <c r="CU4" s="361"/>
    </row>
    <row r="5" spans="1:99" ht="12" customHeight="1">
      <c r="A5" s="361"/>
      <c r="B5" s="361"/>
      <c r="C5" s="361"/>
      <c r="D5" s="361"/>
      <c r="E5" s="362"/>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2"/>
      <c r="AY5" s="363"/>
      <c r="AZ5" s="361"/>
      <c r="BA5" s="361"/>
      <c r="BB5" s="361"/>
      <c r="BC5" s="361"/>
      <c r="BD5" s="362"/>
      <c r="BE5" s="363" t="s">
        <v>221</v>
      </c>
      <c r="BF5" s="361"/>
      <c r="BG5" s="361"/>
      <c r="BH5" s="361"/>
      <c r="BI5" s="361"/>
      <c r="BJ5" s="362"/>
      <c r="BK5" s="363" t="s">
        <v>266</v>
      </c>
      <c r="BL5" s="361"/>
      <c r="BM5" s="361"/>
      <c r="BN5" s="361"/>
      <c r="BO5" s="361"/>
      <c r="BP5" s="361"/>
      <c r="BQ5" s="361"/>
      <c r="BR5" s="361"/>
      <c r="BS5" s="362"/>
      <c r="BT5" s="363" t="s">
        <v>267</v>
      </c>
      <c r="BU5" s="361"/>
      <c r="BV5" s="361"/>
      <c r="BW5" s="361"/>
      <c r="BX5" s="361"/>
      <c r="BY5" s="361"/>
      <c r="BZ5" s="362"/>
      <c r="CA5" s="363" t="s">
        <v>268</v>
      </c>
      <c r="CB5" s="361"/>
      <c r="CC5" s="361"/>
      <c r="CD5" s="361"/>
      <c r="CE5" s="361"/>
      <c r="CF5" s="361"/>
      <c r="CG5" s="362"/>
      <c r="CH5" s="363" t="s">
        <v>269</v>
      </c>
      <c r="CI5" s="361"/>
      <c r="CJ5" s="361"/>
      <c r="CK5" s="361"/>
      <c r="CL5" s="361"/>
      <c r="CM5" s="361"/>
      <c r="CN5" s="362"/>
      <c r="CO5" s="363" t="s">
        <v>270</v>
      </c>
      <c r="CP5" s="361"/>
      <c r="CQ5" s="361"/>
      <c r="CR5" s="361"/>
      <c r="CS5" s="361"/>
      <c r="CT5" s="361"/>
      <c r="CU5" s="361"/>
    </row>
    <row r="6" spans="1:99" ht="12" customHeight="1">
      <c r="A6" s="361"/>
      <c r="B6" s="361"/>
      <c r="C6" s="361"/>
      <c r="D6" s="361"/>
      <c r="E6" s="362"/>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2"/>
      <c r="AY6" s="363"/>
      <c r="AZ6" s="361"/>
      <c r="BA6" s="361"/>
      <c r="BB6" s="361"/>
      <c r="BC6" s="361"/>
      <c r="BD6" s="362"/>
      <c r="BE6" s="363"/>
      <c r="BF6" s="361"/>
      <c r="BG6" s="361"/>
      <c r="BH6" s="361"/>
      <c r="BI6" s="361"/>
      <c r="BJ6" s="362"/>
      <c r="BK6" s="363" t="s">
        <v>271</v>
      </c>
      <c r="BL6" s="361"/>
      <c r="BM6" s="361"/>
      <c r="BN6" s="361"/>
      <c r="BO6" s="361"/>
      <c r="BP6" s="361"/>
      <c r="BQ6" s="361"/>
      <c r="BR6" s="361"/>
      <c r="BS6" s="362"/>
      <c r="BT6" s="363" t="s">
        <v>272</v>
      </c>
      <c r="BU6" s="361"/>
      <c r="BV6" s="361"/>
      <c r="BW6" s="361"/>
      <c r="BX6" s="361"/>
      <c r="BY6" s="361"/>
      <c r="BZ6" s="362"/>
      <c r="CA6" s="363" t="s">
        <v>273</v>
      </c>
      <c r="CB6" s="361"/>
      <c r="CC6" s="361"/>
      <c r="CD6" s="361"/>
      <c r="CE6" s="361"/>
      <c r="CF6" s="361"/>
      <c r="CG6" s="362"/>
      <c r="CH6" s="363" t="s">
        <v>273</v>
      </c>
      <c r="CI6" s="361"/>
      <c r="CJ6" s="361"/>
      <c r="CK6" s="361"/>
      <c r="CL6" s="361"/>
      <c r="CM6" s="361"/>
      <c r="CN6" s="362"/>
      <c r="CO6" s="363" t="s">
        <v>273</v>
      </c>
      <c r="CP6" s="361"/>
      <c r="CQ6" s="361"/>
      <c r="CR6" s="361"/>
      <c r="CS6" s="361"/>
      <c r="CT6" s="361"/>
      <c r="CU6" s="361"/>
    </row>
    <row r="7" spans="1:99" ht="12" customHeight="1">
      <c r="A7" s="368"/>
      <c r="B7" s="368"/>
      <c r="C7" s="368"/>
      <c r="D7" s="368"/>
      <c r="E7" s="369"/>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2"/>
      <c r="AY7" s="363"/>
      <c r="AZ7" s="361"/>
      <c r="BA7" s="361"/>
      <c r="BB7" s="361"/>
      <c r="BC7" s="361"/>
      <c r="BD7" s="362"/>
      <c r="BE7" s="363"/>
      <c r="BF7" s="361"/>
      <c r="BG7" s="361"/>
      <c r="BH7" s="361"/>
      <c r="BI7" s="361"/>
      <c r="BJ7" s="362"/>
      <c r="BK7" s="370" t="s">
        <v>274</v>
      </c>
      <c r="BL7" s="368"/>
      <c r="BM7" s="368"/>
      <c r="BN7" s="368"/>
      <c r="BO7" s="368"/>
      <c r="BP7" s="368"/>
      <c r="BQ7" s="368"/>
      <c r="BR7" s="368"/>
      <c r="BS7" s="369"/>
      <c r="BT7" s="363" t="s">
        <v>275</v>
      </c>
      <c r="BU7" s="361"/>
      <c r="BV7" s="361"/>
      <c r="BW7" s="361"/>
      <c r="BX7" s="361"/>
      <c r="BY7" s="361"/>
      <c r="BZ7" s="362"/>
      <c r="CA7" s="363" t="s">
        <v>276</v>
      </c>
      <c r="CB7" s="361"/>
      <c r="CC7" s="361"/>
      <c r="CD7" s="361"/>
      <c r="CE7" s="361"/>
      <c r="CF7" s="361"/>
      <c r="CG7" s="362"/>
      <c r="CH7" s="363" t="s">
        <v>276</v>
      </c>
      <c r="CI7" s="361"/>
      <c r="CJ7" s="361"/>
      <c r="CK7" s="361"/>
      <c r="CL7" s="361"/>
      <c r="CM7" s="361"/>
      <c r="CN7" s="362"/>
      <c r="CO7" s="363" t="s">
        <v>277</v>
      </c>
      <c r="CP7" s="361"/>
      <c r="CQ7" s="361"/>
      <c r="CR7" s="361"/>
      <c r="CS7" s="361"/>
      <c r="CT7" s="361"/>
      <c r="CU7" s="361"/>
    </row>
    <row r="8" spans="1:99" ht="12" customHeight="1" thickBot="1">
      <c r="A8" s="352">
        <v>1</v>
      </c>
      <c r="B8" s="352"/>
      <c r="C8" s="352"/>
      <c r="D8" s="352"/>
      <c r="E8" s="353"/>
      <c r="F8" s="353">
        <v>2</v>
      </c>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3"/>
      <c r="AU8" s="343"/>
      <c r="AV8" s="343"/>
      <c r="AW8" s="343"/>
      <c r="AX8" s="343"/>
      <c r="AY8" s="371">
        <v>3</v>
      </c>
      <c r="AZ8" s="371"/>
      <c r="BA8" s="371"/>
      <c r="BB8" s="371"/>
      <c r="BC8" s="371"/>
      <c r="BD8" s="371"/>
      <c r="BE8" s="371">
        <v>4</v>
      </c>
      <c r="BF8" s="371"/>
      <c r="BG8" s="371"/>
      <c r="BH8" s="371"/>
      <c r="BI8" s="371"/>
      <c r="BJ8" s="371"/>
      <c r="BK8" s="382" t="s">
        <v>278</v>
      </c>
      <c r="BL8" s="382"/>
      <c r="BM8" s="382"/>
      <c r="BN8" s="382"/>
      <c r="BO8" s="382"/>
      <c r="BP8" s="382"/>
      <c r="BQ8" s="382"/>
      <c r="BR8" s="382"/>
      <c r="BS8" s="382"/>
      <c r="BT8" s="371">
        <v>5</v>
      </c>
      <c r="BU8" s="371"/>
      <c r="BV8" s="371"/>
      <c r="BW8" s="371"/>
      <c r="BX8" s="371"/>
      <c r="BY8" s="371"/>
      <c r="BZ8" s="371"/>
      <c r="CA8" s="371">
        <v>6</v>
      </c>
      <c r="CB8" s="371"/>
      <c r="CC8" s="371"/>
      <c r="CD8" s="371"/>
      <c r="CE8" s="371"/>
      <c r="CF8" s="371"/>
      <c r="CG8" s="371"/>
      <c r="CH8" s="371">
        <v>7</v>
      </c>
      <c r="CI8" s="371"/>
      <c r="CJ8" s="371"/>
      <c r="CK8" s="371"/>
      <c r="CL8" s="371"/>
      <c r="CM8" s="371"/>
      <c r="CN8" s="371"/>
      <c r="CO8" s="371">
        <v>8</v>
      </c>
      <c r="CP8" s="371"/>
      <c r="CQ8" s="371"/>
      <c r="CR8" s="371"/>
      <c r="CS8" s="371"/>
      <c r="CT8" s="371"/>
      <c r="CU8" s="367"/>
    </row>
    <row r="9" spans="1:99" ht="12" customHeight="1">
      <c r="A9" s="372" t="s">
        <v>78</v>
      </c>
      <c r="B9" s="372"/>
      <c r="C9" s="372"/>
      <c r="D9" s="372"/>
      <c r="E9" s="373"/>
      <c r="F9" s="374" t="s">
        <v>279</v>
      </c>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4"/>
      <c r="AN9" s="374"/>
      <c r="AO9" s="374"/>
      <c r="AP9" s="374"/>
      <c r="AQ9" s="374"/>
      <c r="AR9" s="374"/>
      <c r="AS9" s="374"/>
      <c r="AT9" s="374"/>
      <c r="AU9" s="374"/>
      <c r="AV9" s="374"/>
      <c r="AW9" s="374"/>
      <c r="AX9" s="374"/>
      <c r="AY9" s="375" t="s">
        <v>280</v>
      </c>
      <c r="AZ9" s="376"/>
      <c r="BA9" s="376"/>
      <c r="BB9" s="376"/>
      <c r="BC9" s="376"/>
      <c r="BD9" s="376"/>
      <c r="BE9" s="377" t="s">
        <v>105</v>
      </c>
      <c r="BF9" s="377"/>
      <c r="BG9" s="377"/>
      <c r="BH9" s="377"/>
      <c r="BI9" s="377"/>
      <c r="BJ9" s="377"/>
      <c r="BK9" s="378"/>
      <c r="BL9" s="379"/>
      <c r="BM9" s="379"/>
      <c r="BN9" s="379"/>
      <c r="BO9" s="379"/>
      <c r="BP9" s="379"/>
      <c r="BQ9" s="379"/>
      <c r="BR9" s="379"/>
      <c r="BS9" s="380"/>
      <c r="BT9" s="381">
        <v>29191261</v>
      </c>
      <c r="BU9" s="381"/>
      <c r="BV9" s="381"/>
      <c r="BW9" s="381"/>
      <c r="BX9" s="381"/>
      <c r="BY9" s="381"/>
      <c r="BZ9" s="381"/>
      <c r="CA9" s="381">
        <v>28161861</v>
      </c>
      <c r="CB9" s="381"/>
      <c r="CC9" s="381"/>
      <c r="CD9" s="381"/>
      <c r="CE9" s="381"/>
      <c r="CF9" s="381"/>
      <c r="CG9" s="381"/>
      <c r="CH9" s="381">
        <v>28161861</v>
      </c>
      <c r="CI9" s="381"/>
      <c r="CJ9" s="381"/>
      <c r="CK9" s="381"/>
      <c r="CL9" s="381"/>
      <c r="CM9" s="381"/>
      <c r="CN9" s="381"/>
      <c r="CO9" s="381"/>
      <c r="CP9" s="381"/>
      <c r="CQ9" s="381"/>
      <c r="CR9" s="381"/>
      <c r="CS9" s="381"/>
      <c r="CT9" s="381"/>
      <c r="CU9" s="383"/>
    </row>
    <row r="10" spans="1:99" ht="12" customHeight="1">
      <c r="A10" s="384" t="s">
        <v>281</v>
      </c>
      <c r="B10" s="384"/>
      <c r="C10" s="384"/>
      <c r="D10" s="384"/>
      <c r="E10" s="385"/>
      <c r="F10" s="386" t="s">
        <v>8</v>
      </c>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8"/>
      <c r="AY10" s="389" t="s">
        <v>282</v>
      </c>
      <c r="AZ10" s="390"/>
      <c r="BA10" s="390"/>
      <c r="BB10" s="390"/>
      <c r="BC10" s="390"/>
      <c r="BD10" s="391"/>
      <c r="BE10" s="398" t="s">
        <v>105</v>
      </c>
      <c r="BF10" s="390"/>
      <c r="BG10" s="390"/>
      <c r="BH10" s="390"/>
      <c r="BI10" s="390"/>
      <c r="BJ10" s="391"/>
      <c r="BK10" s="398"/>
      <c r="BL10" s="390"/>
      <c r="BM10" s="390"/>
      <c r="BN10" s="390"/>
      <c r="BO10" s="390"/>
      <c r="BP10" s="390"/>
      <c r="BQ10" s="390"/>
      <c r="BR10" s="390"/>
      <c r="BS10" s="391"/>
      <c r="BT10" s="401">
        <v>29191261</v>
      </c>
      <c r="BU10" s="402"/>
      <c r="BV10" s="402"/>
      <c r="BW10" s="402"/>
      <c r="BX10" s="402"/>
      <c r="BY10" s="402"/>
      <c r="BZ10" s="403"/>
      <c r="CA10" s="401">
        <v>28161861</v>
      </c>
      <c r="CB10" s="402"/>
      <c r="CC10" s="402"/>
      <c r="CD10" s="402"/>
      <c r="CE10" s="402"/>
      <c r="CF10" s="402"/>
      <c r="CG10" s="403"/>
      <c r="CH10" s="401">
        <v>28161861</v>
      </c>
      <c r="CI10" s="402"/>
      <c r="CJ10" s="402"/>
      <c r="CK10" s="402"/>
      <c r="CL10" s="402"/>
      <c r="CM10" s="402"/>
      <c r="CN10" s="403"/>
      <c r="CO10" s="401"/>
      <c r="CP10" s="402"/>
      <c r="CQ10" s="402"/>
      <c r="CR10" s="402"/>
      <c r="CS10" s="402"/>
      <c r="CT10" s="402"/>
      <c r="CU10" s="410"/>
    </row>
    <row r="11" spans="1:99" ht="12" customHeight="1">
      <c r="A11" s="384"/>
      <c r="B11" s="384"/>
      <c r="C11" s="384"/>
      <c r="D11" s="384"/>
      <c r="E11" s="385"/>
      <c r="F11" s="413" t="s">
        <v>283</v>
      </c>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414"/>
      <c r="AJ11" s="414"/>
      <c r="AK11" s="414"/>
      <c r="AL11" s="414"/>
      <c r="AM11" s="414"/>
      <c r="AN11" s="414"/>
      <c r="AO11" s="414"/>
      <c r="AP11" s="414"/>
      <c r="AQ11" s="414"/>
      <c r="AR11" s="414"/>
      <c r="AS11" s="414"/>
      <c r="AT11" s="414"/>
      <c r="AU11" s="414"/>
      <c r="AV11" s="414"/>
      <c r="AW11" s="414"/>
      <c r="AX11" s="415"/>
      <c r="AY11" s="392"/>
      <c r="AZ11" s="393"/>
      <c r="BA11" s="393"/>
      <c r="BB11" s="393"/>
      <c r="BC11" s="393"/>
      <c r="BD11" s="394"/>
      <c r="BE11" s="399"/>
      <c r="BF11" s="393"/>
      <c r="BG11" s="393"/>
      <c r="BH11" s="393"/>
      <c r="BI11" s="393"/>
      <c r="BJ11" s="394"/>
      <c r="BK11" s="399"/>
      <c r="BL11" s="393"/>
      <c r="BM11" s="393"/>
      <c r="BN11" s="393"/>
      <c r="BO11" s="393"/>
      <c r="BP11" s="393"/>
      <c r="BQ11" s="393"/>
      <c r="BR11" s="393"/>
      <c r="BS11" s="394"/>
      <c r="BT11" s="404"/>
      <c r="BU11" s="405"/>
      <c r="BV11" s="405"/>
      <c r="BW11" s="405"/>
      <c r="BX11" s="405"/>
      <c r="BY11" s="405"/>
      <c r="BZ11" s="406"/>
      <c r="CA11" s="404"/>
      <c r="CB11" s="405"/>
      <c r="CC11" s="405"/>
      <c r="CD11" s="405"/>
      <c r="CE11" s="405"/>
      <c r="CF11" s="405"/>
      <c r="CG11" s="406"/>
      <c r="CH11" s="404"/>
      <c r="CI11" s="405"/>
      <c r="CJ11" s="405"/>
      <c r="CK11" s="405"/>
      <c r="CL11" s="405"/>
      <c r="CM11" s="405"/>
      <c r="CN11" s="406"/>
      <c r="CO11" s="404"/>
      <c r="CP11" s="405"/>
      <c r="CQ11" s="405"/>
      <c r="CR11" s="405"/>
      <c r="CS11" s="405"/>
      <c r="CT11" s="405"/>
      <c r="CU11" s="411"/>
    </row>
    <row r="12" spans="1:99" ht="12" customHeight="1">
      <c r="A12" s="384"/>
      <c r="B12" s="384"/>
      <c r="C12" s="384"/>
      <c r="D12" s="384"/>
      <c r="E12" s="385"/>
      <c r="F12" s="413" t="s">
        <v>284</v>
      </c>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5"/>
      <c r="AY12" s="392"/>
      <c r="AZ12" s="393"/>
      <c r="BA12" s="393"/>
      <c r="BB12" s="393"/>
      <c r="BC12" s="393"/>
      <c r="BD12" s="394"/>
      <c r="BE12" s="399"/>
      <c r="BF12" s="393"/>
      <c r="BG12" s="393"/>
      <c r="BH12" s="393"/>
      <c r="BI12" s="393"/>
      <c r="BJ12" s="394"/>
      <c r="BK12" s="399"/>
      <c r="BL12" s="393"/>
      <c r="BM12" s="393"/>
      <c r="BN12" s="393"/>
      <c r="BO12" s="393"/>
      <c r="BP12" s="393"/>
      <c r="BQ12" s="393"/>
      <c r="BR12" s="393"/>
      <c r="BS12" s="394"/>
      <c r="BT12" s="404"/>
      <c r="BU12" s="405"/>
      <c r="BV12" s="405"/>
      <c r="BW12" s="405"/>
      <c r="BX12" s="405"/>
      <c r="BY12" s="405"/>
      <c r="BZ12" s="406"/>
      <c r="CA12" s="404"/>
      <c r="CB12" s="405"/>
      <c r="CC12" s="405"/>
      <c r="CD12" s="405"/>
      <c r="CE12" s="405"/>
      <c r="CF12" s="405"/>
      <c r="CG12" s="406"/>
      <c r="CH12" s="404"/>
      <c r="CI12" s="405"/>
      <c r="CJ12" s="405"/>
      <c r="CK12" s="405"/>
      <c r="CL12" s="405"/>
      <c r="CM12" s="405"/>
      <c r="CN12" s="406"/>
      <c r="CO12" s="404"/>
      <c r="CP12" s="405"/>
      <c r="CQ12" s="405"/>
      <c r="CR12" s="405"/>
      <c r="CS12" s="405"/>
      <c r="CT12" s="405"/>
      <c r="CU12" s="411"/>
    </row>
    <row r="13" spans="1:99" ht="12" customHeight="1">
      <c r="A13" s="384"/>
      <c r="B13" s="384"/>
      <c r="C13" s="384"/>
      <c r="D13" s="384"/>
      <c r="E13" s="385"/>
      <c r="F13" s="413" t="s">
        <v>285</v>
      </c>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414"/>
      <c r="AK13" s="414"/>
      <c r="AL13" s="414"/>
      <c r="AM13" s="414"/>
      <c r="AN13" s="414"/>
      <c r="AO13" s="414"/>
      <c r="AP13" s="414"/>
      <c r="AQ13" s="414"/>
      <c r="AR13" s="414"/>
      <c r="AS13" s="414"/>
      <c r="AT13" s="414"/>
      <c r="AU13" s="414"/>
      <c r="AV13" s="414"/>
      <c r="AW13" s="414"/>
      <c r="AX13" s="415"/>
      <c r="AY13" s="392"/>
      <c r="AZ13" s="393"/>
      <c r="BA13" s="393"/>
      <c r="BB13" s="393"/>
      <c r="BC13" s="393"/>
      <c r="BD13" s="394"/>
      <c r="BE13" s="399"/>
      <c r="BF13" s="393"/>
      <c r="BG13" s="393"/>
      <c r="BH13" s="393"/>
      <c r="BI13" s="393"/>
      <c r="BJ13" s="394"/>
      <c r="BK13" s="399"/>
      <c r="BL13" s="393"/>
      <c r="BM13" s="393"/>
      <c r="BN13" s="393"/>
      <c r="BO13" s="393"/>
      <c r="BP13" s="393"/>
      <c r="BQ13" s="393"/>
      <c r="BR13" s="393"/>
      <c r="BS13" s="394"/>
      <c r="BT13" s="404"/>
      <c r="BU13" s="405"/>
      <c r="BV13" s="405"/>
      <c r="BW13" s="405"/>
      <c r="BX13" s="405"/>
      <c r="BY13" s="405"/>
      <c r="BZ13" s="406"/>
      <c r="CA13" s="404"/>
      <c r="CB13" s="405"/>
      <c r="CC13" s="405"/>
      <c r="CD13" s="405"/>
      <c r="CE13" s="405"/>
      <c r="CF13" s="405"/>
      <c r="CG13" s="406"/>
      <c r="CH13" s="404"/>
      <c r="CI13" s="405"/>
      <c r="CJ13" s="405"/>
      <c r="CK13" s="405"/>
      <c r="CL13" s="405"/>
      <c r="CM13" s="405"/>
      <c r="CN13" s="406"/>
      <c r="CO13" s="404"/>
      <c r="CP13" s="405"/>
      <c r="CQ13" s="405"/>
      <c r="CR13" s="405"/>
      <c r="CS13" s="405"/>
      <c r="CT13" s="405"/>
      <c r="CU13" s="411"/>
    </row>
    <row r="14" spans="1:99" ht="12" customHeight="1">
      <c r="A14" s="384"/>
      <c r="B14" s="384"/>
      <c r="C14" s="384"/>
      <c r="D14" s="384"/>
      <c r="E14" s="385"/>
      <c r="F14" s="413" t="s">
        <v>286</v>
      </c>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5"/>
      <c r="AY14" s="392"/>
      <c r="AZ14" s="393"/>
      <c r="BA14" s="393"/>
      <c r="BB14" s="393"/>
      <c r="BC14" s="393"/>
      <c r="BD14" s="394"/>
      <c r="BE14" s="399"/>
      <c r="BF14" s="393"/>
      <c r="BG14" s="393"/>
      <c r="BH14" s="393"/>
      <c r="BI14" s="393"/>
      <c r="BJ14" s="394"/>
      <c r="BK14" s="399"/>
      <c r="BL14" s="393"/>
      <c r="BM14" s="393"/>
      <c r="BN14" s="393"/>
      <c r="BO14" s="393"/>
      <c r="BP14" s="393"/>
      <c r="BQ14" s="393"/>
      <c r="BR14" s="393"/>
      <c r="BS14" s="394"/>
      <c r="BT14" s="404"/>
      <c r="BU14" s="405"/>
      <c r="BV14" s="405"/>
      <c r="BW14" s="405"/>
      <c r="BX14" s="405"/>
      <c r="BY14" s="405"/>
      <c r="BZ14" s="406"/>
      <c r="CA14" s="404"/>
      <c r="CB14" s="405"/>
      <c r="CC14" s="405"/>
      <c r="CD14" s="405"/>
      <c r="CE14" s="405"/>
      <c r="CF14" s="405"/>
      <c r="CG14" s="406"/>
      <c r="CH14" s="404"/>
      <c r="CI14" s="405"/>
      <c r="CJ14" s="405"/>
      <c r="CK14" s="405"/>
      <c r="CL14" s="405"/>
      <c r="CM14" s="405"/>
      <c r="CN14" s="406"/>
      <c r="CO14" s="404"/>
      <c r="CP14" s="405"/>
      <c r="CQ14" s="405"/>
      <c r="CR14" s="405"/>
      <c r="CS14" s="405"/>
      <c r="CT14" s="405"/>
      <c r="CU14" s="411"/>
    </row>
    <row r="15" spans="1:99" ht="12" customHeight="1">
      <c r="A15" s="384"/>
      <c r="B15" s="384"/>
      <c r="C15" s="384"/>
      <c r="D15" s="384"/>
      <c r="E15" s="385"/>
      <c r="F15" s="413" t="s">
        <v>287</v>
      </c>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5"/>
      <c r="AY15" s="392"/>
      <c r="AZ15" s="393"/>
      <c r="BA15" s="393"/>
      <c r="BB15" s="393"/>
      <c r="BC15" s="393"/>
      <c r="BD15" s="394"/>
      <c r="BE15" s="399"/>
      <c r="BF15" s="393"/>
      <c r="BG15" s="393"/>
      <c r="BH15" s="393"/>
      <c r="BI15" s="393"/>
      <c r="BJ15" s="394"/>
      <c r="BK15" s="399"/>
      <c r="BL15" s="393"/>
      <c r="BM15" s="393"/>
      <c r="BN15" s="393"/>
      <c r="BO15" s="393"/>
      <c r="BP15" s="393"/>
      <c r="BQ15" s="393"/>
      <c r="BR15" s="393"/>
      <c r="BS15" s="394"/>
      <c r="BT15" s="404"/>
      <c r="BU15" s="405"/>
      <c r="BV15" s="405"/>
      <c r="BW15" s="405"/>
      <c r="BX15" s="405"/>
      <c r="BY15" s="405"/>
      <c r="BZ15" s="406"/>
      <c r="CA15" s="404"/>
      <c r="CB15" s="405"/>
      <c r="CC15" s="405"/>
      <c r="CD15" s="405"/>
      <c r="CE15" s="405"/>
      <c r="CF15" s="405"/>
      <c r="CG15" s="406"/>
      <c r="CH15" s="404"/>
      <c r="CI15" s="405"/>
      <c r="CJ15" s="405"/>
      <c r="CK15" s="405"/>
      <c r="CL15" s="405"/>
      <c r="CM15" s="405"/>
      <c r="CN15" s="406"/>
      <c r="CO15" s="404"/>
      <c r="CP15" s="405"/>
      <c r="CQ15" s="405"/>
      <c r="CR15" s="405"/>
      <c r="CS15" s="405"/>
      <c r="CT15" s="405"/>
      <c r="CU15" s="411"/>
    </row>
    <row r="16" spans="1:99" ht="12" customHeight="1">
      <c r="A16" s="384"/>
      <c r="B16" s="384"/>
      <c r="C16" s="384"/>
      <c r="D16" s="384"/>
      <c r="E16" s="385"/>
      <c r="F16" s="413" t="s">
        <v>288</v>
      </c>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5"/>
      <c r="AY16" s="392"/>
      <c r="AZ16" s="393"/>
      <c r="BA16" s="393"/>
      <c r="BB16" s="393"/>
      <c r="BC16" s="393"/>
      <c r="BD16" s="394"/>
      <c r="BE16" s="399"/>
      <c r="BF16" s="393"/>
      <c r="BG16" s="393"/>
      <c r="BH16" s="393"/>
      <c r="BI16" s="393"/>
      <c r="BJ16" s="394"/>
      <c r="BK16" s="399"/>
      <c r="BL16" s="393"/>
      <c r="BM16" s="393"/>
      <c r="BN16" s="393"/>
      <c r="BO16" s="393"/>
      <c r="BP16" s="393"/>
      <c r="BQ16" s="393"/>
      <c r="BR16" s="393"/>
      <c r="BS16" s="394"/>
      <c r="BT16" s="404"/>
      <c r="BU16" s="405"/>
      <c r="BV16" s="405"/>
      <c r="BW16" s="405"/>
      <c r="BX16" s="405"/>
      <c r="BY16" s="405"/>
      <c r="BZ16" s="406"/>
      <c r="CA16" s="404"/>
      <c r="CB16" s="405"/>
      <c r="CC16" s="405"/>
      <c r="CD16" s="405"/>
      <c r="CE16" s="405"/>
      <c r="CF16" s="405"/>
      <c r="CG16" s="406"/>
      <c r="CH16" s="404"/>
      <c r="CI16" s="405"/>
      <c r="CJ16" s="405"/>
      <c r="CK16" s="405"/>
      <c r="CL16" s="405"/>
      <c r="CM16" s="405"/>
      <c r="CN16" s="406"/>
      <c r="CO16" s="404"/>
      <c r="CP16" s="405"/>
      <c r="CQ16" s="405"/>
      <c r="CR16" s="405"/>
      <c r="CS16" s="405"/>
      <c r="CT16" s="405"/>
      <c r="CU16" s="411"/>
    </row>
    <row r="17" spans="1:99" ht="12" customHeight="1">
      <c r="A17" s="384"/>
      <c r="B17" s="384"/>
      <c r="C17" s="384"/>
      <c r="D17" s="384"/>
      <c r="E17" s="385"/>
      <c r="F17" s="413" t="s">
        <v>289</v>
      </c>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5"/>
      <c r="AY17" s="392"/>
      <c r="AZ17" s="393"/>
      <c r="BA17" s="393"/>
      <c r="BB17" s="393"/>
      <c r="BC17" s="393"/>
      <c r="BD17" s="394"/>
      <c r="BE17" s="399"/>
      <c r="BF17" s="393"/>
      <c r="BG17" s="393"/>
      <c r="BH17" s="393"/>
      <c r="BI17" s="393"/>
      <c r="BJ17" s="394"/>
      <c r="BK17" s="399"/>
      <c r="BL17" s="393"/>
      <c r="BM17" s="393"/>
      <c r="BN17" s="393"/>
      <c r="BO17" s="393"/>
      <c r="BP17" s="393"/>
      <c r="BQ17" s="393"/>
      <c r="BR17" s="393"/>
      <c r="BS17" s="394"/>
      <c r="BT17" s="404"/>
      <c r="BU17" s="405"/>
      <c r="BV17" s="405"/>
      <c r="BW17" s="405"/>
      <c r="BX17" s="405"/>
      <c r="BY17" s="405"/>
      <c r="BZ17" s="406"/>
      <c r="CA17" s="404"/>
      <c r="CB17" s="405"/>
      <c r="CC17" s="405"/>
      <c r="CD17" s="405"/>
      <c r="CE17" s="405"/>
      <c r="CF17" s="405"/>
      <c r="CG17" s="406"/>
      <c r="CH17" s="404"/>
      <c r="CI17" s="405"/>
      <c r="CJ17" s="405"/>
      <c r="CK17" s="405"/>
      <c r="CL17" s="405"/>
      <c r="CM17" s="405"/>
      <c r="CN17" s="406"/>
      <c r="CO17" s="404"/>
      <c r="CP17" s="405"/>
      <c r="CQ17" s="405"/>
      <c r="CR17" s="405"/>
      <c r="CS17" s="405"/>
      <c r="CT17" s="405"/>
      <c r="CU17" s="411"/>
    </row>
    <row r="18" spans="1:99" ht="12" customHeight="1">
      <c r="A18" s="384"/>
      <c r="B18" s="384"/>
      <c r="C18" s="384"/>
      <c r="D18" s="384"/>
      <c r="E18" s="385"/>
      <c r="F18" s="416" t="s">
        <v>290</v>
      </c>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c r="AY18" s="395"/>
      <c r="AZ18" s="396"/>
      <c r="BA18" s="396"/>
      <c r="BB18" s="396"/>
      <c r="BC18" s="396"/>
      <c r="BD18" s="397"/>
      <c r="BE18" s="400"/>
      <c r="BF18" s="396"/>
      <c r="BG18" s="396"/>
      <c r="BH18" s="396"/>
      <c r="BI18" s="396"/>
      <c r="BJ18" s="397"/>
      <c r="BK18" s="400"/>
      <c r="BL18" s="396"/>
      <c r="BM18" s="396"/>
      <c r="BN18" s="396"/>
      <c r="BO18" s="396"/>
      <c r="BP18" s="396"/>
      <c r="BQ18" s="396"/>
      <c r="BR18" s="396"/>
      <c r="BS18" s="397"/>
      <c r="BT18" s="407"/>
      <c r="BU18" s="408"/>
      <c r="BV18" s="408"/>
      <c r="BW18" s="408"/>
      <c r="BX18" s="408"/>
      <c r="BY18" s="408"/>
      <c r="BZ18" s="409"/>
      <c r="CA18" s="407"/>
      <c r="CB18" s="408"/>
      <c r="CC18" s="408"/>
      <c r="CD18" s="408"/>
      <c r="CE18" s="408"/>
      <c r="CF18" s="408"/>
      <c r="CG18" s="409"/>
      <c r="CH18" s="407"/>
      <c r="CI18" s="408"/>
      <c r="CJ18" s="408"/>
      <c r="CK18" s="408"/>
      <c r="CL18" s="408"/>
      <c r="CM18" s="408"/>
      <c r="CN18" s="409"/>
      <c r="CO18" s="407"/>
      <c r="CP18" s="408"/>
      <c r="CQ18" s="408"/>
      <c r="CR18" s="408"/>
      <c r="CS18" s="408"/>
      <c r="CT18" s="408"/>
      <c r="CU18" s="412"/>
    </row>
    <row r="19" spans="1:99" ht="12" customHeight="1">
      <c r="A19" s="384" t="s">
        <v>291</v>
      </c>
      <c r="B19" s="384"/>
      <c r="C19" s="384"/>
      <c r="D19" s="384"/>
      <c r="E19" s="385"/>
      <c r="F19" s="388" t="s">
        <v>292</v>
      </c>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8"/>
      <c r="AY19" s="389" t="s">
        <v>293</v>
      </c>
      <c r="AZ19" s="390"/>
      <c r="BA19" s="390"/>
      <c r="BB19" s="390"/>
      <c r="BC19" s="390"/>
      <c r="BD19" s="391"/>
      <c r="BE19" s="398" t="s">
        <v>105</v>
      </c>
      <c r="BF19" s="390"/>
      <c r="BG19" s="390"/>
      <c r="BH19" s="390"/>
      <c r="BI19" s="390"/>
      <c r="BJ19" s="391"/>
      <c r="BK19" s="398"/>
      <c r="BL19" s="390"/>
      <c r="BM19" s="390"/>
      <c r="BN19" s="390"/>
      <c r="BO19" s="390"/>
      <c r="BP19" s="390"/>
      <c r="BQ19" s="390"/>
      <c r="BR19" s="390"/>
      <c r="BS19" s="391"/>
      <c r="BT19" s="401"/>
      <c r="BU19" s="402"/>
      <c r="BV19" s="402"/>
      <c r="BW19" s="402"/>
      <c r="BX19" s="402"/>
      <c r="BY19" s="402"/>
      <c r="BZ19" s="403"/>
      <c r="CA19" s="401"/>
      <c r="CB19" s="402"/>
      <c r="CC19" s="402"/>
      <c r="CD19" s="402"/>
      <c r="CE19" s="402"/>
      <c r="CF19" s="402"/>
      <c r="CG19" s="403"/>
      <c r="CH19" s="401"/>
      <c r="CI19" s="402"/>
      <c r="CJ19" s="402"/>
      <c r="CK19" s="402"/>
      <c r="CL19" s="402"/>
      <c r="CM19" s="402"/>
      <c r="CN19" s="403"/>
      <c r="CO19" s="401"/>
      <c r="CP19" s="402"/>
      <c r="CQ19" s="402"/>
      <c r="CR19" s="402"/>
      <c r="CS19" s="402"/>
      <c r="CT19" s="402"/>
      <c r="CU19" s="410"/>
    </row>
    <row r="20" spans="1:99" ht="12" customHeight="1">
      <c r="A20" s="384"/>
      <c r="B20" s="384"/>
      <c r="C20" s="384"/>
      <c r="D20" s="384"/>
      <c r="E20" s="385"/>
      <c r="F20" s="413" t="s">
        <v>294</v>
      </c>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5"/>
      <c r="AY20" s="392"/>
      <c r="AZ20" s="393"/>
      <c r="BA20" s="393"/>
      <c r="BB20" s="393"/>
      <c r="BC20" s="393"/>
      <c r="BD20" s="394"/>
      <c r="BE20" s="399"/>
      <c r="BF20" s="393"/>
      <c r="BG20" s="393"/>
      <c r="BH20" s="393"/>
      <c r="BI20" s="393"/>
      <c r="BJ20" s="394"/>
      <c r="BK20" s="399"/>
      <c r="BL20" s="393"/>
      <c r="BM20" s="393"/>
      <c r="BN20" s="393"/>
      <c r="BO20" s="393"/>
      <c r="BP20" s="393"/>
      <c r="BQ20" s="393"/>
      <c r="BR20" s="393"/>
      <c r="BS20" s="394"/>
      <c r="BT20" s="404"/>
      <c r="BU20" s="405"/>
      <c r="BV20" s="405"/>
      <c r="BW20" s="405"/>
      <c r="BX20" s="405"/>
      <c r="BY20" s="405"/>
      <c r="BZ20" s="406"/>
      <c r="CA20" s="404"/>
      <c r="CB20" s="405"/>
      <c r="CC20" s="405"/>
      <c r="CD20" s="405"/>
      <c r="CE20" s="405"/>
      <c r="CF20" s="405"/>
      <c r="CG20" s="406"/>
      <c r="CH20" s="404"/>
      <c r="CI20" s="405"/>
      <c r="CJ20" s="405"/>
      <c r="CK20" s="405"/>
      <c r="CL20" s="405"/>
      <c r="CM20" s="405"/>
      <c r="CN20" s="406"/>
      <c r="CO20" s="404"/>
      <c r="CP20" s="405"/>
      <c r="CQ20" s="405"/>
      <c r="CR20" s="405"/>
      <c r="CS20" s="405"/>
      <c r="CT20" s="405"/>
      <c r="CU20" s="411"/>
    </row>
    <row r="21" spans="1:99" ht="12" customHeight="1">
      <c r="A21" s="384"/>
      <c r="B21" s="384"/>
      <c r="C21" s="384"/>
      <c r="D21" s="384"/>
      <c r="E21" s="385"/>
      <c r="F21" s="416" t="s">
        <v>295</v>
      </c>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395"/>
      <c r="AZ21" s="396"/>
      <c r="BA21" s="396"/>
      <c r="BB21" s="396"/>
      <c r="BC21" s="396"/>
      <c r="BD21" s="397"/>
      <c r="BE21" s="400"/>
      <c r="BF21" s="396"/>
      <c r="BG21" s="396"/>
      <c r="BH21" s="396"/>
      <c r="BI21" s="396"/>
      <c r="BJ21" s="397"/>
      <c r="BK21" s="400"/>
      <c r="BL21" s="396"/>
      <c r="BM21" s="396"/>
      <c r="BN21" s="396"/>
      <c r="BO21" s="396"/>
      <c r="BP21" s="396"/>
      <c r="BQ21" s="396"/>
      <c r="BR21" s="396"/>
      <c r="BS21" s="397"/>
      <c r="BT21" s="407"/>
      <c r="BU21" s="408"/>
      <c r="BV21" s="408"/>
      <c r="BW21" s="408"/>
      <c r="BX21" s="408"/>
      <c r="BY21" s="408"/>
      <c r="BZ21" s="409"/>
      <c r="CA21" s="407"/>
      <c r="CB21" s="408"/>
      <c r="CC21" s="408"/>
      <c r="CD21" s="408"/>
      <c r="CE21" s="408"/>
      <c r="CF21" s="408"/>
      <c r="CG21" s="409"/>
      <c r="CH21" s="407"/>
      <c r="CI21" s="408"/>
      <c r="CJ21" s="408"/>
      <c r="CK21" s="408"/>
      <c r="CL21" s="408"/>
      <c r="CM21" s="408"/>
      <c r="CN21" s="409"/>
      <c r="CO21" s="407"/>
      <c r="CP21" s="408"/>
      <c r="CQ21" s="408"/>
      <c r="CR21" s="408"/>
      <c r="CS21" s="408"/>
      <c r="CT21" s="408"/>
      <c r="CU21" s="412"/>
    </row>
    <row r="22" spans="1:99" ht="12" customHeight="1">
      <c r="A22" s="384" t="s">
        <v>296</v>
      </c>
      <c r="B22" s="384"/>
      <c r="C22" s="384"/>
      <c r="D22" s="384"/>
      <c r="E22" s="385"/>
      <c r="F22" s="388" t="s">
        <v>297</v>
      </c>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8"/>
      <c r="AY22" s="419" t="s">
        <v>298</v>
      </c>
      <c r="AZ22" s="420"/>
      <c r="BA22" s="420"/>
      <c r="BB22" s="420"/>
      <c r="BC22" s="420"/>
      <c r="BD22" s="421"/>
      <c r="BE22" s="398" t="s">
        <v>105</v>
      </c>
      <c r="BF22" s="390"/>
      <c r="BG22" s="390"/>
      <c r="BH22" s="390"/>
      <c r="BI22" s="390"/>
      <c r="BJ22" s="391"/>
      <c r="BK22" s="398"/>
      <c r="BL22" s="390"/>
      <c r="BM22" s="390"/>
      <c r="BN22" s="390"/>
      <c r="BO22" s="390"/>
      <c r="BP22" s="390"/>
      <c r="BQ22" s="390"/>
      <c r="BR22" s="390"/>
      <c r="BS22" s="391"/>
      <c r="BT22" s="401">
        <v>13248634.52</v>
      </c>
      <c r="BU22" s="402"/>
      <c r="BV22" s="402"/>
      <c r="BW22" s="402"/>
      <c r="BX22" s="402"/>
      <c r="BY22" s="402"/>
      <c r="BZ22" s="403"/>
      <c r="CA22" s="401"/>
      <c r="CB22" s="402"/>
      <c r="CC22" s="402"/>
      <c r="CD22" s="402"/>
      <c r="CE22" s="402"/>
      <c r="CF22" s="402"/>
      <c r="CG22" s="403"/>
      <c r="CH22" s="401"/>
      <c r="CI22" s="402"/>
      <c r="CJ22" s="402"/>
      <c r="CK22" s="402"/>
      <c r="CL22" s="402"/>
      <c r="CM22" s="402"/>
      <c r="CN22" s="403"/>
      <c r="CO22" s="401"/>
      <c r="CP22" s="402"/>
      <c r="CQ22" s="402"/>
      <c r="CR22" s="402"/>
      <c r="CS22" s="402"/>
      <c r="CT22" s="402"/>
      <c r="CU22" s="410"/>
    </row>
    <row r="23" spans="1:99" ht="12" customHeight="1">
      <c r="A23" s="384"/>
      <c r="B23" s="384"/>
      <c r="C23" s="384"/>
      <c r="D23" s="384"/>
      <c r="E23" s="385"/>
      <c r="F23" s="416" t="s">
        <v>299</v>
      </c>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22"/>
      <c r="AZ23" s="423"/>
      <c r="BA23" s="423"/>
      <c r="BB23" s="423"/>
      <c r="BC23" s="423"/>
      <c r="BD23" s="424"/>
      <c r="BE23" s="400"/>
      <c r="BF23" s="396"/>
      <c r="BG23" s="396"/>
      <c r="BH23" s="396"/>
      <c r="BI23" s="396"/>
      <c r="BJ23" s="397"/>
      <c r="BK23" s="400"/>
      <c r="BL23" s="396"/>
      <c r="BM23" s="396"/>
      <c r="BN23" s="396"/>
      <c r="BO23" s="396"/>
      <c r="BP23" s="396"/>
      <c r="BQ23" s="396"/>
      <c r="BR23" s="396"/>
      <c r="BS23" s="397"/>
      <c r="BT23" s="407"/>
      <c r="BU23" s="408"/>
      <c r="BV23" s="408"/>
      <c r="BW23" s="408"/>
      <c r="BX23" s="408"/>
      <c r="BY23" s="408"/>
      <c r="BZ23" s="409"/>
      <c r="CA23" s="407"/>
      <c r="CB23" s="408"/>
      <c r="CC23" s="408"/>
      <c r="CD23" s="408"/>
      <c r="CE23" s="408"/>
      <c r="CF23" s="408"/>
      <c r="CG23" s="409"/>
      <c r="CH23" s="407"/>
      <c r="CI23" s="408"/>
      <c r="CJ23" s="408"/>
      <c r="CK23" s="408"/>
      <c r="CL23" s="408"/>
      <c r="CM23" s="408"/>
      <c r="CN23" s="409"/>
      <c r="CO23" s="407"/>
      <c r="CP23" s="408"/>
      <c r="CQ23" s="408"/>
      <c r="CR23" s="408"/>
      <c r="CS23" s="408"/>
      <c r="CT23" s="408"/>
      <c r="CU23" s="412"/>
    </row>
    <row r="24" spans="1:99" ht="12" customHeight="1">
      <c r="A24" s="384" t="s">
        <v>300</v>
      </c>
      <c r="B24" s="384"/>
      <c r="C24" s="384"/>
      <c r="D24" s="384"/>
      <c r="E24" s="385"/>
      <c r="F24" s="426" t="s">
        <v>8</v>
      </c>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8"/>
      <c r="AY24" s="389" t="s">
        <v>301</v>
      </c>
      <c r="AZ24" s="390"/>
      <c r="BA24" s="390"/>
      <c r="BB24" s="390"/>
      <c r="BC24" s="390"/>
      <c r="BD24" s="391"/>
      <c r="BE24" s="398" t="s">
        <v>105</v>
      </c>
      <c r="BF24" s="390"/>
      <c r="BG24" s="390"/>
      <c r="BH24" s="390"/>
      <c r="BI24" s="390"/>
      <c r="BJ24" s="391"/>
      <c r="BK24" s="398" t="s">
        <v>105</v>
      </c>
      <c r="BL24" s="390"/>
      <c r="BM24" s="390"/>
      <c r="BN24" s="390"/>
      <c r="BO24" s="390"/>
      <c r="BP24" s="390"/>
      <c r="BQ24" s="390"/>
      <c r="BR24" s="390"/>
      <c r="BS24" s="391"/>
      <c r="BT24" s="401"/>
      <c r="BU24" s="402"/>
      <c r="BV24" s="402"/>
      <c r="BW24" s="402"/>
      <c r="BX24" s="402"/>
      <c r="BY24" s="402"/>
      <c r="BZ24" s="403"/>
      <c r="CA24" s="401"/>
      <c r="CB24" s="402"/>
      <c r="CC24" s="402"/>
      <c r="CD24" s="402"/>
      <c r="CE24" s="402"/>
      <c r="CF24" s="402"/>
      <c r="CG24" s="403"/>
      <c r="CH24" s="401"/>
      <c r="CI24" s="402"/>
      <c r="CJ24" s="402"/>
      <c r="CK24" s="402"/>
      <c r="CL24" s="402"/>
      <c r="CM24" s="402"/>
      <c r="CN24" s="403"/>
      <c r="CO24" s="401"/>
      <c r="CP24" s="402"/>
      <c r="CQ24" s="402"/>
      <c r="CR24" s="402"/>
      <c r="CS24" s="402"/>
      <c r="CT24" s="402"/>
      <c r="CU24" s="410"/>
    </row>
    <row r="25" spans="1:99" ht="12" customHeight="1">
      <c r="A25" s="384"/>
      <c r="B25" s="384"/>
      <c r="C25" s="384"/>
      <c r="D25" s="384"/>
      <c r="E25" s="385"/>
      <c r="F25" s="429" t="s">
        <v>302</v>
      </c>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395"/>
      <c r="AZ25" s="396"/>
      <c r="BA25" s="396"/>
      <c r="BB25" s="396"/>
      <c r="BC25" s="396"/>
      <c r="BD25" s="397"/>
      <c r="BE25" s="400"/>
      <c r="BF25" s="396"/>
      <c r="BG25" s="396"/>
      <c r="BH25" s="396"/>
      <c r="BI25" s="396"/>
      <c r="BJ25" s="397"/>
      <c r="BK25" s="400"/>
      <c r="BL25" s="396"/>
      <c r="BM25" s="396"/>
      <c r="BN25" s="396"/>
      <c r="BO25" s="396"/>
      <c r="BP25" s="396"/>
      <c r="BQ25" s="396"/>
      <c r="BR25" s="396"/>
      <c r="BS25" s="397"/>
      <c r="BT25" s="407"/>
      <c r="BU25" s="408"/>
      <c r="BV25" s="408"/>
      <c r="BW25" s="408"/>
      <c r="BX25" s="408"/>
      <c r="BY25" s="408"/>
      <c r="BZ25" s="409"/>
      <c r="CA25" s="407"/>
      <c r="CB25" s="408"/>
      <c r="CC25" s="408"/>
      <c r="CD25" s="408"/>
      <c r="CE25" s="408"/>
      <c r="CF25" s="408"/>
      <c r="CG25" s="409"/>
      <c r="CH25" s="407"/>
      <c r="CI25" s="408"/>
      <c r="CJ25" s="408"/>
      <c r="CK25" s="408"/>
      <c r="CL25" s="408"/>
      <c r="CM25" s="408"/>
      <c r="CN25" s="409"/>
      <c r="CO25" s="407"/>
      <c r="CP25" s="408"/>
      <c r="CQ25" s="408"/>
      <c r="CR25" s="408"/>
      <c r="CS25" s="408"/>
      <c r="CT25" s="408"/>
      <c r="CU25" s="412"/>
    </row>
    <row r="26" spans="1:99" ht="13.5">
      <c r="A26" s="384"/>
      <c r="B26" s="384"/>
      <c r="C26" s="384"/>
      <c r="D26" s="384"/>
      <c r="E26" s="385"/>
      <c r="F26" s="430" t="s">
        <v>303</v>
      </c>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2"/>
      <c r="AY26" s="389" t="s">
        <v>304</v>
      </c>
      <c r="AZ26" s="390"/>
      <c r="BA26" s="390"/>
      <c r="BB26" s="390"/>
      <c r="BC26" s="390"/>
      <c r="BD26" s="391"/>
      <c r="BE26" s="398"/>
      <c r="BF26" s="390"/>
      <c r="BG26" s="390"/>
      <c r="BH26" s="390"/>
      <c r="BI26" s="390"/>
      <c r="BJ26" s="391"/>
      <c r="BK26" s="398"/>
      <c r="BL26" s="390"/>
      <c r="BM26" s="390"/>
      <c r="BN26" s="390"/>
      <c r="BO26" s="390"/>
      <c r="BP26" s="390"/>
      <c r="BQ26" s="390"/>
      <c r="BR26" s="390"/>
      <c r="BS26" s="391"/>
      <c r="BT26" s="401"/>
      <c r="BU26" s="402"/>
      <c r="BV26" s="402"/>
      <c r="BW26" s="402"/>
      <c r="BX26" s="402"/>
      <c r="BY26" s="402"/>
      <c r="BZ26" s="403"/>
      <c r="CA26" s="401"/>
      <c r="CB26" s="402"/>
      <c r="CC26" s="402"/>
      <c r="CD26" s="402"/>
      <c r="CE26" s="402"/>
      <c r="CF26" s="402"/>
      <c r="CG26" s="403"/>
      <c r="CH26" s="401"/>
      <c r="CI26" s="402"/>
      <c r="CJ26" s="402"/>
      <c r="CK26" s="402"/>
      <c r="CL26" s="402"/>
      <c r="CM26" s="402"/>
      <c r="CN26" s="403"/>
      <c r="CO26" s="401"/>
      <c r="CP26" s="402"/>
      <c r="CQ26" s="402"/>
      <c r="CR26" s="402"/>
      <c r="CS26" s="402"/>
      <c r="CT26" s="402"/>
      <c r="CU26" s="410"/>
    </row>
    <row r="27" spans="1:99" ht="12" customHeight="1">
      <c r="A27" s="384"/>
      <c r="B27" s="384"/>
      <c r="C27" s="384"/>
      <c r="D27" s="384"/>
      <c r="E27" s="385"/>
      <c r="F27" s="425"/>
      <c r="G27" s="425"/>
      <c r="H27" s="425"/>
      <c r="I27" s="425"/>
      <c r="J27" s="425"/>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395"/>
      <c r="AZ27" s="396"/>
      <c r="BA27" s="396"/>
      <c r="BB27" s="396"/>
      <c r="BC27" s="396"/>
      <c r="BD27" s="397"/>
      <c r="BE27" s="400"/>
      <c r="BF27" s="396"/>
      <c r="BG27" s="396"/>
      <c r="BH27" s="396"/>
      <c r="BI27" s="396"/>
      <c r="BJ27" s="397"/>
      <c r="BK27" s="400"/>
      <c r="BL27" s="396"/>
      <c r="BM27" s="396"/>
      <c r="BN27" s="396"/>
      <c r="BO27" s="396"/>
      <c r="BP27" s="396"/>
      <c r="BQ27" s="396"/>
      <c r="BR27" s="396"/>
      <c r="BS27" s="397"/>
      <c r="BT27" s="407"/>
      <c r="BU27" s="408"/>
      <c r="BV27" s="408"/>
      <c r="BW27" s="408"/>
      <c r="BX27" s="408"/>
      <c r="BY27" s="408"/>
      <c r="BZ27" s="409"/>
      <c r="CA27" s="407"/>
      <c r="CB27" s="408"/>
      <c r="CC27" s="408"/>
      <c r="CD27" s="408"/>
      <c r="CE27" s="408"/>
      <c r="CF27" s="408"/>
      <c r="CG27" s="409"/>
      <c r="CH27" s="407"/>
      <c r="CI27" s="408"/>
      <c r="CJ27" s="408"/>
      <c r="CK27" s="408"/>
      <c r="CL27" s="408"/>
      <c r="CM27" s="408"/>
      <c r="CN27" s="409"/>
      <c r="CO27" s="407"/>
      <c r="CP27" s="408"/>
      <c r="CQ27" s="408"/>
      <c r="CR27" s="408"/>
      <c r="CS27" s="408"/>
      <c r="CT27" s="408"/>
      <c r="CU27" s="412"/>
    </row>
    <row r="28" spans="1:99" ht="12" customHeight="1">
      <c r="A28" s="384" t="s">
        <v>305</v>
      </c>
      <c r="B28" s="384"/>
      <c r="C28" s="384"/>
      <c r="D28" s="384"/>
      <c r="E28" s="385"/>
      <c r="F28" s="435" t="s">
        <v>306</v>
      </c>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6"/>
      <c r="AN28" s="436"/>
      <c r="AO28" s="436"/>
      <c r="AP28" s="436"/>
      <c r="AQ28" s="436"/>
      <c r="AR28" s="436"/>
      <c r="AS28" s="436"/>
      <c r="AT28" s="436"/>
      <c r="AU28" s="436"/>
      <c r="AV28" s="436"/>
      <c r="AW28" s="436"/>
      <c r="AX28" s="437"/>
      <c r="AY28" s="438" t="s">
        <v>307</v>
      </c>
      <c r="AZ28" s="439"/>
      <c r="BA28" s="439"/>
      <c r="BB28" s="439"/>
      <c r="BC28" s="439"/>
      <c r="BD28" s="439"/>
      <c r="BE28" s="439" t="s">
        <v>105</v>
      </c>
      <c r="BF28" s="439"/>
      <c r="BG28" s="439"/>
      <c r="BH28" s="439"/>
      <c r="BI28" s="439"/>
      <c r="BJ28" s="439"/>
      <c r="BK28" s="439" t="s">
        <v>105</v>
      </c>
      <c r="BL28" s="439"/>
      <c r="BM28" s="439"/>
      <c r="BN28" s="439"/>
      <c r="BO28" s="439"/>
      <c r="BP28" s="439"/>
      <c r="BQ28" s="439"/>
      <c r="BR28" s="439"/>
      <c r="BS28" s="439"/>
      <c r="BT28" s="433">
        <v>13248261</v>
      </c>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4"/>
    </row>
    <row r="29" spans="1:99" ht="12" customHeight="1">
      <c r="A29" s="384" t="s">
        <v>308</v>
      </c>
      <c r="B29" s="384"/>
      <c r="C29" s="384"/>
      <c r="D29" s="384"/>
      <c r="E29" s="385"/>
      <c r="F29" s="388" t="s">
        <v>292</v>
      </c>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8"/>
      <c r="AY29" s="389" t="s">
        <v>309</v>
      </c>
      <c r="AZ29" s="390"/>
      <c r="BA29" s="390"/>
      <c r="BB29" s="390"/>
      <c r="BC29" s="390"/>
      <c r="BD29" s="391"/>
      <c r="BE29" s="398" t="s">
        <v>105</v>
      </c>
      <c r="BF29" s="390"/>
      <c r="BG29" s="390"/>
      <c r="BH29" s="390"/>
      <c r="BI29" s="390"/>
      <c r="BJ29" s="391"/>
      <c r="BK29" s="398"/>
      <c r="BL29" s="390"/>
      <c r="BM29" s="390"/>
      <c r="BN29" s="390"/>
      <c r="BO29" s="390"/>
      <c r="BP29" s="390"/>
      <c r="BQ29" s="390"/>
      <c r="BR29" s="390"/>
      <c r="BS29" s="391"/>
      <c r="BT29" s="401">
        <v>15942626.48</v>
      </c>
      <c r="BU29" s="402"/>
      <c r="BV29" s="402"/>
      <c r="BW29" s="402"/>
      <c r="BX29" s="402"/>
      <c r="BY29" s="402"/>
      <c r="BZ29" s="403"/>
      <c r="CA29" s="401">
        <f t="shared" ref="CA29" si="0">CA10</f>
        <v>28161861</v>
      </c>
      <c r="CB29" s="402"/>
      <c r="CC29" s="402"/>
      <c r="CD29" s="402"/>
      <c r="CE29" s="402"/>
      <c r="CF29" s="402"/>
      <c r="CG29" s="403"/>
      <c r="CH29" s="401">
        <f t="shared" ref="CH29" si="1">CH10</f>
        <v>28161861</v>
      </c>
      <c r="CI29" s="402"/>
      <c r="CJ29" s="402"/>
      <c r="CK29" s="402"/>
      <c r="CL29" s="402"/>
      <c r="CM29" s="402"/>
      <c r="CN29" s="403"/>
      <c r="CO29" s="401"/>
      <c r="CP29" s="402"/>
      <c r="CQ29" s="402"/>
      <c r="CR29" s="402"/>
      <c r="CS29" s="402"/>
      <c r="CT29" s="402"/>
      <c r="CU29" s="410"/>
    </row>
    <row r="30" spans="1:99" ht="12" customHeight="1">
      <c r="A30" s="384"/>
      <c r="B30" s="384"/>
      <c r="C30" s="384"/>
      <c r="D30" s="384"/>
      <c r="E30" s="385"/>
      <c r="F30" s="413" t="s">
        <v>310</v>
      </c>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c r="AR30" s="414"/>
      <c r="AS30" s="414"/>
      <c r="AT30" s="414"/>
      <c r="AU30" s="414"/>
      <c r="AV30" s="414"/>
      <c r="AW30" s="414"/>
      <c r="AX30" s="415"/>
      <c r="AY30" s="392"/>
      <c r="AZ30" s="393"/>
      <c r="BA30" s="393"/>
      <c r="BB30" s="393"/>
      <c r="BC30" s="393"/>
      <c r="BD30" s="394"/>
      <c r="BE30" s="399"/>
      <c r="BF30" s="393"/>
      <c r="BG30" s="393"/>
      <c r="BH30" s="393"/>
      <c r="BI30" s="393"/>
      <c r="BJ30" s="394"/>
      <c r="BK30" s="399"/>
      <c r="BL30" s="393"/>
      <c r="BM30" s="393"/>
      <c r="BN30" s="393"/>
      <c r="BO30" s="393"/>
      <c r="BP30" s="393"/>
      <c r="BQ30" s="393"/>
      <c r="BR30" s="393"/>
      <c r="BS30" s="394"/>
      <c r="BT30" s="404"/>
      <c r="BU30" s="405"/>
      <c r="BV30" s="405"/>
      <c r="BW30" s="405"/>
      <c r="BX30" s="405"/>
      <c r="BY30" s="405"/>
      <c r="BZ30" s="406"/>
      <c r="CA30" s="404"/>
      <c r="CB30" s="405"/>
      <c r="CC30" s="405"/>
      <c r="CD30" s="405"/>
      <c r="CE30" s="405"/>
      <c r="CF30" s="405"/>
      <c r="CG30" s="406"/>
      <c r="CH30" s="404"/>
      <c r="CI30" s="405"/>
      <c r="CJ30" s="405"/>
      <c r="CK30" s="405"/>
      <c r="CL30" s="405"/>
      <c r="CM30" s="405"/>
      <c r="CN30" s="406"/>
      <c r="CO30" s="404"/>
      <c r="CP30" s="405"/>
      <c r="CQ30" s="405"/>
      <c r="CR30" s="405"/>
      <c r="CS30" s="405"/>
      <c r="CT30" s="405"/>
      <c r="CU30" s="411"/>
    </row>
    <row r="31" spans="1:99" ht="12" customHeight="1">
      <c r="A31" s="384"/>
      <c r="B31" s="384"/>
      <c r="C31" s="384"/>
      <c r="D31" s="384"/>
      <c r="E31" s="385"/>
      <c r="F31" s="416" t="s">
        <v>311</v>
      </c>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395"/>
      <c r="AZ31" s="396"/>
      <c r="BA31" s="396"/>
      <c r="BB31" s="396"/>
      <c r="BC31" s="396"/>
      <c r="BD31" s="397"/>
      <c r="BE31" s="400"/>
      <c r="BF31" s="396"/>
      <c r="BG31" s="396"/>
      <c r="BH31" s="396"/>
      <c r="BI31" s="396"/>
      <c r="BJ31" s="397"/>
      <c r="BK31" s="400"/>
      <c r="BL31" s="396"/>
      <c r="BM31" s="396"/>
      <c r="BN31" s="396"/>
      <c r="BO31" s="396"/>
      <c r="BP31" s="396"/>
      <c r="BQ31" s="396"/>
      <c r="BR31" s="396"/>
      <c r="BS31" s="397"/>
      <c r="BT31" s="407"/>
      <c r="BU31" s="408"/>
      <c r="BV31" s="408"/>
      <c r="BW31" s="408"/>
      <c r="BX31" s="408"/>
      <c r="BY31" s="408"/>
      <c r="BZ31" s="409"/>
      <c r="CA31" s="407"/>
      <c r="CB31" s="408"/>
      <c r="CC31" s="408"/>
      <c r="CD31" s="408"/>
      <c r="CE31" s="408"/>
      <c r="CF31" s="408"/>
      <c r="CG31" s="409"/>
      <c r="CH31" s="407"/>
      <c r="CI31" s="408"/>
      <c r="CJ31" s="408"/>
      <c r="CK31" s="408"/>
      <c r="CL31" s="408"/>
      <c r="CM31" s="408"/>
      <c r="CN31" s="409"/>
      <c r="CO31" s="407"/>
      <c r="CP31" s="408"/>
      <c r="CQ31" s="408"/>
      <c r="CR31" s="408"/>
      <c r="CS31" s="408"/>
      <c r="CT31" s="408"/>
      <c r="CU31" s="412"/>
    </row>
    <row r="32" spans="1:99" ht="12" customHeight="1">
      <c r="A32" s="384" t="s">
        <v>312</v>
      </c>
      <c r="B32" s="384"/>
      <c r="C32" s="384"/>
      <c r="D32" s="384"/>
      <c r="E32" s="385"/>
      <c r="F32" s="427" t="s">
        <v>8</v>
      </c>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c r="AS32" s="427"/>
      <c r="AT32" s="427"/>
      <c r="AU32" s="427"/>
      <c r="AV32" s="427"/>
      <c r="AW32" s="427"/>
      <c r="AX32" s="427"/>
      <c r="AY32" s="389" t="s">
        <v>313</v>
      </c>
      <c r="AZ32" s="390"/>
      <c r="BA32" s="390"/>
      <c r="BB32" s="390"/>
      <c r="BC32" s="390"/>
      <c r="BD32" s="391"/>
      <c r="BE32" s="398" t="s">
        <v>105</v>
      </c>
      <c r="BF32" s="390"/>
      <c r="BG32" s="390"/>
      <c r="BH32" s="390"/>
      <c r="BI32" s="390"/>
      <c r="BJ32" s="391"/>
      <c r="BK32" s="398"/>
      <c r="BL32" s="390"/>
      <c r="BM32" s="390"/>
      <c r="BN32" s="390"/>
      <c r="BO32" s="390"/>
      <c r="BP32" s="390"/>
      <c r="BQ32" s="390"/>
      <c r="BR32" s="390"/>
      <c r="BS32" s="391"/>
      <c r="BT32" s="401">
        <v>3330264.3</v>
      </c>
      <c r="BU32" s="402"/>
      <c r="BV32" s="402"/>
      <c r="BW32" s="402"/>
      <c r="BX32" s="402"/>
      <c r="BY32" s="402"/>
      <c r="BZ32" s="403"/>
      <c r="CA32" s="401"/>
      <c r="CB32" s="402"/>
      <c r="CC32" s="402"/>
      <c r="CD32" s="402"/>
      <c r="CE32" s="402"/>
      <c r="CF32" s="402"/>
      <c r="CG32" s="403"/>
      <c r="CH32" s="401"/>
      <c r="CI32" s="402"/>
      <c r="CJ32" s="402"/>
      <c r="CK32" s="402"/>
      <c r="CL32" s="402"/>
      <c r="CM32" s="402"/>
      <c r="CN32" s="403"/>
      <c r="CO32" s="401"/>
      <c r="CP32" s="402"/>
      <c r="CQ32" s="402"/>
      <c r="CR32" s="402"/>
      <c r="CS32" s="402"/>
      <c r="CT32" s="402"/>
      <c r="CU32" s="410"/>
    </row>
    <row r="33" spans="1:99" ht="12" customHeight="1">
      <c r="A33" s="384"/>
      <c r="B33" s="384"/>
      <c r="C33" s="384"/>
      <c r="D33" s="384"/>
      <c r="E33" s="385"/>
      <c r="F33" s="440" t="s">
        <v>314</v>
      </c>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0"/>
      <c r="AR33" s="440"/>
      <c r="AS33" s="440"/>
      <c r="AT33" s="440"/>
      <c r="AU33" s="440"/>
      <c r="AV33" s="440"/>
      <c r="AW33" s="440"/>
      <c r="AX33" s="440"/>
      <c r="AY33" s="392"/>
      <c r="AZ33" s="393"/>
      <c r="BA33" s="393"/>
      <c r="BB33" s="393"/>
      <c r="BC33" s="393"/>
      <c r="BD33" s="394"/>
      <c r="BE33" s="399"/>
      <c r="BF33" s="393"/>
      <c r="BG33" s="393"/>
      <c r="BH33" s="393"/>
      <c r="BI33" s="393"/>
      <c r="BJ33" s="394"/>
      <c r="BK33" s="399"/>
      <c r="BL33" s="393"/>
      <c r="BM33" s="393"/>
      <c r="BN33" s="393"/>
      <c r="BO33" s="393"/>
      <c r="BP33" s="393"/>
      <c r="BQ33" s="393"/>
      <c r="BR33" s="393"/>
      <c r="BS33" s="394"/>
      <c r="BT33" s="404"/>
      <c r="BU33" s="405"/>
      <c r="BV33" s="405"/>
      <c r="BW33" s="405"/>
      <c r="BX33" s="405"/>
      <c r="BY33" s="405"/>
      <c r="BZ33" s="406"/>
      <c r="CA33" s="404"/>
      <c r="CB33" s="405"/>
      <c r="CC33" s="405"/>
      <c r="CD33" s="405"/>
      <c r="CE33" s="405"/>
      <c r="CF33" s="405"/>
      <c r="CG33" s="406"/>
      <c r="CH33" s="404"/>
      <c r="CI33" s="405"/>
      <c r="CJ33" s="405"/>
      <c r="CK33" s="405"/>
      <c r="CL33" s="405"/>
      <c r="CM33" s="405"/>
      <c r="CN33" s="406"/>
      <c r="CO33" s="404"/>
      <c r="CP33" s="405"/>
      <c r="CQ33" s="405"/>
      <c r="CR33" s="405"/>
      <c r="CS33" s="405"/>
      <c r="CT33" s="405"/>
      <c r="CU33" s="411"/>
    </row>
    <row r="34" spans="1:99" ht="12" customHeight="1">
      <c r="A34" s="384"/>
      <c r="B34" s="384"/>
      <c r="C34" s="384"/>
      <c r="D34" s="384"/>
      <c r="E34" s="385"/>
      <c r="F34" s="429" t="s">
        <v>315</v>
      </c>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395"/>
      <c r="AZ34" s="396"/>
      <c r="BA34" s="396"/>
      <c r="BB34" s="396"/>
      <c r="BC34" s="396"/>
      <c r="BD34" s="397"/>
      <c r="BE34" s="400"/>
      <c r="BF34" s="396"/>
      <c r="BG34" s="396"/>
      <c r="BH34" s="396"/>
      <c r="BI34" s="396"/>
      <c r="BJ34" s="397"/>
      <c r="BK34" s="400"/>
      <c r="BL34" s="396"/>
      <c r="BM34" s="396"/>
      <c r="BN34" s="396"/>
      <c r="BO34" s="396"/>
      <c r="BP34" s="396"/>
      <c r="BQ34" s="396"/>
      <c r="BR34" s="396"/>
      <c r="BS34" s="397"/>
      <c r="BT34" s="407"/>
      <c r="BU34" s="408"/>
      <c r="BV34" s="408"/>
      <c r="BW34" s="408"/>
      <c r="BX34" s="408"/>
      <c r="BY34" s="408"/>
      <c r="BZ34" s="409"/>
      <c r="CA34" s="407"/>
      <c r="CB34" s="408"/>
      <c r="CC34" s="408"/>
      <c r="CD34" s="408"/>
      <c r="CE34" s="408"/>
      <c r="CF34" s="408"/>
      <c r="CG34" s="409"/>
      <c r="CH34" s="407"/>
      <c r="CI34" s="408"/>
      <c r="CJ34" s="408"/>
      <c r="CK34" s="408"/>
      <c r="CL34" s="408"/>
      <c r="CM34" s="408"/>
      <c r="CN34" s="409"/>
      <c r="CO34" s="407"/>
      <c r="CP34" s="408"/>
      <c r="CQ34" s="408"/>
      <c r="CR34" s="408"/>
      <c r="CS34" s="408"/>
      <c r="CT34" s="408"/>
      <c r="CU34" s="412"/>
    </row>
    <row r="35" spans="1:99" ht="12" customHeight="1">
      <c r="A35" s="384" t="s">
        <v>316</v>
      </c>
      <c r="B35" s="384"/>
      <c r="C35" s="384"/>
      <c r="D35" s="384"/>
      <c r="E35" s="385"/>
      <c r="F35" s="431" t="s">
        <v>8</v>
      </c>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389" t="s">
        <v>317</v>
      </c>
      <c r="AZ35" s="390"/>
      <c r="BA35" s="390"/>
      <c r="BB35" s="390"/>
      <c r="BC35" s="390"/>
      <c r="BD35" s="391"/>
      <c r="BE35" s="398" t="s">
        <v>105</v>
      </c>
      <c r="BF35" s="390"/>
      <c r="BG35" s="390"/>
      <c r="BH35" s="390"/>
      <c r="BI35" s="390"/>
      <c r="BJ35" s="391"/>
      <c r="BK35" s="398"/>
      <c r="BL35" s="390"/>
      <c r="BM35" s="390"/>
      <c r="BN35" s="390"/>
      <c r="BO35" s="390"/>
      <c r="BP35" s="390"/>
      <c r="BQ35" s="390"/>
      <c r="BR35" s="390"/>
      <c r="BS35" s="391"/>
      <c r="BT35" s="401"/>
      <c r="BU35" s="402"/>
      <c r="BV35" s="402"/>
      <c r="BW35" s="402"/>
      <c r="BX35" s="402"/>
      <c r="BY35" s="402"/>
      <c r="BZ35" s="403"/>
      <c r="CA35" s="401"/>
      <c r="CB35" s="402"/>
      <c r="CC35" s="402"/>
      <c r="CD35" s="402"/>
      <c r="CE35" s="402"/>
      <c r="CF35" s="402"/>
      <c r="CG35" s="403"/>
      <c r="CH35" s="401"/>
      <c r="CI35" s="402"/>
      <c r="CJ35" s="402"/>
      <c r="CK35" s="402"/>
      <c r="CL35" s="402"/>
      <c r="CM35" s="402"/>
      <c r="CN35" s="403"/>
      <c r="CO35" s="401"/>
      <c r="CP35" s="402"/>
      <c r="CQ35" s="402"/>
      <c r="CR35" s="402"/>
      <c r="CS35" s="402"/>
      <c r="CT35" s="402"/>
      <c r="CU35" s="410"/>
    </row>
    <row r="36" spans="1:99" ht="12" customHeight="1">
      <c r="A36" s="384"/>
      <c r="B36" s="384"/>
      <c r="C36" s="384"/>
      <c r="D36" s="384"/>
      <c r="E36" s="385"/>
      <c r="F36" s="425" t="s">
        <v>302</v>
      </c>
      <c r="G36" s="425"/>
      <c r="H36" s="425"/>
      <c r="I36" s="425"/>
      <c r="J36" s="425"/>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425"/>
      <c r="AL36" s="425"/>
      <c r="AM36" s="425"/>
      <c r="AN36" s="425"/>
      <c r="AO36" s="425"/>
      <c r="AP36" s="425"/>
      <c r="AQ36" s="425"/>
      <c r="AR36" s="425"/>
      <c r="AS36" s="425"/>
      <c r="AT36" s="425"/>
      <c r="AU36" s="425"/>
      <c r="AV36" s="425"/>
      <c r="AW36" s="425"/>
      <c r="AX36" s="425"/>
      <c r="AY36" s="395"/>
      <c r="AZ36" s="396"/>
      <c r="BA36" s="396"/>
      <c r="BB36" s="396"/>
      <c r="BC36" s="396"/>
      <c r="BD36" s="397"/>
      <c r="BE36" s="400"/>
      <c r="BF36" s="396"/>
      <c r="BG36" s="396"/>
      <c r="BH36" s="396"/>
      <c r="BI36" s="396"/>
      <c r="BJ36" s="397"/>
      <c r="BK36" s="400"/>
      <c r="BL36" s="396"/>
      <c r="BM36" s="396"/>
      <c r="BN36" s="396"/>
      <c r="BO36" s="396"/>
      <c r="BP36" s="396"/>
      <c r="BQ36" s="396"/>
      <c r="BR36" s="396"/>
      <c r="BS36" s="397"/>
      <c r="BT36" s="407"/>
      <c r="BU36" s="408"/>
      <c r="BV36" s="408"/>
      <c r="BW36" s="408"/>
      <c r="BX36" s="408"/>
      <c r="BY36" s="408"/>
      <c r="BZ36" s="409"/>
      <c r="CA36" s="407"/>
      <c r="CB36" s="408"/>
      <c r="CC36" s="408"/>
      <c r="CD36" s="408"/>
      <c r="CE36" s="408"/>
      <c r="CF36" s="408"/>
      <c r="CG36" s="409"/>
      <c r="CH36" s="407"/>
      <c r="CI36" s="408"/>
      <c r="CJ36" s="408"/>
      <c r="CK36" s="408"/>
      <c r="CL36" s="408"/>
      <c r="CM36" s="408"/>
      <c r="CN36" s="409"/>
      <c r="CO36" s="407"/>
      <c r="CP36" s="408"/>
      <c r="CQ36" s="408"/>
      <c r="CR36" s="408"/>
      <c r="CS36" s="408"/>
      <c r="CT36" s="408"/>
      <c r="CU36" s="412"/>
    </row>
    <row r="37" spans="1:99" ht="12" customHeight="1">
      <c r="A37" s="384" t="s">
        <v>318</v>
      </c>
      <c r="B37" s="384"/>
      <c r="C37" s="384"/>
      <c r="D37" s="384"/>
      <c r="E37" s="385"/>
      <c r="F37" s="441" t="s">
        <v>319</v>
      </c>
      <c r="G37" s="442"/>
      <c r="H37" s="442"/>
      <c r="I37" s="442"/>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3"/>
      <c r="AY37" s="438" t="s">
        <v>320</v>
      </c>
      <c r="AZ37" s="439"/>
      <c r="BA37" s="439"/>
      <c r="BB37" s="439"/>
      <c r="BC37" s="439"/>
      <c r="BD37" s="439"/>
      <c r="BE37" s="439" t="s">
        <v>105</v>
      </c>
      <c r="BF37" s="439"/>
      <c r="BG37" s="439"/>
      <c r="BH37" s="439"/>
      <c r="BI37" s="439"/>
      <c r="BJ37" s="439"/>
      <c r="BK37" s="439"/>
      <c r="BL37" s="439"/>
      <c r="BM37" s="439"/>
      <c r="BN37" s="439"/>
      <c r="BO37" s="439"/>
      <c r="BP37" s="439"/>
      <c r="BQ37" s="439"/>
      <c r="BR37" s="439"/>
      <c r="BS37" s="439"/>
      <c r="BT37" s="433">
        <f>BT32</f>
        <v>3330264.3</v>
      </c>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4"/>
    </row>
    <row r="38" spans="1:99" ht="12" customHeight="1">
      <c r="A38" s="384" t="s">
        <v>321</v>
      </c>
      <c r="B38" s="384"/>
      <c r="C38" s="384"/>
      <c r="D38" s="384"/>
      <c r="E38" s="385"/>
      <c r="F38" s="427" t="s">
        <v>322</v>
      </c>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427"/>
      <c r="AL38" s="427"/>
      <c r="AM38" s="427"/>
      <c r="AN38" s="427"/>
      <c r="AO38" s="427"/>
      <c r="AP38" s="427"/>
      <c r="AQ38" s="427"/>
      <c r="AR38" s="427"/>
      <c r="AS38" s="427"/>
      <c r="AT38" s="427"/>
      <c r="AU38" s="427"/>
      <c r="AV38" s="427"/>
      <c r="AW38" s="427"/>
      <c r="AX38" s="427"/>
      <c r="AY38" s="389" t="s">
        <v>323</v>
      </c>
      <c r="AZ38" s="390"/>
      <c r="BA38" s="390"/>
      <c r="BB38" s="390"/>
      <c r="BC38" s="390"/>
      <c r="BD38" s="391"/>
      <c r="BE38" s="398" t="s">
        <v>105</v>
      </c>
      <c r="BF38" s="390"/>
      <c r="BG38" s="390"/>
      <c r="BH38" s="390"/>
      <c r="BI38" s="390"/>
      <c r="BJ38" s="391"/>
      <c r="BK38" s="398"/>
      <c r="BL38" s="390"/>
      <c r="BM38" s="390"/>
      <c r="BN38" s="390"/>
      <c r="BO38" s="390"/>
      <c r="BP38" s="390"/>
      <c r="BQ38" s="390"/>
      <c r="BR38" s="390"/>
      <c r="BS38" s="391"/>
      <c r="BT38" s="401"/>
      <c r="BU38" s="402"/>
      <c r="BV38" s="402"/>
      <c r="BW38" s="402"/>
      <c r="BX38" s="402"/>
      <c r="BY38" s="402"/>
      <c r="BZ38" s="403"/>
      <c r="CA38" s="401"/>
      <c r="CB38" s="402"/>
      <c r="CC38" s="402"/>
      <c r="CD38" s="402"/>
      <c r="CE38" s="402"/>
      <c r="CF38" s="402"/>
      <c r="CG38" s="403"/>
      <c r="CH38" s="401"/>
      <c r="CI38" s="402"/>
      <c r="CJ38" s="402"/>
      <c r="CK38" s="402"/>
      <c r="CL38" s="402"/>
      <c r="CM38" s="402"/>
      <c r="CN38" s="403"/>
      <c r="CO38" s="401"/>
      <c r="CP38" s="402"/>
      <c r="CQ38" s="402"/>
      <c r="CR38" s="402"/>
      <c r="CS38" s="402"/>
      <c r="CT38" s="402"/>
      <c r="CU38" s="410"/>
    </row>
    <row r="39" spans="1:99" ht="12" customHeight="1">
      <c r="A39" s="384"/>
      <c r="B39" s="384"/>
      <c r="C39" s="384"/>
      <c r="D39" s="384"/>
      <c r="E39" s="385"/>
      <c r="F39" s="429" t="s">
        <v>324</v>
      </c>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395"/>
      <c r="AZ39" s="396"/>
      <c r="BA39" s="396"/>
      <c r="BB39" s="396"/>
      <c r="BC39" s="396"/>
      <c r="BD39" s="397"/>
      <c r="BE39" s="400"/>
      <c r="BF39" s="396"/>
      <c r="BG39" s="396"/>
      <c r="BH39" s="396"/>
      <c r="BI39" s="396"/>
      <c r="BJ39" s="397"/>
      <c r="BK39" s="400"/>
      <c r="BL39" s="396"/>
      <c r="BM39" s="396"/>
      <c r="BN39" s="396"/>
      <c r="BO39" s="396"/>
      <c r="BP39" s="396"/>
      <c r="BQ39" s="396"/>
      <c r="BR39" s="396"/>
      <c r="BS39" s="397"/>
      <c r="BT39" s="407"/>
      <c r="BU39" s="408"/>
      <c r="BV39" s="408"/>
      <c r="BW39" s="408"/>
      <c r="BX39" s="408"/>
      <c r="BY39" s="408"/>
      <c r="BZ39" s="409"/>
      <c r="CA39" s="407"/>
      <c r="CB39" s="408"/>
      <c r="CC39" s="408"/>
      <c r="CD39" s="408"/>
      <c r="CE39" s="408"/>
      <c r="CF39" s="408"/>
      <c r="CG39" s="409"/>
      <c r="CH39" s="407"/>
      <c r="CI39" s="408"/>
      <c r="CJ39" s="408"/>
      <c r="CK39" s="408"/>
      <c r="CL39" s="408"/>
      <c r="CM39" s="408"/>
      <c r="CN39" s="409"/>
      <c r="CO39" s="407"/>
      <c r="CP39" s="408"/>
      <c r="CQ39" s="408"/>
      <c r="CR39" s="408"/>
      <c r="CS39" s="408"/>
      <c r="CT39" s="408"/>
      <c r="CU39" s="412"/>
    </row>
    <row r="40" spans="1:99" ht="12" customHeight="1">
      <c r="A40" s="384" t="s">
        <v>325</v>
      </c>
      <c r="B40" s="384"/>
      <c r="C40" s="384"/>
      <c r="D40" s="384"/>
      <c r="E40" s="385"/>
      <c r="F40" s="431" t="s">
        <v>8</v>
      </c>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389" t="s">
        <v>326</v>
      </c>
      <c r="AZ40" s="390"/>
      <c r="BA40" s="390"/>
      <c r="BB40" s="390"/>
      <c r="BC40" s="390"/>
      <c r="BD40" s="391"/>
      <c r="BE40" s="398" t="s">
        <v>105</v>
      </c>
      <c r="BF40" s="390"/>
      <c r="BG40" s="390"/>
      <c r="BH40" s="390"/>
      <c r="BI40" s="390"/>
      <c r="BJ40" s="391"/>
      <c r="BK40" s="398"/>
      <c r="BL40" s="390"/>
      <c r="BM40" s="390"/>
      <c r="BN40" s="390"/>
      <c r="BO40" s="390"/>
      <c r="BP40" s="390"/>
      <c r="BQ40" s="390"/>
      <c r="BR40" s="390"/>
      <c r="BS40" s="391"/>
      <c r="BT40" s="401"/>
      <c r="BU40" s="402"/>
      <c r="BV40" s="402"/>
      <c r="BW40" s="402"/>
      <c r="BX40" s="402"/>
      <c r="BY40" s="402"/>
      <c r="BZ40" s="403"/>
      <c r="CA40" s="401"/>
      <c r="CB40" s="402"/>
      <c r="CC40" s="402"/>
      <c r="CD40" s="402"/>
      <c r="CE40" s="402"/>
      <c r="CF40" s="402"/>
      <c r="CG40" s="403"/>
      <c r="CH40" s="401"/>
      <c r="CI40" s="402"/>
      <c r="CJ40" s="402"/>
      <c r="CK40" s="402"/>
      <c r="CL40" s="402"/>
      <c r="CM40" s="402"/>
      <c r="CN40" s="403"/>
      <c r="CO40" s="401"/>
      <c r="CP40" s="402"/>
      <c r="CQ40" s="402"/>
      <c r="CR40" s="402"/>
      <c r="CS40" s="402"/>
      <c r="CT40" s="402"/>
      <c r="CU40" s="410"/>
    </row>
    <row r="41" spans="1:99" ht="12" customHeight="1">
      <c r="A41" s="384"/>
      <c r="B41" s="384"/>
      <c r="C41" s="384"/>
      <c r="D41" s="384"/>
      <c r="E41" s="385"/>
      <c r="F41" s="425" t="s">
        <v>302</v>
      </c>
      <c r="G41" s="425"/>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395"/>
      <c r="AZ41" s="396"/>
      <c r="BA41" s="396"/>
      <c r="BB41" s="396"/>
      <c r="BC41" s="396"/>
      <c r="BD41" s="397"/>
      <c r="BE41" s="400"/>
      <c r="BF41" s="396"/>
      <c r="BG41" s="396"/>
      <c r="BH41" s="396"/>
      <c r="BI41" s="396"/>
      <c r="BJ41" s="397"/>
      <c r="BK41" s="400"/>
      <c r="BL41" s="396"/>
      <c r="BM41" s="396"/>
      <c r="BN41" s="396"/>
      <c r="BO41" s="396"/>
      <c r="BP41" s="396"/>
      <c r="BQ41" s="396"/>
      <c r="BR41" s="396"/>
      <c r="BS41" s="397"/>
      <c r="BT41" s="407"/>
      <c r="BU41" s="408"/>
      <c r="BV41" s="408"/>
      <c r="BW41" s="408"/>
      <c r="BX41" s="408"/>
      <c r="BY41" s="408"/>
      <c r="BZ41" s="409"/>
      <c r="CA41" s="407"/>
      <c r="CB41" s="408"/>
      <c r="CC41" s="408"/>
      <c r="CD41" s="408"/>
      <c r="CE41" s="408"/>
      <c r="CF41" s="408"/>
      <c r="CG41" s="409"/>
      <c r="CH41" s="407"/>
      <c r="CI41" s="408"/>
      <c r="CJ41" s="408"/>
      <c r="CK41" s="408"/>
      <c r="CL41" s="408"/>
      <c r="CM41" s="408"/>
      <c r="CN41" s="409"/>
      <c r="CO41" s="407"/>
      <c r="CP41" s="408"/>
      <c r="CQ41" s="408"/>
      <c r="CR41" s="408"/>
      <c r="CS41" s="408"/>
      <c r="CT41" s="408"/>
      <c r="CU41" s="412"/>
    </row>
    <row r="42" spans="1:99" ht="13.5">
      <c r="A42" s="384"/>
      <c r="B42" s="384"/>
      <c r="C42" s="384"/>
      <c r="D42" s="384"/>
      <c r="E42" s="385"/>
      <c r="F42" s="430" t="s">
        <v>303</v>
      </c>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2"/>
      <c r="AY42" s="389" t="s">
        <v>327</v>
      </c>
      <c r="AZ42" s="390"/>
      <c r="BA42" s="390"/>
      <c r="BB42" s="390"/>
      <c r="BC42" s="390"/>
      <c r="BD42" s="391"/>
      <c r="BE42" s="398" t="s">
        <v>105</v>
      </c>
      <c r="BF42" s="390"/>
      <c r="BG42" s="390"/>
      <c r="BH42" s="390"/>
      <c r="BI42" s="390"/>
      <c r="BJ42" s="391"/>
      <c r="BK42" s="398"/>
      <c r="BL42" s="390"/>
      <c r="BM42" s="390"/>
      <c r="BN42" s="390"/>
      <c r="BO42" s="390"/>
      <c r="BP42" s="390"/>
      <c r="BQ42" s="390"/>
      <c r="BR42" s="390"/>
      <c r="BS42" s="391"/>
      <c r="BT42" s="401"/>
      <c r="BU42" s="402"/>
      <c r="BV42" s="402"/>
      <c r="BW42" s="402"/>
      <c r="BX42" s="402"/>
      <c r="BY42" s="402"/>
      <c r="BZ42" s="403"/>
      <c r="CA42" s="401"/>
      <c r="CB42" s="402"/>
      <c r="CC42" s="402"/>
      <c r="CD42" s="402"/>
      <c r="CE42" s="402"/>
      <c r="CF42" s="402"/>
      <c r="CG42" s="403"/>
      <c r="CH42" s="401"/>
      <c r="CI42" s="402"/>
      <c r="CJ42" s="402"/>
      <c r="CK42" s="402"/>
      <c r="CL42" s="402"/>
      <c r="CM42" s="402"/>
      <c r="CN42" s="403"/>
      <c r="CO42" s="401"/>
      <c r="CP42" s="402"/>
      <c r="CQ42" s="402"/>
      <c r="CR42" s="402"/>
      <c r="CS42" s="402"/>
      <c r="CT42" s="402"/>
      <c r="CU42" s="410"/>
    </row>
    <row r="43" spans="1:99" ht="12" customHeight="1">
      <c r="A43" s="384"/>
      <c r="B43" s="384"/>
      <c r="C43" s="384"/>
      <c r="D43" s="384"/>
      <c r="E43" s="38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c r="AU43" s="425"/>
      <c r="AV43" s="425"/>
      <c r="AW43" s="425"/>
      <c r="AX43" s="425"/>
      <c r="AY43" s="395"/>
      <c r="AZ43" s="396"/>
      <c r="BA43" s="396"/>
      <c r="BB43" s="396"/>
      <c r="BC43" s="396"/>
      <c r="BD43" s="397"/>
      <c r="BE43" s="400"/>
      <c r="BF43" s="396"/>
      <c r="BG43" s="396"/>
      <c r="BH43" s="396"/>
      <c r="BI43" s="396"/>
      <c r="BJ43" s="397"/>
      <c r="BK43" s="400"/>
      <c r="BL43" s="396"/>
      <c r="BM43" s="396"/>
      <c r="BN43" s="396"/>
      <c r="BO43" s="396"/>
      <c r="BP43" s="396"/>
      <c r="BQ43" s="396"/>
      <c r="BR43" s="396"/>
      <c r="BS43" s="397"/>
      <c r="BT43" s="407"/>
      <c r="BU43" s="408"/>
      <c r="BV43" s="408"/>
      <c r="BW43" s="408"/>
      <c r="BX43" s="408"/>
      <c r="BY43" s="408"/>
      <c r="BZ43" s="409"/>
      <c r="CA43" s="407"/>
      <c r="CB43" s="408"/>
      <c r="CC43" s="408"/>
      <c r="CD43" s="408"/>
      <c r="CE43" s="408"/>
      <c r="CF43" s="408"/>
      <c r="CG43" s="409"/>
      <c r="CH43" s="407"/>
      <c r="CI43" s="408"/>
      <c r="CJ43" s="408"/>
      <c r="CK43" s="408"/>
      <c r="CL43" s="408"/>
      <c r="CM43" s="408"/>
      <c r="CN43" s="409"/>
      <c r="CO43" s="407"/>
      <c r="CP43" s="408"/>
      <c r="CQ43" s="408"/>
      <c r="CR43" s="408"/>
      <c r="CS43" s="408"/>
      <c r="CT43" s="408"/>
      <c r="CU43" s="412"/>
    </row>
    <row r="44" spans="1:99" ht="12" customHeight="1">
      <c r="A44" s="384" t="s">
        <v>328</v>
      </c>
      <c r="B44" s="384"/>
      <c r="C44" s="384"/>
      <c r="D44" s="384"/>
      <c r="E44" s="385"/>
      <c r="F44" s="441" t="s">
        <v>319</v>
      </c>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2"/>
      <c r="AT44" s="442"/>
      <c r="AU44" s="442"/>
      <c r="AV44" s="442"/>
      <c r="AW44" s="442"/>
      <c r="AX44" s="443"/>
      <c r="AY44" s="438" t="s">
        <v>329</v>
      </c>
      <c r="AZ44" s="439"/>
      <c r="BA44" s="439"/>
      <c r="BB44" s="439"/>
      <c r="BC44" s="439"/>
      <c r="BD44" s="439"/>
      <c r="BE44" s="439" t="s">
        <v>105</v>
      </c>
      <c r="BF44" s="439"/>
      <c r="BG44" s="439"/>
      <c r="BH44" s="439"/>
      <c r="BI44" s="439"/>
      <c r="BJ44" s="439"/>
      <c r="BK44" s="439"/>
      <c r="BL44" s="439"/>
      <c r="BM44" s="439"/>
      <c r="BN44" s="439"/>
      <c r="BO44" s="439"/>
      <c r="BP44" s="439"/>
      <c r="BQ44" s="439"/>
      <c r="BR44" s="439"/>
      <c r="BS44" s="439"/>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4"/>
    </row>
    <row r="45" spans="1:99" ht="12" customHeight="1">
      <c r="A45" s="384" t="s">
        <v>330</v>
      </c>
      <c r="B45" s="384"/>
      <c r="C45" s="384"/>
      <c r="D45" s="384"/>
      <c r="E45" s="385"/>
      <c r="F45" s="427" t="s">
        <v>331</v>
      </c>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427"/>
      <c r="AR45" s="427"/>
      <c r="AS45" s="427"/>
      <c r="AT45" s="427"/>
      <c r="AU45" s="427"/>
      <c r="AV45" s="427"/>
      <c r="AW45" s="427"/>
      <c r="AX45" s="427"/>
      <c r="AY45" s="389" t="s">
        <v>332</v>
      </c>
      <c r="AZ45" s="390"/>
      <c r="BA45" s="390"/>
      <c r="BB45" s="390"/>
      <c r="BC45" s="390"/>
      <c r="BD45" s="391"/>
      <c r="BE45" s="398" t="s">
        <v>105</v>
      </c>
      <c r="BF45" s="390"/>
      <c r="BG45" s="390"/>
      <c r="BH45" s="390"/>
      <c r="BI45" s="390"/>
      <c r="BJ45" s="391"/>
      <c r="BK45" s="398"/>
      <c r="BL45" s="390"/>
      <c r="BM45" s="390"/>
      <c r="BN45" s="390"/>
      <c r="BO45" s="390"/>
      <c r="BP45" s="390"/>
      <c r="BQ45" s="390"/>
      <c r="BR45" s="390"/>
      <c r="BS45" s="391"/>
      <c r="BT45" s="401"/>
      <c r="BU45" s="402"/>
      <c r="BV45" s="402"/>
      <c r="BW45" s="402"/>
      <c r="BX45" s="402"/>
      <c r="BY45" s="402"/>
      <c r="BZ45" s="403"/>
      <c r="CA45" s="401"/>
      <c r="CB45" s="402"/>
      <c r="CC45" s="402"/>
      <c r="CD45" s="402"/>
      <c r="CE45" s="402"/>
      <c r="CF45" s="402"/>
      <c r="CG45" s="403"/>
      <c r="CH45" s="401"/>
      <c r="CI45" s="402"/>
      <c r="CJ45" s="402"/>
      <c r="CK45" s="402"/>
      <c r="CL45" s="402"/>
      <c r="CM45" s="402"/>
      <c r="CN45" s="403"/>
      <c r="CO45" s="401"/>
      <c r="CP45" s="402"/>
      <c r="CQ45" s="402"/>
      <c r="CR45" s="402"/>
      <c r="CS45" s="402"/>
      <c r="CT45" s="402"/>
      <c r="CU45" s="410"/>
    </row>
    <row r="46" spans="1:99" ht="13.5">
      <c r="A46" s="384"/>
      <c r="B46" s="384"/>
      <c r="C46" s="384"/>
      <c r="D46" s="384"/>
      <c r="E46" s="385"/>
      <c r="F46" s="430" t="s">
        <v>303</v>
      </c>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431"/>
      <c r="AW46" s="431"/>
      <c r="AX46" s="432"/>
      <c r="AY46" s="389" t="s">
        <v>333</v>
      </c>
      <c r="AZ46" s="390"/>
      <c r="BA46" s="390"/>
      <c r="BB46" s="390"/>
      <c r="BC46" s="390"/>
      <c r="BD46" s="391"/>
      <c r="BE46" s="398" t="s">
        <v>105</v>
      </c>
      <c r="BF46" s="390"/>
      <c r="BG46" s="390"/>
      <c r="BH46" s="390"/>
      <c r="BI46" s="390"/>
      <c r="BJ46" s="391"/>
      <c r="BK46" s="398"/>
      <c r="BL46" s="390"/>
      <c r="BM46" s="390"/>
      <c r="BN46" s="390"/>
      <c r="BO46" s="390"/>
      <c r="BP46" s="390"/>
      <c r="BQ46" s="390"/>
      <c r="BR46" s="390"/>
      <c r="BS46" s="391"/>
      <c r="BT46" s="401"/>
      <c r="BU46" s="402"/>
      <c r="BV46" s="402"/>
      <c r="BW46" s="402"/>
      <c r="BX46" s="402"/>
      <c r="BY46" s="402"/>
      <c r="BZ46" s="403"/>
      <c r="CA46" s="401"/>
      <c r="CB46" s="402"/>
      <c r="CC46" s="402"/>
      <c r="CD46" s="402"/>
      <c r="CE46" s="402"/>
      <c r="CF46" s="402"/>
      <c r="CG46" s="403"/>
      <c r="CH46" s="401"/>
      <c r="CI46" s="402"/>
      <c r="CJ46" s="402"/>
      <c r="CK46" s="402"/>
      <c r="CL46" s="402"/>
      <c r="CM46" s="402"/>
      <c r="CN46" s="403"/>
      <c r="CO46" s="401"/>
      <c r="CP46" s="402"/>
      <c r="CQ46" s="402"/>
      <c r="CR46" s="402"/>
      <c r="CS46" s="402"/>
      <c r="CT46" s="402"/>
      <c r="CU46" s="410"/>
    </row>
    <row r="47" spans="1:99" ht="12" customHeight="1">
      <c r="A47" s="384"/>
      <c r="B47" s="384"/>
      <c r="C47" s="384"/>
      <c r="D47" s="384"/>
      <c r="E47" s="385"/>
      <c r="F47" s="425"/>
      <c r="G47" s="425"/>
      <c r="H47" s="425"/>
      <c r="I47" s="425"/>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25"/>
      <c r="AW47" s="425"/>
      <c r="AX47" s="425"/>
      <c r="AY47" s="395"/>
      <c r="AZ47" s="396"/>
      <c r="BA47" s="396"/>
      <c r="BB47" s="396"/>
      <c r="BC47" s="396"/>
      <c r="BD47" s="397"/>
      <c r="BE47" s="400"/>
      <c r="BF47" s="396"/>
      <c r="BG47" s="396"/>
      <c r="BH47" s="396"/>
      <c r="BI47" s="396"/>
      <c r="BJ47" s="397"/>
      <c r="BK47" s="400"/>
      <c r="BL47" s="396"/>
      <c r="BM47" s="396"/>
      <c r="BN47" s="396"/>
      <c r="BO47" s="396"/>
      <c r="BP47" s="396"/>
      <c r="BQ47" s="396"/>
      <c r="BR47" s="396"/>
      <c r="BS47" s="397"/>
      <c r="BT47" s="407"/>
      <c r="BU47" s="408"/>
      <c r="BV47" s="408"/>
      <c r="BW47" s="408"/>
      <c r="BX47" s="408"/>
      <c r="BY47" s="408"/>
      <c r="BZ47" s="409"/>
      <c r="CA47" s="407"/>
      <c r="CB47" s="408"/>
      <c r="CC47" s="408"/>
      <c r="CD47" s="408"/>
      <c r="CE47" s="408"/>
      <c r="CF47" s="408"/>
      <c r="CG47" s="409"/>
      <c r="CH47" s="407"/>
      <c r="CI47" s="408"/>
      <c r="CJ47" s="408"/>
      <c r="CK47" s="408"/>
      <c r="CL47" s="408"/>
      <c r="CM47" s="408"/>
      <c r="CN47" s="409"/>
      <c r="CO47" s="407"/>
      <c r="CP47" s="408"/>
      <c r="CQ47" s="408"/>
      <c r="CR47" s="408"/>
      <c r="CS47" s="408"/>
      <c r="CT47" s="408"/>
      <c r="CU47" s="412"/>
    </row>
    <row r="48" spans="1:99" ht="12" customHeight="1">
      <c r="A48" s="384" t="s">
        <v>334</v>
      </c>
      <c r="B48" s="384"/>
      <c r="C48" s="384"/>
      <c r="D48" s="384"/>
      <c r="E48" s="385"/>
      <c r="F48" s="435" t="s">
        <v>335</v>
      </c>
      <c r="G48" s="436"/>
      <c r="H48" s="436"/>
      <c r="I48" s="436"/>
      <c r="J48" s="436"/>
      <c r="K48" s="436"/>
      <c r="L48" s="436"/>
      <c r="M48" s="436"/>
      <c r="N48" s="436"/>
      <c r="O48" s="436"/>
      <c r="P48" s="436"/>
      <c r="Q48" s="436"/>
      <c r="R48" s="436"/>
      <c r="S48" s="436"/>
      <c r="T48" s="436"/>
      <c r="U48" s="436"/>
      <c r="V48" s="436"/>
      <c r="W48" s="436"/>
      <c r="X48" s="436"/>
      <c r="Y48" s="436"/>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7"/>
      <c r="AY48" s="438" t="s">
        <v>336</v>
      </c>
      <c r="AZ48" s="439"/>
      <c r="BA48" s="439"/>
      <c r="BB48" s="439"/>
      <c r="BC48" s="439"/>
      <c r="BD48" s="439"/>
      <c r="BE48" s="439" t="s">
        <v>105</v>
      </c>
      <c r="BF48" s="439"/>
      <c r="BG48" s="439"/>
      <c r="BH48" s="439"/>
      <c r="BI48" s="439"/>
      <c r="BJ48" s="439"/>
      <c r="BK48" s="439"/>
      <c r="BL48" s="439"/>
      <c r="BM48" s="439"/>
      <c r="BN48" s="439"/>
      <c r="BO48" s="439"/>
      <c r="BP48" s="439"/>
      <c r="BQ48" s="439"/>
      <c r="BR48" s="439"/>
      <c r="BS48" s="439"/>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4"/>
    </row>
    <row r="49" spans="1:99" ht="12" customHeight="1">
      <c r="A49" s="396" t="s">
        <v>337</v>
      </c>
      <c r="B49" s="396"/>
      <c r="C49" s="396"/>
      <c r="D49" s="396"/>
      <c r="E49" s="397"/>
      <c r="F49" s="444" t="s">
        <v>8</v>
      </c>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444"/>
      <c r="AF49" s="444"/>
      <c r="AG49" s="444"/>
      <c r="AH49" s="444"/>
      <c r="AI49" s="444"/>
      <c r="AJ49" s="444"/>
      <c r="AK49" s="444"/>
      <c r="AL49" s="444"/>
      <c r="AM49" s="444"/>
      <c r="AN49" s="444"/>
      <c r="AO49" s="444"/>
      <c r="AP49" s="444"/>
      <c r="AQ49" s="444"/>
      <c r="AR49" s="444"/>
      <c r="AS49" s="444"/>
      <c r="AT49" s="444"/>
      <c r="AU49" s="444"/>
      <c r="AV49" s="444"/>
      <c r="AW49" s="444"/>
      <c r="AX49" s="445"/>
      <c r="AY49" s="389" t="s">
        <v>338</v>
      </c>
      <c r="AZ49" s="390"/>
      <c r="BA49" s="390"/>
      <c r="BB49" s="390"/>
      <c r="BC49" s="390"/>
      <c r="BD49" s="391"/>
      <c r="BE49" s="398" t="s">
        <v>105</v>
      </c>
      <c r="BF49" s="390"/>
      <c r="BG49" s="390"/>
      <c r="BH49" s="390"/>
      <c r="BI49" s="390"/>
      <c r="BJ49" s="391"/>
      <c r="BK49" s="398"/>
      <c r="BL49" s="390"/>
      <c r="BM49" s="390"/>
      <c r="BN49" s="390"/>
      <c r="BO49" s="390"/>
      <c r="BP49" s="390"/>
      <c r="BQ49" s="390"/>
      <c r="BR49" s="390"/>
      <c r="BS49" s="391"/>
      <c r="BT49" s="401"/>
      <c r="BU49" s="402"/>
      <c r="BV49" s="402"/>
      <c r="BW49" s="402"/>
      <c r="BX49" s="402"/>
      <c r="BY49" s="402"/>
      <c r="BZ49" s="403"/>
      <c r="CA49" s="401"/>
      <c r="CB49" s="402"/>
      <c r="CC49" s="402"/>
      <c r="CD49" s="402"/>
      <c r="CE49" s="402"/>
      <c r="CF49" s="402"/>
      <c r="CG49" s="403"/>
      <c r="CH49" s="401"/>
      <c r="CI49" s="402"/>
      <c r="CJ49" s="402"/>
      <c r="CK49" s="402"/>
      <c r="CL49" s="402"/>
      <c r="CM49" s="402"/>
      <c r="CN49" s="403"/>
      <c r="CO49" s="401"/>
      <c r="CP49" s="402"/>
      <c r="CQ49" s="402"/>
      <c r="CR49" s="402"/>
      <c r="CS49" s="402"/>
      <c r="CT49" s="402"/>
      <c r="CU49" s="410"/>
    </row>
    <row r="50" spans="1:99" ht="12" customHeight="1">
      <c r="A50" s="384"/>
      <c r="B50" s="384"/>
      <c r="C50" s="384"/>
      <c r="D50" s="384"/>
      <c r="E50" s="385"/>
      <c r="F50" s="425" t="s">
        <v>302</v>
      </c>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c r="AL50" s="425"/>
      <c r="AM50" s="425"/>
      <c r="AN50" s="425"/>
      <c r="AO50" s="425"/>
      <c r="AP50" s="425"/>
      <c r="AQ50" s="425"/>
      <c r="AR50" s="425"/>
      <c r="AS50" s="425"/>
      <c r="AT50" s="425"/>
      <c r="AU50" s="425"/>
      <c r="AV50" s="425"/>
      <c r="AW50" s="425"/>
      <c r="AX50" s="446"/>
      <c r="AY50" s="395"/>
      <c r="AZ50" s="396"/>
      <c r="BA50" s="396"/>
      <c r="BB50" s="396"/>
      <c r="BC50" s="396"/>
      <c r="BD50" s="397"/>
      <c r="BE50" s="400"/>
      <c r="BF50" s="396"/>
      <c r="BG50" s="396"/>
      <c r="BH50" s="396"/>
      <c r="BI50" s="396"/>
      <c r="BJ50" s="397"/>
      <c r="BK50" s="400"/>
      <c r="BL50" s="396"/>
      <c r="BM50" s="396"/>
      <c r="BN50" s="396"/>
      <c r="BO50" s="396"/>
      <c r="BP50" s="396"/>
      <c r="BQ50" s="396"/>
      <c r="BR50" s="396"/>
      <c r="BS50" s="397"/>
      <c r="BT50" s="407"/>
      <c r="BU50" s="408"/>
      <c r="BV50" s="408"/>
      <c r="BW50" s="408"/>
      <c r="BX50" s="408"/>
      <c r="BY50" s="408"/>
      <c r="BZ50" s="409"/>
      <c r="CA50" s="407"/>
      <c r="CB50" s="408"/>
      <c r="CC50" s="408"/>
      <c r="CD50" s="408"/>
      <c r="CE50" s="408"/>
      <c r="CF50" s="408"/>
      <c r="CG50" s="409"/>
      <c r="CH50" s="407"/>
      <c r="CI50" s="408"/>
      <c r="CJ50" s="408"/>
      <c r="CK50" s="408"/>
      <c r="CL50" s="408"/>
      <c r="CM50" s="408"/>
      <c r="CN50" s="409"/>
      <c r="CO50" s="407"/>
      <c r="CP50" s="408"/>
      <c r="CQ50" s="408"/>
      <c r="CR50" s="408"/>
      <c r="CS50" s="408"/>
      <c r="CT50" s="408"/>
      <c r="CU50" s="412"/>
    </row>
    <row r="51" spans="1:99" ht="12" customHeight="1">
      <c r="A51" s="384" t="s">
        <v>339</v>
      </c>
      <c r="B51" s="384"/>
      <c r="C51" s="384"/>
      <c r="D51" s="384"/>
      <c r="E51" s="385"/>
      <c r="F51" s="441" t="s">
        <v>319</v>
      </c>
      <c r="G51" s="442"/>
      <c r="H51" s="442"/>
      <c r="I51" s="442"/>
      <c r="J51" s="442"/>
      <c r="K51" s="442"/>
      <c r="L51" s="442"/>
      <c r="M51" s="442"/>
      <c r="N51" s="442"/>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3"/>
      <c r="AY51" s="438" t="s">
        <v>340</v>
      </c>
      <c r="AZ51" s="439"/>
      <c r="BA51" s="439"/>
      <c r="BB51" s="439"/>
      <c r="BC51" s="439"/>
      <c r="BD51" s="439"/>
      <c r="BE51" s="439" t="s">
        <v>105</v>
      </c>
      <c r="BF51" s="439"/>
      <c r="BG51" s="439"/>
      <c r="BH51" s="439"/>
      <c r="BI51" s="439"/>
      <c r="BJ51" s="439"/>
      <c r="BK51" s="439"/>
      <c r="BL51" s="439"/>
      <c r="BM51" s="439"/>
      <c r="BN51" s="439"/>
      <c r="BO51" s="439"/>
      <c r="BP51" s="439"/>
      <c r="BQ51" s="439"/>
      <c r="BR51" s="439"/>
      <c r="BS51" s="439"/>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4"/>
    </row>
    <row r="52" spans="1:99" ht="12" customHeight="1">
      <c r="A52" s="384" t="s">
        <v>341</v>
      </c>
      <c r="B52" s="384"/>
      <c r="C52" s="384"/>
      <c r="D52" s="384"/>
      <c r="E52" s="385"/>
      <c r="F52" s="435" t="s">
        <v>342</v>
      </c>
      <c r="G52" s="436"/>
      <c r="H52" s="436"/>
      <c r="I52" s="436"/>
      <c r="J52" s="436"/>
      <c r="K52" s="436"/>
      <c r="L52" s="436"/>
      <c r="M52" s="436"/>
      <c r="N52" s="436"/>
      <c r="O52" s="436"/>
      <c r="P52" s="436"/>
      <c r="Q52" s="436"/>
      <c r="R52" s="436"/>
      <c r="S52" s="436"/>
      <c r="T52" s="436"/>
      <c r="U52" s="436"/>
      <c r="V52" s="436"/>
      <c r="W52" s="436"/>
      <c r="X52" s="436"/>
      <c r="Y52" s="436"/>
      <c r="Z52" s="436"/>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7"/>
      <c r="AY52" s="438" t="s">
        <v>343</v>
      </c>
      <c r="AZ52" s="439"/>
      <c r="BA52" s="439"/>
      <c r="BB52" s="439"/>
      <c r="BC52" s="439"/>
      <c r="BD52" s="439"/>
      <c r="BE52" s="439" t="s">
        <v>105</v>
      </c>
      <c r="BF52" s="439"/>
      <c r="BG52" s="439"/>
      <c r="BH52" s="439"/>
      <c r="BI52" s="439"/>
      <c r="BJ52" s="439"/>
      <c r="BK52" s="439"/>
      <c r="BL52" s="439"/>
      <c r="BM52" s="439"/>
      <c r="BN52" s="439"/>
      <c r="BO52" s="439"/>
      <c r="BP52" s="439"/>
      <c r="BQ52" s="439"/>
      <c r="BR52" s="439"/>
      <c r="BS52" s="439"/>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4"/>
    </row>
    <row r="53" spans="1:99" ht="12" customHeight="1">
      <c r="A53" s="384" t="s">
        <v>344</v>
      </c>
      <c r="B53" s="384"/>
      <c r="C53" s="384"/>
      <c r="D53" s="384"/>
      <c r="E53" s="385"/>
      <c r="F53" s="431" t="s">
        <v>8</v>
      </c>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1"/>
      <c r="AR53" s="431"/>
      <c r="AS53" s="431"/>
      <c r="AT53" s="431"/>
      <c r="AU53" s="431"/>
      <c r="AV53" s="431"/>
      <c r="AW53" s="431"/>
      <c r="AX53" s="431"/>
      <c r="AY53" s="389" t="s">
        <v>345</v>
      </c>
      <c r="AZ53" s="390"/>
      <c r="BA53" s="390"/>
      <c r="BB53" s="390"/>
      <c r="BC53" s="390"/>
      <c r="BD53" s="391"/>
      <c r="BE53" s="398" t="s">
        <v>105</v>
      </c>
      <c r="BF53" s="390"/>
      <c r="BG53" s="390"/>
      <c r="BH53" s="390"/>
      <c r="BI53" s="390"/>
      <c r="BJ53" s="391"/>
      <c r="BK53" s="398"/>
      <c r="BL53" s="390"/>
      <c r="BM53" s="390"/>
      <c r="BN53" s="390"/>
      <c r="BO53" s="390"/>
      <c r="BP53" s="390"/>
      <c r="BQ53" s="390"/>
      <c r="BR53" s="390"/>
      <c r="BS53" s="391"/>
      <c r="BT53" s="401"/>
      <c r="BU53" s="402"/>
      <c r="BV53" s="402"/>
      <c r="BW53" s="402"/>
      <c r="BX53" s="402"/>
      <c r="BY53" s="402"/>
      <c r="BZ53" s="403"/>
      <c r="CA53" s="401"/>
      <c r="CB53" s="402"/>
      <c r="CC53" s="402"/>
      <c r="CD53" s="402"/>
      <c r="CE53" s="402"/>
      <c r="CF53" s="402"/>
      <c r="CG53" s="403"/>
      <c r="CH53" s="401"/>
      <c r="CI53" s="402"/>
      <c r="CJ53" s="402"/>
      <c r="CK53" s="402"/>
      <c r="CL53" s="402"/>
      <c r="CM53" s="402"/>
      <c r="CN53" s="403"/>
      <c r="CO53" s="401"/>
      <c r="CP53" s="402"/>
      <c r="CQ53" s="402"/>
      <c r="CR53" s="402"/>
      <c r="CS53" s="402"/>
      <c r="CT53" s="402"/>
      <c r="CU53" s="410"/>
    </row>
    <row r="54" spans="1:99" ht="12" customHeight="1">
      <c r="A54" s="384"/>
      <c r="B54" s="384"/>
      <c r="C54" s="384"/>
      <c r="D54" s="384"/>
      <c r="E54" s="385"/>
      <c r="F54" s="425" t="s">
        <v>302</v>
      </c>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5"/>
      <c r="AN54" s="425"/>
      <c r="AO54" s="425"/>
      <c r="AP54" s="425"/>
      <c r="AQ54" s="425"/>
      <c r="AR54" s="425"/>
      <c r="AS54" s="425"/>
      <c r="AT54" s="425"/>
      <c r="AU54" s="425"/>
      <c r="AV54" s="425"/>
      <c r="AW54" s="425"/>
      <c r="AX54" s="425"/>
      <c r="AY54" s="395"/>
      <c r="AZ54" s="396"/>
      <c r="BA54" s="396"/>
      <c r="BB54" s="396"/>
      <c r="BC54" s="396"/>
      <c r="BD54" s="397"/>
      <c r="BE54" s="400"/>
      <c r="BF54" s="396"/>
      <c r="BG54" s="396"/>
      <c r="BH54" s="396"/>
      <c r="BI54" s="396"/>
      <c r="BJ54" s="397"/>
      <c r="BK54" s="400"/>
      <c r="BL54" s="396"/>
      <c r="BM54" s="396"/>
      <c r="BN54" s="396"/>
      <c r="BO54" s="396"/>
      <c r="BP54" s="396"/>
      <c r="BQ54" s="396"/>
      <c r="BR54" s="396"/>
      <c r="BS54" s="397"/>
      <c r="BT54" s="407"/>
      <c r="BU54" s="408"/>
      <c r="BV54" s="408"/>
      <c r="BW54" s="408"/>
      <c r="BX54" s="408"/>
      <c r="BY54" s="408"/>
      <c r="BZ54" s="409"/>
      <c r="CA54" s="407"/>
      <c r="CB54" s="408"/>
      <c r="CC54" s="408"/>
      <c r="CD54" s="408"/>
      <c r="CE54" s="408"/>
      <c r="CF54" s="408"/>
      <c r="CG54" s="409"/>
      <c r="CH54" s="407"/>
      <c r="CI54" s="408"/>
      <c r="CJ54" s="408"/>
      <c r="CK54" s="408"/>
      <c r="CL54" s="408"/>
      <c r="CM54" s="408"/>
      <c r="CN54" s="409"/>
      <c r="CO54" s="407"/>
      <c r="CP54" s="408"/>
      <c r="CQ54" s="408"/>
      <c r="CR54" s="408"/>
      <c r="CS54" s="408"/>
      <c r="CT54" s="408"/>
      <c r="CU54" s="412"/>
    </row>
    <row r="55" spans="1:99" ht="13.5">
      <c r="A55" s="384"/>
      <c r="B55" s="384"/>
      <c r="C55" s="384"/>
      <c r="D55" s="384"/>
      <c r="E55" s="385"/>
      <c r="F55" s="430" t="s">
        <v>303</v>
      </c>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2"/>
      <c r="AY55" s="389" t="s">
        <v>346</v>
      </c>
      <c r="AZ55" s="390"/>
      <c r="BA55" s="390"/>
      <c r="BB55" s="390"/>
      <c r="BC55" s="390"/>
      <c r="BD55" s="391"/>
      <c r="BE55" s="398" t="s">
        <v>105</v>
      </c>
      <c r="BF55" s="390"/>
      <c r="BG55" s="390"/>
      <c r="BH55" s="390"/>
      <c r="BI55" s="390"/>
      <c r="BJ55" s="391"/>
      <c r="BK55" s="398"/>
      <c r="BL55" s="390"/>
      <c r="BM55" s="390"/>
      <c r="BN55" s="390"/>
      <c r="BO55" s="390"/>
      <c r="BP55" s="390"/>
      <c r="BQ55" s="390"/>
      <c r="BR55" s="390"/>
      <c r="BS55" s="391"/>
      <c r="BT55" s="401"/>
      <c r="BU55" s="402"/>
      <c r="BV55" s="402"/>
      <c r="BW55" s="402"/>
      <c r="BX55" s="402"/>
      <c r="BY55" s="402"/>
      <c r="BZ55" s="403"/>
      <c r="CA55" s="401"/>
      <c r="CB55" s="402"/>
      <c r="CC55" s="402"/>
      <c r="CD55" s="402"/>
      <c r="CE55" s="402"/>
      <c r="CF55" s="402"/>
      <c r="CG55" s="403"/>
      <c r="CH55" s="401"/>
      <c r="CI55" s="402"/>
      <c r="CJ55" s="402"/>
      <c r="CK55" s="402"/>
      <c r="CL55" s="402"/>
      <c r="CM55" s="402"/>
      <c r="CN55" s="403"/>
      <c r="CO55" s="401"/>
      <c r="CP55" s="402"/>
      <c r="CQ55" s="402"/>
      <c r="CR55" s="402"/>
      <c r="CS55" s="402"/>
      <c r="CT55" s="402"/>
      <c r="CU55" s="410"/>
    </row>
    <row r="56" spans="1:99" ht="12" customHeight="1">
      <c r="A56" s="384"/>
      <c r="B56" s="384"/>
      <c r="C56" s="384"/>
      <c r="D56" s="384"/>
      <c r="E56" s="38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c r="AL56" s="425"/>
      <c r="AM56" s="425"/>
      <c r="AN56" s="425"/>
      <c r="AO56" s="425"/>
      <c r="AP56" s="425"/>
      <c r="AQ56" s="425"/>
      <c r="AR56" s="425"/>
      <c r="AS56" s="425"/>
      <c r="AT56" s="425"/>
      <c r="AU56" s="425"/>
      <c r="AV56" s="425"/>
      <c r="AW56" s="425"/>
      <c r="AX56" s="425"/>
      <c r="AY56" s="395"/>
      <c r="AZ56" s="396"/>
      <c r="BA56" s="396"/>
      <c r="BB56" s="396"/>
      <c r="BC56" s="396"/>
      <c r="BD56" s="397"/>
      <c r="BE56" s="400"/>
      <c r="BF56" s="396"/>
      <c r="BG56" s="396"/>
      <c r="BH56" s="396"/>
      <c r="BI56" s="396"/>
      <c r="BJ56" s="397"/>
      <c r="BK56" s="400"/>
      <c r="BL56" s="396"/>
      <c r="BM56" s="396"/>
      <c r="BN56" s="396"/>
      <c r="BO56" s="396"/>
      <c r="BP56" s="396"/>
      <c r="BQ56" s="396"/>
      <c r="BR56" s="396"/>
      <c r="BS56" s="397"/>
      <c r="BT56" s="407"/>
      <c r="BU56" s="408"/>
      <c r="BV56" s="408"/>
      <c r="BW56" s="408"/>
      <c r="BX56" s="408"/>
      <c r="BY56" s="408"/>
      <c r="BZ56" s="409"/>
      <c r="CA56" s="407"/>
      <c r="CB56" s="408"/>
      <c r="CC56" s="408"/>
      <c r="CD56" s="408"/>
      <c r="CE56" s="408"/>
      <c r="CF56" s="408"/>
      <c r="CG56" s="409"/>
      <c r="CH56" s="407"/>
      <c r="CI56" s="408"/>
      <c r="CJ56" s="408"/>
      <c r="CK56" s="408"/>
      <c r="CL56" s="408"/>
      <c r="CM56" s="408"/>
      <c r="CN56" s="409"/>
      <c r="CO56" s="407"/>
      <c r="CP56" s="408"/>
      <c r="CQ56" s="408"/>
      <c r="CR56" s="408"/>
      <c r="CS56" s="408"/>
      <c r="CT56" s="408"/>
      <c r="CU56" s="412"/>
    </row>
    <row r="57" spans="1:99" ht="12" customHeight="1">
      <c r="A57" s="384" t="s">
        <v>347</v>
      </c>
      <c r="B57" s="384"/>
      <c r="C57" s="384"/>
      <c r="D57" s="384"/>
      <c r="E57" s="385"/>
      <c r="F57" s="441" t="s">
        <v>306</v>
      </c>
      <c r="G57" s="442"/>
      <c r="H57" s="442"/>
      <c r="I57" s="442"/>
      <c r="J57" s="442"/>
      <c r="K57" s="442"/>
      <c r="L57" s="44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c r="AL57" s="442"/>
      <c r="AM57" s="442"/>
      <c r="AN57" s="442"/>
      <c r="AO57" s="442"/>
      <c r="AP57" s="442"/>
      <c r="AQ57" s="442"/>
      <c r="AR57" s="442"/>
      <c r="AS57" s="442"/>
      <c r="AT57" s="442"/>
      <c r="AU57" s="442"/>
      <c r="AV57" s="442"/>
      <c r="AW57" s="442"/>
      <c r="AX57" s="443"/>
      <c r="AY57" s="438" t="s">
        <v>348</v>
      </c>
      <c r="AZ57" s="439"/>
      <c r="BA57" s="439"/>
      <c r="BB57" s="439"/>
      <c r="BC57" s="439"/>
      <c r="BD57" s="439"/>
      <c r="BE57" s="439" t="s">
        <v>105</v>
      </c>
      <c r="BF57" s="439"/>
      <c r="BG57" s="439"/>
      <c r="BH57" s="439"/>
      <c r="BI57" s="439"/>
      <c r="BJ57" s="439"/>
      <c r="BK57" s="439"/>
      <c r="BL57" s="439"/>
      <c r="BM57" s="439"/>
      <c r="BN57" s="439"/>
      <c r="BO57" s="439"/>
      <c r="BP57" s="439"/>
      <c r="BQ57" s="439"/>
      <c r="BR57" s="439"/>
      <c r="BS57" s="439"/>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4"/>
    </row>
    <row r="58" spans="1:99" ht="12" customHeight="1">
      <c r="A58" s="384" t="s">
        <v>349</v>
      </c>
      <c r="B58" s="384"/>
      <c r="C58" s="384"/>
      <c r="D58" s="384"/>
      <c r="E58" s="385"/>
      <c r="F58" s="447" t="s">
        <v>350</v>
      </c>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9"/>
      <c r="AY58" s="389" t="s">
        <v>351</v>
      </c>
      <c r="AZ58" s="390"/>
      <c r="BA58" s="390"/>
      <c r="BB58" s="390"/>
      <c r="BC58" s="390"/>
      <c r="BD58" s="391"/>
      <c r="BE58" s="398" t="s">
        <v>105</v>
      </c>
      <c r="BF58" s="390"/>
      <c r="BG58" s="390"/>
      <c r="BH58" s="390"/>
      <c r="BI58" s="390"/>
      <c r="BJ58" s="391"/>
      <c r="BK58" s="398"/>
      <c r="BL58" s="390"/>
      <c r="BM58" s="390"/>
      <c r="BN58" s="390"/>
      <c r="BO58" s="390"/>
      <c r="BP58" s="390"/>
      <c r="BQ58" s="390"/>
      <c r="BR58" s="390"/>
      <c r="BS58" s="391"/>
      <c r="BT58" s="401"/>
      <c r="BU58" s="402"/>
      <c r="BV58" s="402"/>
      <c r="BW58" s="402"/>
      <c r="BX58" s="402"/>
      <c r="BY58" s="402"/>
      <c r="BZ58" s="403"/>
      <c r="CA58" s="401"/>
      <c r="CB58" s="402"/>
      <c r="CC58" s="402"/>
      <c r="CD58" s="402"/>
      <c r="CE58" s="402"/>
      <c r="CF58" s="402"/>
      <c r="CG58" s="403"/>
      <c r="CH58" s="401"/>
      <c r="CI58" s="402"/>
      <c r="CJ58" s="402"/>
      <c r="CK58" s="402"/>
      <c r="CL58" s="402"/>
      <c r="CM58" s="402"/>
      <c r="CN58" s="403"/>
      <c r="CO58" s="401"/>
      <c r="CP58" s="402"/>
      <c r="CQ58" s="402"/>
      <c r="CR58" s="402"/>
      <c r="CS58" s="402"/>
      <c r="CT58" s="402"/>
      <c r="CU58" s="410"/>
    </row>
    <row r="59" spans="1:99" ht="12" customHeight="1">
      <c r="A59" s="384"/>
      <c r="B59" s="384"/>
      <c r="C59" s="384"/>
      <c r="D59" s="384"/>
      <c r="E59" s="385"/>
      <c r="F59" s="450" t="s">
        <v>352</v>
      </c>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c r="AK59" s="450"/>
      <c r="AL59" s="450"/>
      <c r="AM59" s="450"/>
      <c r="AN59" s="450"/>
      <c r="AO59" s="450"/>
      <c r="AP59" s="450"/>
      <c r="AQ59" s="450"/>
      <c r="AR59" s="450"/>
      <c r="AS59" s="450"/>
      <c r="AT59" s="450"/>
      <c r="AU59" s="450"/>
      <c r="AV59" s="450"/>
      <c r="AW59" s="450"/>
      <c r="AX59" s="450"/>
      <c r="AY59" s="395"/>
      <c r="AZ59" s="396"/>
      <c r="BA59" s="396"/>
      <c r="BB59" s="396"/>
      <c r="BC59" s="396"/>
      <c r="BD59" s="397"/>
      <c r="BE59" s="400"/>
      <c r="BF59" s="396"/>
      <c r="BG59" s="396"/>
      <c r="BH59" s="396"/>
      <c r="BI59" s="396"/>
      <c r="BJ59" s="397"/>
      <c r="BK59" s="400"/>
      <c r="BL59" s="396"/>
      <c r="BM59" s="396"/>
      <c r="BN59" s="396"/>
      <c r="BO59" s="396"/>
      <c r="BP59" s="396"/>
      <c r="BQ59" s="396"/>
      <c r="BR59" s="396"/>
      <c r="BS59" s="397"/>
      <c r="BT59" s="407"/>
      <c r="BU59" s="408"/>
      <c r="BV59" s="408"/>
      <c r="BW59" s="408"/>
      <c r="BX59" s="408"/>
      <c r="BY59" s="408"/>
      <c r="BZ59" s="409"/>
      <c r="CA59" s="407"/>
      <c r="CB59" s="408"/>
      <c r="CC59" s="408"/>
      <c r="CD59" s="408"/>
      <c r="CE59" s="408"/>
      <c r="CF59" s="408"/>
      <c r="CG59" s="409"/>
      <c r="CH59" s="407"/>
      <c r="CI59" s="408"/>
      <c r="CJ59" s="408"/>
      <c r="CK59" s="408"/>
      <c r="CL59" s="408"/>
      <c r="CM59" s="408"/>
      <c r="CN59" s="409"/>
      <c r="CO59" s="407"/>
      <c r="CP59" s="408"/>
      <c r="CQ59" s="408"/>
      <c r="CR59" s="408"/>
      <c r="CS59" s="408"/>
      <c r="CT59" s="408"/>
      <c r="CU59" s="412"/>
    </row>
    <row r="60" spans="1:99" ht="12" customHeight="1">
      <c r="A60" s="384"/>
      <c r="B60" s="384"/>
      <c r="C60" s="384"/>
      <c r="D60" s="384"/>
      <c r="E60" s="385"/>
      <c r="F60" s="455" t="s">
        <v>353</v>
      </c>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c r="AQ60" s="455"/>
      <c r="AR60" s="455"/>
      <c r="AS60" s="455"/>
      <c r="AT60" s="455"/>
      <c r="AU60" s="455"/>
      <c r="AV60" s="455"/>
      <c r="AW60" s="455"/>
      <c r="AX60" s="455"/>
      <c r="AY60" s="389" t="s">
        <v>354</v>
      </c>
      <c r="AZ60" s="390"/>
      <c r="BA60" s="390"/>
      <c r="BB60" s="390"/>
      <c r="BC60" s="390"/>
      <c r="BD60" s="391"/>
      <c r="BE60" s="398"/>
      <c r="BF60" s="390"/>
      <c r="BG60" s="390"/>
      <c r="BH60" s="390"/>
      <c r="BI60" s="390"/>
      <c r="BJ60" s="391"/>
      <c r="BK60" s="398"/>
      <c r="BL60" s="390"/>
      <c r="BM60" s="390"/>
      <c r="BN60" s="390"/>
      <c r="BO60" s="390"/>
      <c r="BP60" s="390"/>
      <c r="BQ60" s="390"/>
      <c r="BR60" s="390"/>
      <c r="BS60" s="391"/>
      <c r="BT60" s="401"/>
      <c r="BU60" s="402"/>
      <c r="BV60" s="402"/>
      <c r="BW60" s="402"/>
      <c r="BX60" s="402"/>
      <c r="BY60" s="402"/>
      <c r="BZ60" s="403"/>
      <c r="CA60" s="401"/>
      <c r="CB60" s="402"/>
      <c r="CC60" s="402"/>
      <c r="CD60" s="402"/>
      <c r="CE60" s="402"/>
      <c r="CF60" s="402"/>
      <c r="CG60" s="403"/>
      <c r="CH60" s="401"/>
      <c r="CI60" s="402"/>
      <c r="CJ60" s="402"/>
      <c r="CK60" s="402"/>
      <c r="CL60" s="402"/>
      <c r="CM60" s="402"/>
      <c r="CN60" s="403"/>
      <c r="CO60" s="401"/>
      <c r="CP60" s="402"/>
      <c r="CQ60" s="402"/>
      <c r="CR60" s="402"/>
      <c r="CS60" s="402"/>
      <c r="CT60" s="402"/>
      <c r="CU60" s="410"/>
    </row>
    <row r="61" spans="1:99" ht="12" customHeight="1">
      <c r="A61" s="384"/>
      <c r="B61" s="384"/>
      <c r="C61" s="384"/>
      <c r="D61" s="384"/>
      <c r="E61" s="385"/>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395"/>
      <c r="AZ61" s="396"/>
      <c r="BA61" s="396"/>
      <c r="BB61" s="396"/>
      <c r="BC61" s="396"/>
      <c r="BD61" s="397"/>
      <c r="BE61" s="400"/>
      <c r="BF61" s="396"/>
      <c r="BG61" s="396"/>
      <c r="BH61" s="396"/>
      <c r="BI61" s="396"/>
      <c r="BJ61" s="397"/>
      <c r="BK61" s="400"/>
      <c r="BL61" s="396"/>
      <c r="BM61" s="396"/>
      <c r="BN61" s="396"/>
      <c r="BO61" s="396"/>
      <c r="BP61" s="396"/>
      <c r="BQ61" s="396"/>
      <c r="BR61" s="396"/>
      <c r="BS61" s="397"/>
      <c r="BT61" s="407"/>
      <c r="BU61" s="408"/>
      <c r="BV61" s="408"/>
      <c r="BW61" s="408"/>
      <c r="BX61" s="408"/>
      <c r="BY61" s="408"/>
      <c r="BZ61" s="409"/>
      <c r="CA61" s="407"/>
      <c r="CB61" s="408"/>
      <c r="CC61" s="408"/>
      <c r="CD61" s="408"/>
      <c r="CE61" s="408"/>
      <c r="CF61" s="408"/>
      <c r="CG61" s="409"/>
      <c r="CH61" s="407"/>
      <c r="CI61" s="408"/>
      <c r="CJ61" s="408"/>
      <c r="CK61" s="408"/>
      <c r="CL61" s="408"/>
      <c r="CM61" s="408"/>
      <c r="CN61" s="409"/>
      <c r="CO61" s="407"/>
      <c r="CP61" s="408"/>
      <c r="CQ61" s="408"/>
      <c r="CR61" s="408"/>
      <c r="CS61" s="408"/>
      <c r="CT61" s="408"/>
      <c r="CU61" s="412"/>
    </row>
    <row r="62" spans="1:99" ht="12" customHeight="1">
      <c r="A62" s="384" t="s">
        <v>355</v>
      </c>
      <c r="B62" s="384"/>
      <c r="C62" s="384"/>
      <c r="D62" s="384"/>
      <c r="E62" s="385"/>
      <c r="F62" s="447" t="s">
        <v>356</v>
      </c>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9"/>
      <c r="AY62" s="389" t="s">
        <v>357</v>
      </c>
      <c r="AZ62" s="390"/>
      <c r="BA62" s="390"/>
      <c r="BB62" s="390"/>
      <c r="BC62" s="390"/>
      <c r="BD62" s="391"/>
      <c r="BE62" s="398" t="s">
        <v>105</v>
      </c>
      <c r="BF62" s="390"/>
      <c r="BG62" s="390"/>
      <c r="BH62" s="390"/>
      <c r="BI62" s="390"/>
      <c r="BJ62" s="391"/>
      <c r="BK62" s="398"/>
      <c r="BL62" s="390"/>
      <c r="BM62" s="390"/>
      <c r="BN62" s="390"/>
      <c r="BO62" s="390"/>
      <c r="BP62" s="390"/>
      <c r="BQ62" s="390"/>
      <c r="BR62" s="390"/>
      <c r="BS62" s="391"/>
      <c r="BT62" s="401">
        <v>29191261</v>
      </c>
      <c r="BU62" s="402"/>
      <c r="BV62" s="402"/>
      <c r="BW62" s="402"/>
      <c r="BX62" s="402"/>
      <c r="BY62" s="402"/>
      <c r="BZ62" s="403"/>
      <c r="CA62" s="401">
        <v>28161861</v>
      </c>
      <c r="CB62" s="402"/>
      <c r="CC62" s="402"/>
      <c r="CD62" s="402"/>
      <c r="CE62" s="402"/>
      <c r="CF62" s="402"/>
      <c r="CG62" s="403"/>
      <c r="CH62" s="401">
        <v>28161861</v>
      </c>
      <c r="CI62" s="402"/>
      <c r="CJ62" s="402"/>
      <c r="CK62" s="402"/>
      <c r="CL62" s="402"/>
      <c r="CM62" s="402"/>
      <c r="CN62" s="403"/>
      <c r="CO62" s="401"/>
      <c r="CP62" s="402"/>
      <c r="CQ62" s="402"/>
      <c r="CR62" s="402"/>
      <c r="CS62" s="402"/>
      <c r="CT62" s="402"/>
      <c r="CU62" s="410"/>
    </row>
    <row r="63" spans="1:99" ht="12" customHeight="1">
      <c r="A63" s="384"/>
      <c r="B63" s="384"/>
      <c r="C63" s="384"/>
      <c r="D63" s="384"/>
      <c r="E63" s="385"/>
      <c r="F63" s="450" t="s">
        <v>358</v>
      </c>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c r="AJ63" s="450"/>
      <c r="AK63" s="450"/>
      <c r="AL63" s="450"/>
      <c r="AM63" s="450"/>
      <c r="AN63" s="450"/>
      <c r="AO63" s="450"/>
      <c r="AP63" s="450"/>
      <c r="AQ63" s="450"/>
      <c r="AR63" s="450"/>
      <c r="AS63" s="450"/>
      <c r="AT63" s="450"/>
      <c r="AU63" s="450"/>
      <c r="AV63" s="450"/>
      <c r="AW63" s="450"/>
      <c r="AX63" s="450"/>
      <c r="AY63" s="395"/>
      <c r="AZ63" s="396"/>
      <c r="BA63" s="396"/>
      <c r="BB63" s="396"/>
      <c r="BC63" s="396"/>
      <c r="BD63" s="397"/>
      <c r="BE63" s="400"/>
      <c r="BF63" s="396"/>
      <c r="BG63" s="396"/>
      <c r="BH63" s="396"/>
      <c r="BI63" s="396"/>
      <c r="BJ63" s="397"/>
      <c r="BK63" s="400"/>
      <c r="BL63" s="396"/>
      <c r="BM63" s="396"/>
      <c r="BN63" s="396"/>
      <c r="BO63" s="396"/>
      <c r="BP63" s="396"/>
      <c r="BQ63" s="396"/>
      <c r="BR63" s="396"/>
      <c r="BS63" s="397"/>
      <c r="BT63" s="407"/>
      <c r="BU63" s="408"/>
      <c r="BV63" s="408"/>
      <c r="BW63" s="408"/>
      <c r="BX63" s="408"/>
      <c r="BY63" s="408"/>
      <c r="BZ63" s="409"/>
      <c r="CA63" s="407"/>
      <c r="CB63" s="408"/>
      <c r="CC63" s="408"/>
      <c r="CD63" s="408"/>
      <c r="CE63" s="408"/>
      <c r="CF63" s="408"/>
      <c r="CG63" s="409"/>
      <c r="CH63" s="407"/>
      <c r="CI63" s="408"/>
      <c r="CJ63" s="408"/>
      <c r="CK63" s="408"/>
      <c r="CL63" s="408"/>
      <c r="CM63" s="408"/>
      <c r="CN63" s="409"/>
      <c r="CO63" s="407"/>
      <c r="CP63" s="408"/>
      <c r="CQ63" s="408"/>
      <c r="CR63" s="408"/>
      <c r="CS63" s="408"/>
      <c r="CT63" s="408"/>
      <c r="CU63" s="412"/>
    </row>
    <row r="64" spans="1:99" ht="12" customHeight="1">
      <c r="A64" s="384"/>
      <c r="B64" s="384"/>
      <c r="C64" s="384"/>
      <c r="D64" s="384"/>
      <c r="E64" s="385"/>
      <c r="F64" s="455" t="s">
        <v>353</v>
      </c>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c r="AN64" s="455"/>
      <c r="AO64" s="455"/>
      <c r="AP64" s="455"/>
      <c r="AQ64" s="455"/>
      <c r="AR64" s="455"/>
      <c r="AS64" s="455"/>
      <c r="AT64" s="455"/>
      <c r="AU64" s="455"/>
      <c r="AV64" s="455"/>
      <c r="AW64" s="455"/>
      <c r="AX64" s="455"/>
      <c r="AY64" s="389" t="s">
        <v>359</v>
      </c>
      <c r="AZ64" s="390"/>
      <c r="BA64" s="390"/>
      <c r="BB64" s="390"/>
      <c r="BC64" s="390"/>
      <c r="BD64" s="391"/>
      <c r="BE64" s="398"/>
      <c r="BF64" s="390"/>
      <c r="BG64" s="390"/>
      <c r="BH64" s="390"/>
      <c r="BI64" s="390"/>
      <c r="BJ64" s="391"/>
      <c r="BK64" s="398"/>
      <c r="BL64" s="390"/>
      <c r="BM64" s="390"/>
      <c r="BN64" s="390"/>
      <c r="BO64" s="390"/>
      <c r="BP64" s="390"/>
      <c r="BQ64" s="390"/>
      <c r="BR64" s="390"/>
      <c r="BS64" s="391"/>
      <c r="BT64" s="401">
        <v>3330264.3</v>
      </c>
      <c r="BU64" s="402"/>
      <c r="BV64" s="402"/>
      <c r="BW64" s="402"/>
      <c r="BX64" s="402"/>
      <c r="BY64" s="402"/>
      <c r="BZ64" s="403"/>
      <c r="CA64" s="401">
        <v>8394200</v>
      </c>
      <c r="CB64" s="402"/>
      <c r="CC64" s="402"/>
      <c r="CD64" s="402"/>
      <c r="CE64" s="402"/>
      <c r="CF64" s="402"/>
      <c r="CG64" s="403"/>
      <c r="CH64" s="401">
        <v>8394200</v>
      </c>
      <c r="CI64" s="402"/>
      <c r="CJ64" s="402"/>
      <c r="CK64" s="402"/>
      <c r="CL64" s="402"/>
      <c r="CM64" s="402"/>
      <c r="CN64" s="403"/>
      <c r="CO64" s="401"/>
      <c r="CP64" s="402"/>
      <c r="CQ64" s="402"/>
      <c r="CR64" s="402"/>
      <c r="CS64" s="402"/>
      <c r="CT64" s="402"/>
      <c r="CU64" s="410"/>
    </row>
    <row r="65" spans="1:99" ht="12" customHeight="1" thickBot="1">
      <c r="A65" s="384"/>
      <c r="B65" s="384"/>
      <c r="C65" s="384"/>
      <c r="D65" s="384"/>
      <c r="E65" s="385"/>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c r="AP65" s="454"/>
      <c r="AQ65" s="454"/>
      <c r="AR65" s="454"/>
      <c r="AS65" s="454"/>
      <c r="AT65" s="454"/>
      <c r="AU65" s="454"/>
      <c r="AV65" s="454"/>
      <c r="AW65" s="454"/>
      <c r="AX65" s="454"/>
      <c r="AY65" s="459"/>
      <c r="AZ65" s="460"/>
      <c r="BA65" s="460"/>
      <c r="BB65" s="460"/>
      <c r="BC65" s="460"/>
      <c r="BD65" s="461"/>
      <c r="BE65" s="462"/>
      <c r="BF65" s="460"/>
      <c r="BG65" s="460"/>
      <c r="BH65" s="460"/>
      <c r="BI65" s="460"/>
      <c r="BJ65" s="461"/>
      <c r="BK65" s="462"/>
      <c r="BL65" s="460"/>
      <c r="BM65" s="460"/>
      <c r="BN65" s="460"/>
      <c r="BO65" s="460"/>
      <c r="BP65" s="460"/>
      <c r="BQ65" s="460"/>
      <c r="BR65" s="460"/>
      <c r="BS65" s="461"/>
      <c r="BT65" s="451"/>
      <c r="BU65" s="452"/>
      <c r="BV65" s="452"/>
      <c r="BW65" s="452"/>
      <c r="BX65" s="452"/>
      <c r="BY65" s="452"/>
      <c r="BZ65" s="457"/>
      <c r="CA65" s="451"/>
      <c r="CB65" s="452"/>
      <c r="CC65" s="452"/>
      <c r="CD65" s="452"/>
      <c r="CE65" s="452"/>
      <c r="CF65" s="452"/>
      <c r="CG65" s="457"/>
      <c r="CH65" s="451"/>
      <c r="CI65" s="452"/>
      <c r="CJ65" s="452"/>
      <c r="CK65" s="452"/>
      <c r="CL65" s="452"/>
      <c r="CM65" s="452"/>
      <c r="CN65" s="457"/>
      <c r="CO65" s="451"/>
      <c r="CP65" s="452"/>
      <c r="CQ65" s="452"/>
      <c r="CR65" s="452"/>
      <c r="CS65" s="452"/>
      <c r="CT65" s="452"/>
      <c r="CU65" s="453"/>
    </row>
    <row r="68" spans="1:99">
      <c r="A68" s="73" t="s">
        <v>20</v>
      </c>
    </row>
    <row r="69" spans="1:99">
      <c r="A69" s="73" t="s">
        <v>360</v>
      </c>
      <c r="W69" s="456" t="s">
        <v>653</v>
      </c>
      <c r="X69" s="456"/>
      <c r="Y69" s="456"/>
      <c r="Z69" s="456"/>
      <c r="AA69" s="456"/>
      <c r="AB69" s="456"/>
      <c r="AC69" s="456"/>
      <c r="AD69" s="456"/>
      <c r="AE69" s="456"/>
      <c r="AF69" s="456"/>
      <c r="AG69" s="456"/>
      <c r="AH69" s="456"/>
      <c r="AI69" s="456"/>
      <c r="AJ69" s="456"/>
      <c r="AK69" s="456"/>
      <c r="AL69" s="456"/>
      <c r="AM69" s="456"/>
      <c r="AN69" s="456"/>
      <c r="AO69" s="456"/>
      <c r="AP69" s="456"/>
      <c r="AQ69" s="456"/>
      <c r="AR69" s="75"/>
      <c r="AS69" s="456"/>
      <c r="AT69" s="456"/>
      <c r="AU69" s="456"/>
      <c r="AV69" s="456"/>
      <c r="AW69" s="456"/>
      <c r="AX69" s="456"/>
      <c r="AY69" s="456"/>
      <c r="AZ69" s="456"/>
      <c r="BA69" s="456"/>
      <c r="BB69" s="456"/>
      <c r="BC69" s="456"/>
      <c r="BD69" s="456"/>
      <c r="BE69" s="456"/>
      <c r="BF69" s="456"/>
      <c r="BG69" s="75"/>
      <c r="BH69" s="456" t="s">
        <v>391</v>
      </c>
      <c r="BI69" s="456"/>
      <c r="BJ69" s="456"/>
      <c r="BK69" s="456"/>
      <c r="BL69" s="456"/>
      <c r="BM69" s="456"/>
      <c r="BN69" s="456"/>
      <c r="BO69" s="456"/>
      <c r="BP69" s="456"/>
      <c r="BQ69" s="456"/>
      <c r="BR69" s="456"/>
      <c r="BS69" s="456"/>
      <c r="BT69" s="456"/>
      <c r="BU69" s="456"/>
      <c r="BV69" s="456"/>
      <c r="BW69" s="456"/>
      <c r="BX69" s="456"/>
      <c r="BY69" s="456"/>
      <c r="BZ69" s="456"/>
      <c r="CA69" s="456"/>
      <c r="CB69" s="456"/>
    </row>
    <row r="70" spans="1:99" s="77" customFormat="1" ht="10.5">
      <c r="W70" s="458" t="s">
        <v>21</v>
      </c>
      <c r="X70" s="458"/>
      <c r="Y70" s="458"/>
      <c r="Z70" s="458"/>
      <c r="AA70" s="458"/>
      <c r="AB70" s="458"/>
      <c r="AC70" s="458"/>
      <c r="AD70" s="458"/>
      <c r="AE70" s="458"/>
      <c r="AF70" s="458"/>
      <c r="AG70" s="458"/>
      <c r="AH70" s="458"/>
      <c r="AI70" s="458"/>
      <c r="AJ70" s="458"/>
      <c r="AK70" s="458"/>
      <c r="AL70" s="458"/>
      <c r="AM70" s="458"/>
      <c r="AN70" s="458"/>
      <c r="AO70" s="458"/>
      <c r="AP70" s="458"/>
      <c r="AQ70" s="458"/>
      <c r="AR70" s="78"/>
      <c r="AS70" s="458" t="s">
        <v>11</v>
      </c>
      <c r="AT70" s="458"/>
      <c r="AU70" s="458"/>
      <c r="AV70" s="458"/>
      <c r="AW70" s="458"/>
      <c r="AX70" s="458"/>
      <c r="AY70" s="458"/>
      <c r="AZ70" s="458"/>
      <c r="BA70" s="458"/>
      <c r="BB70" s="458"/>
      <c r="BC70" s="458"/>
      <c r="BD70" s="458"/>
      <c r="BE70" s="458"/>
      <c r="BF70" s="458"/>
      <c r="BG70" s="78"/>
      <c r="BH70" s="458" t="s">
        <v>12</v>
      </c>
      <c r="BI70" s="458"/>
      <c r="BJ70" s="458"/>
      <c r="BK70" s="458"/>
      <c r="BL70" s="458"/>
      <c r="BM70" s="458"/>
      <c r="BN70" s="458"/>
      <c r="BO70" s="458"/>
      <c r="BP70" s="458"/>
      <c r="BQ70" s="458"/>
      <c r="BR70" s="458"/>
      <c r="BS70" s="458"/>
      <c r="BT70" s="458"/>
      <c r="BU70" s="458"/>
      <c r="BV70" s="458"/>
      <c r="BW70" s="458"/>
      <c r="BX70" s="458"/>
      <c r="BY70" s="458"/>
      <c r="BZ70" s="458"/>
      <c r="CA70" s="458"/>
      <c r="CB70" s="458"/>
    </row>
    <row r="71" spans="1:99" ht="3.95" customHeight="1"/>
    <row r="72" spans="1:99">
      <c r="A72" s="73" t="s">
        <v>23</v>
      </c>
      <c r="J72" s="456" t="s">
        <v>654</v>
      </c>
      <c r="K72" s="456"/>
      <c r="L72" s="456"/>
      <c r="M72" s="456"/>
      <c r="N72" s="456"/>
      <c r="O72" s="456"/>
      <c r="P72" s="456"/>
      <c r="Q72" s="456"/>
      <c r="R72" s="456"/>
      <c r="S72" s="456"/>
      <c r="T72" s="456"/>
      <c r="U72" s="456"/>
      <c r="V72" s="456"/>
      <c r="W72" s="456"/>
      <c r="X72" s="456"/>
      <c r="Y72" s="456"/>
      <c r="Z72" s="456"/>
      <c r="AA72" s="456"/>
      <c r="AB72" s="456"/>
      <c r="AC72" s="456"/>
      <c r="AD72" s="456"/>
      <c r="AF72" s="456" t="s">
        <v>655</v>
      </c>
      <c r="AG72" s="456"/>
      <c r="AH72" s="456"/>
      <c r="AI72" s="456"/>
      <c r="AJ72" s="456"/>
      <c r="AK72" s="456"/>
      <c r="AL72" s="456"/>
      <c r="AM72" s="456"/>
      <c r="AN72" s="456"/>
      <c r="AO72" s="456"/>
      <c r="AP72" s="456"/>
      <c r="AQ72" s="456"/>
      <c r="AR72" s="456"/>
      <c r="AS72" s="456"/>
      <c r="AT72" s="456"/>
      <c r="AU72" s="456"/>
      <c r="AV72" s="456"/>
      <c r="AW72" s="456"/>
      <c r="AX72" s="456"/>
      <c r="AY72" s="456"/>
      <c r="AZ72" s="456"/>
      <c r="BB72" s="456">
        <v>83534257861</v>
      </c>
      <c r="BC72" s="456"/>
      <c r="BD72" s="456"/>
      <c r="BE72" s="456"/>
      <c r="BF72" s="456"/>
      <c r="BG72" s="456"/>
      <c r="BH72" s="456"/>
      <c r="BI72" s="456"/>
      <c r="BJ72" s="456"/>
      <c r="BK72" s="456"/>
      <c r="BL72" s="456"/>
      <c r="BM72" s="456"/>
      <c r="BN72" s="456"/>
      <c r="BO72" s="456"/>
      <c r="BP72" s="456"/>
      <c r="BQ72" s="456"/>
      <c r="BR72" s="456"/>
      <c r="BS72" s="456"/>
      <c r="BT72" s="456"/>
      <c r="BU72" s="456"/>
      <c r="BV72" s="456"/>
    </row>
    <row r="73" spans="1:99" s="77" customFormat="1" ht="10.5">
      <c r="J73" s="458" t="s">
        <v>21</v>
      </c>
      <c r="K73" s="458"/>
      <c r="L73" s="458"/>
      <c r="M73" s="458"/>
      <c r="N73" s="458"/>
      <c r="O73" s="458"/>
      <c r="P73" s="458"/>
      <c r="Q73" s="458"/>
      <c r="R73" s="458"/>
      <c r="S73" s="458"/>
      <c r="T73" s="458"/>
      <c r="U73" s="458"/>
      <c r="V73" s="458"/>
      <c r="W73" s="458"/>
      <c r="X73" s="458"/>
      <c r="Y73" s="458"/>
      <c r="Z73" s="458"/>
      <c r="AA73" s="458"/>
      <c r="AB73" s="458"/>
      <c r="AC73" s="458"/>
      <c r="AD73" s="458"/>
      <c r="AF73" s="458" t="s">
        <v>101</v>
      </c>
      <c r="AG73" s="458"/>
      <c r="AH73" s="458"/>
      <c r="AI73" s="458"/>
      <c r="AJ73" s="458"/>
      <c r="AK73" s="458"/>
      <c r="AL73" s="458"/>
      <c r="AM73" s="458"/>
      <c r="AN73" s="458"/>
      <c r="AO73" s="458"/>
      <c r="AP73" s="458"/>
      <c r="AQ73" s="458"/>
      <c r="AR73" s="458"/>
      <c r="AS73" s="458"/>
      <c r="AT73" s="458"/>
      <c r="AU73" s="458"/>
      <c r="AV73" s="458"/>
      <c r="AW73" s="458"/>
      <c r="AX73" s="458"/>
      <c r="AY73" s="458"/>
      <c r="AZ73" s="458"/>
      <c r="BB73" s="458" t="s">
        <v>24</v>
      </c>
      <c r="BC73" s="458"/>
      <c r="BD73" s="458"/>
      <c r="BE73" s="458"/>
      <c r="BF73" s="458"/>
      <c r="BG73" s="458"/>
      <c r="BH73" s="458"/>
      <c r="BI73" s="458"/>
      <c r="BJ73" s="458"/>
      <c r="BK73" s="458"/>
      <c r="BL73" s="458"/>
      <c r="BM73" s="458"/>
      <c r="BN73" s="458"/>
      <c r="BO73" s="458"/>
      <c r="BP73" s="458"/>
      <c r="BQ73" s="458"/>
      <c r="BR73" s="458"/>
      <c r="BS73" s="458"/>
      <c r="BT73" s="458"/>
      <c r="BU73" s="458"/>
      <c r="BV73" s="458"/>
    </row>
    <row r="74" spans="1:99" ht="3.95" customHeight="1"/>
    <row r="75" spans="1:99">
      <c r="B75" s="72" t="s">
        <v>53</v>
      </c>
      <c r="C75" s="396"/>
      <c r="D75" s="396"/>
      <c r="E75" s="396"/>
      <c r="F75" s="73" t="s">
        <v>54</v>
      </c>
      <c r="H75" s="396"/>
      <c r="I75" s="396"/>
      <c r="J75" s="396"/>
      <c r="K75" s="396"/>
      <c r="L75" s="396"/>
      <c r="M75" s="396"/>
      <c r="N75" s="396"/>
      <c r="O75" s="396"/>
      <c r="P75" s="396"/>
      <c r="Q75" s="396"/>
      <c r="R75" s="396"/>
      <c r="S75" s="463">
        <v>20</v>
      </c>
      <c r="T75" s="463"/>
      <c r="U75" s="464"/>
      <c r="V75" s="464"/>
      <c r="W75" s="464"/>
      <c r="X75" s="73" t="s">
        <v>13</v>
      </c>
    </row>
    <row r="76" spans="1:99" s="76" customFormat="1" ht="9" thickBot="1"/>
    <row r="77" spans="1:99">
      <c r="A77" s="79"/>
      <c r="B77" s="80" t="s">
        <v>9</v>
      </c>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1"/>
    </row>
    <row r="78" spans="1:99">
      <c r="A78" s="82"/>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83"/>
    </row>
    <row r="79" spans="1:99" s="86" customFormat="1" ht="10.5">
      <c r="A79" s="84"/>
      <c r="B79" s="458" t="s">
        <v>361</v>
      </c>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85"/>
    </row>
    <row r="80" spans="1:99">
      <c r="A80" s="82"/>
      <c r="B80" s="456"/>
      <c r="C80" s="456"/>
      <c r="D80" s="456"/>
      <c r="E80" s="456"/>
      <c r="F80" s="456"/>
      <c r="G80" s="456"/>
      <c r="H80" s="456"/>
      <c r="I80" s="456"/>
      <c r="J80" s="456"/>
      <c r="K80" s="456"/>
      <c r="L80" s="456"/>
      <c r="M80" s="456"/>
      <c r="N80" s="456"/>
      <c r="O80" s="456"/>
      <c r="P80" s="41"/>
      <c r="Q80" s="41"/>
      <c r="R80" s="41"/>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c r="BB80" s="456"/>
      <c r="BC80" s="456"/>
      <c r="BD80" s="456"/>
      <c r="BE80" s="456"/>
      <c r="BF80" s="456"/>
      <c r="BG80" s="456"/>
      <c r="BH80" s="83"/>
    </row>
    <row r="81" spans="1:99" s="77" customFormat="1" ht="10.5">
      <c r="A81" s="87"/>
      <c r="B81" s="458" t="s">
        <v>11</v>
      </c>
      <c r="C81" s="458"/>
      <c r="D81" s="458"/>
      <c r="E81" s="458"/>
      <c r="F81" s="458"/>
      <c r="G81" s="458"/>
      <c r="H81" s="458"/>
      <c r="I81" s="458"/>
      <c r="J81" s="458"/>
      <c r="K81" s="458"/>
      <c r="L81" s="458"/>
      <c r="M81" s="458"/>
      <c r="N81" s="458"/>
      <c r="O81" s="458"/>
      <c r="P81" s="88"/>
      <c r="Q81" s="88"/>
      <c r="R81" s="88"/>
      <c r="S81" s="458" t="s">
        <v>12</v>
      </c>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89"/>
    </row>
    <row r="82" spans="1:99">
      <c r="A82" s="82"/>
      <c r="B82" s="74" t="s">
        <v>53</v>
      </c>
      <c r="C82" s="396"/>
      <c r="D82" s="396"/>
      <c r="E82" s="396"/>
      <c r="F82" s="41" t="s">
        <v>54</v>
      </c>
      <c r="G82" s="41"/>
      <c r="H82" s="396"/>
      <c r="I82" s="396"/>
      <c r="J82" s="396"/>
      <c r="K82" s="396"/>
      <c r="L82" s="396"/>
      <c r="M82" s="396"/>
      <c r="N82" s="396"/>
      <c r="O82" s="396"/>
      <c r="P82" s="396"/>
      <c r="Q82" s="396"/>
      <c r="R82" s="396"/>
      <c r="S82" s="467">
        <v>20</v>
      </c>
      <c r="T82" s="467"/>
      <c r="U82" s="464"/>
      <c r="V82" s="464"/>
      <c r="W82" s="464"/>
      <c r="X82" s="41" t="s">
        <v>13</v>
      </c>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83"/>
    </row>
    <row r="83" spans="1:99" ht="5.0999999999999996" customHeight="1" thickBot="1">
      <c r="A83" s="90"/>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2"/>
    </row>
    <row r="85" spans="1:99" s="93" customFormat="1" ht="11.25" customHeight="1">
      <c r="A85" s="465" t="s">
        <v>362</v>
      </c>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row>
    <row r="86" spans="1:99" s="93" customFormat="1" ht="14.45" customHeight="1">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row>
    <row r="87" spans="1:99" s="93" customFormat="1" ht="11.25" customHeight="1">
      <c r="A87" s="465" t="s">
        <v>363</v>
      </c>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row>
    <row r="88" spans="1:99" s="93" customFormat="1" ht="11.25" customHeight="1">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c r="AP88" s="466"/>
      <c r="AQ88" s="466"/>
      <c r="AR88" s="466"/>
      <c r="AS88" s="466"/>
      <c r="AT88" s="466"/>
      <c r="AU88" s="466"/>
      <c r="AV88" s="466"/>
      <c r="AW88" s="466"/>
      <c r="AX88" s="466"/>
      <c r="AY88" s="466"/>
      <c r="AZ88" s="466"/>
      <c r="BA88" s="466"/>
      <c r="BB88" s="466"/>
      <c r="BC88" s="466"/>
      <c r="BD88" s="466"/>
      <c r="BE88" s="466"/>
      <c r="BF88" s="466"/>
      <c r="BG88" s="466"/>
      <c r="BH88" s="466"/>
      <c r="BI88" s="466"/>
      <c r="BJ88" s="466"/>
      <c r="BK88" s="466"/>
      <c r="BL88" s="466"/>
      <c r="BM88" s="466"/>
      <c r="BN88" s="466"/>
      <c r="BO88" s="466"/>
      <c r="BP88" s="466"/>
      <c r="BQ88" s="466"/>
      <c r="BR88" s="466"/>
      <c r="BS88" s="466"/>
      <c r="BT88" s="466"/>
      <c r="BU88" s="466"/>
      <c r="BV88" s="466"/>
      <c r="BW88" s="466"/>
      <c r="BX88" s="466"/>
      <c r="BY88" s="466"/>
      <c r="BZ88" s="466"/>
      <c r="CA88" s="466"/>
      <c r="CB88" s="466"/>
      <c r="CC88" s="466"/>
      <c r="CD88" s="466"/>
      <c r="CE88" s="466"/>
      <c r="CF88" s="466"/>
      <c r="CG88" s="466"/>
      <c r="CH88" s="466"/>
      <c r="CI88" s="466"/>
      <c r="CJ88" s="466"/>
      <c r="CK88" s="466"/>
      <c r="CL88" s="466"/>
      <c r="CM88" s="466"/>
      <c r="CN88" s="466"/>
      <c r="CO88" s="466"/>
      <c r="CP88" s="466"/>
      <c r="CQ88" s="466"/>
      <c r="CR88" s="466"/>
      <c r="CS88" s="466"/>
      <c r="CT88" s="466"/>
      <c r="CU88" s="466"/>
    </row>
    <row r="89" spans="1:99" s="93" customFormat="1" ht="11.25" customHeight="1">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c r="AP89" s="466"/>
      <c r="AQ89" s="466"/>
      <c r="AR89" s="466"/>
      <c r="AS89" s="466"/>
      <c r="AT89" s="466"/>
      <c r="AU89" s="466"/>
      <c r="AV89" s="466"/>
      <c r="AW89" s="466"/>
      <c r="AX89" s="466"/>
      <c r="AY89" s="466"/>
      <c r="AZ89" s="466"/>
      <c r="BA89" s="466"/>
      <c r="BB89" s="466"/>
      <c r="BC89" s="466"/>
      <c r="BD89" s="466"/>
      <c r="BE89" s="466"/>
      <c r="BF89" s="466"/>
      <c r="BG89" s="466"/>
      <c r="BH89" s="466"/>
      <c r="BI89" s="466"/>
      <c r="BJ89" s="466"/>
      <c r="BK89" s="466"/>
      <c r="BL89" s="466"/>
      <c r="BM89" s="466"/>
      <c r="BN89" s="466"/>
      <c r="BO89" s="466"/>
      <c r="BP89" s="466"/>
      <c r="BQ89" s="466"/>
      <c r="BR89" s="466"/>
      <c r="BS89" s="466"/>
      <c r="BT89" s="466"/>
      <c r="BU89" s="466"/>
      <c r="BV89" s="466"/>
      <c r="BW89" s="466"/>
      <c r="BX89" s="466"/>
      <c r="BY89" s="466"/>
      <c r="BZ89" s="466"/>
      <c r="CA89" s="466"/>
      <c r="CB89" s="466"/>
      <c r="CC89" s="466"/>
      <c r="CD89" s="466"/>
      <c r="CE89" s="466"/>
      <c r="CF89" s="466"/>
      <c r="CG89" s="466"/>
      <c r="CH89" s="466"/>
      <c r="CI89" s="466"/>
      <c r="CJ89" s="466"/>
      <c r="CK89" s="466"/>
      <c r="CL89" s="466"/>
      <c r="CM89" s="466"/>
      <c r="CN89" s="466"/>
      <c r="CO89" s="466"/>
      <c r="CP89" s="466"/>
      <c r="CQ89" s="466"/>
      <c r="CR89" s="466"/>
      <c r="CS89" s="466"/>
      <c r="CT89" s="466"/>
      <c r="CU89" s="466"/>
    </row>
    <row r="90" spans="1:99" s="93" customFormat="1" ht="11.25" customHeight="1">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row>
    <row r="91" spans="1:99" s="93" customFormat="1" ht="11.25" customHeight="1">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row>
    <row r="92" spans="1:99" s="93" customFormat="1" ht="11.25" customHeight="1">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row>
    <row r="93" spans="1:99" s="93" customFormat="1" ht="11.25" customHeight="1">
      <c r="A93" s="465" t="s">
        <v>364</v>
      </c>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row>
    <row r="94" spans="1:99" s="93" customFormat="1" ht="11.25" customHeight="1">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row>
    <row r="95" spans="1:99" s="93" customFormat="1" ht="11.25" customHeight="1">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row>
    <row r="96" spans="1:99" s="93" customFormat="1" ht="11.25" customHeight="1">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row>
    <row r="97" spans="1:99" s="93" customFormat="1" ht="11.25" customHeight="1">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c r="AP97" s="466"/>
      <c r="AQ97" s="466"/>
      <c r="AR97" s="466"/>
      <c r="AS97" s="466"/>
      <c r="AT97" s="466"/>
      <c r="AU97" s="466"/>
      <c r="AV97" s="466"/>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466"/>
      <c r="CE97" s="466"/>
      <c r="CF97" s="466"/>
      <c r="CG97" s="466"/>
      <c r="CH97" s="466"/>
      <c r="CI97" s="466"/>
      <c r="CJ97" s="466"/>
      <c r="CK97" s="466"/>
      <c r="CL97" s="466"/>
      <c r="CM97" s="466"/>
      <c r="CN97" s="466"/>
      <c r="CO97" s="466"/>
      <c r="CP97" s="466"/>
      <c r="CQ97" s="466"/>
      <c r="CR97" s="466"/>
      <c r="CS97" s="466"/>
      <c r="CT97" s="466"/>
      <c r="CU97" s="466"/>
    </row>
    <row r="98" spans="1:99" s="93" customFormat="1" ht="11.25" customHeight="1">
      <c r="A98" s="465" t="s">
        <v>365</v>
      </c>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c r="AP98" s="466"/>
      <c r="AQ98" s="466"/>
      <c r="AR98" s="466"/>
      <c r="AS98" s="466"/>
      <c r="AT98" s="466"/>
      <c r="AU98" s="466"/>
      <c r="AV98" s="466"/>
      <c r="AW98" s="466"/>
      <c r="AX98" s="466"/>
      <c r="AY98" s="466"/>
      <c r="AZ98" s="466"/>
      <c r="BA98" s="466"/>
      <c r="BB98" s="466"/>
      <c r="BC98" s="466"/>
      <c r="BD98" s="466"/>
      <c r="BE98" s="466"/>
      <c r="BF98" s="466"/>
      <c r="BG98" s="466"/>
      <c r="BH98" s="466"/>
      <c r="BI98" s="466"/>
      <c r="BJ98" s="466"/>
      <c r="BK98" s="466"/>
      <c r="BL98" s="466"/>
      <c r="BM98" s="466"/>
      <c r="BN98" s="466"/>
      <c r="BO98" s="466"/>
      <c r="BP98" s="466"/>
      <c r="BQ98" s="466"/>
      <c r="BR98" s="466"/>
      <c r="BS98" s="466"/>
      <c r="BT98" s="466"/>
      <c r="BU98" s="466"/>
      <c r="BV98" s="466"/>
      <c r="BW98" s="466"/>
      <c r="BX98" s="466"/>
      <c r="BY98" s="466"/>
      <c r="BZ98" s="466"/>
      <c r="CA98" s="466"/>
      <c r="CB98" s="466"/>
      <c r="CC98" s="466"/>
      <c r="CD98" s="466"/>
      <c r="CE98" s="466"/>
      <c r="CF98" s="466"/>
      <c r="CG98" s="466"/>
      <c r="CH98" s="466"/>
      <c r="CI98" s="466"/>
      <c r="CJ98" s="466"/>
      <c r="CK98" s="466"/>
      <c r="CL98" s="466"/>
      <c r="CM98" s="466"/>
      <c r="CN98" s="466"/>
      <c r="CO98" s="466"/>
      <c r="CP98" s="466"/>
      <c r="CQ98" s="466"/>
      <c r="CR98" s="466"/>
      <c r="CS98" s="466"/>
      <c r="CT98" s="466"/>
      <c r="CU98" s="466"/>
    </row>
    <row r="99" spans="1:99" s="93" customFormat="1" ht="12" customHeight="1">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6"/>
      <c r="BR99" s="466"/>
      <c r="BS99" s="466"/>
      <c r="BT99" s="466"/>
      <c r="BU99" s="466"/>
      <c r="BV99" s="466"/>
      <c r="BW99" s="466"/>
      <c r="BX99" s="466"/>
      <c r="BY99" s="466"/>
      <c r="BZ99" s="466"/>
      <c r="CA99" s="466"/>
      <c r="CB99" s="466"/>
      <c r="CC99" s="466"/>
      <c r="CD99" s="466"/>
      <c r="CE99" s="466"/>
      <c r="CF99" s="466"/>
      <c r="CG99" s="466"/>
      <c r="CH99" s="466"/>
      <c r="CI99" s="466"/>
      <c r="CJ99" s="466"/>
      <c r="CK99" s="466"/>
      <c r="CL99" s="466"/>
      <c r="CM99" s="466"/>
      <c r="CN99" s="466"/>
      <c r="CO99" s="466"/>
      <c r="CP99" s="466"/>
      <c r="CQ99" s="466"/>
      <c r="CR99" s="466"/>
      <c r="CS99" s="466"/>
      <c r="CT99" s="466"/>
      <c r="CU99" s="466"/>
    </row>
    <row r="100" spans="1:99" s="93" customFormat="1" ht="12" customHeight="1">
      <c r="A100" s="23" t="s">
        <v>366</v>
      </c>
    </row>
    <row r="101" spans="1:99" s="93" customFormat="1" ht="12" customHeight="1">
      <c r="A101" s="23" t="s">
        <v>367</v>
      </c>
    </row>
    <row r="102" spans="1:99" s="93" customFormat="1" ht="12" customHeight="1">
      <c r="A102" s="23" t="s">
        <v>368</v>
      </c>
    </row>
    <row r="103" spans="1:99" s="93" customFormat="1" ht="11.25" customHeight="1">
      <c r="A103" s="465" t="s">
        <v>369</v>
      </c>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c r="AP103" s="466"/>
      <c r="AQ103" s="466"/>
      <c r="AR103" s="466"/>
      <c r="AS103" s="466"/>
      <c r="AT103" s="466"/>
      <c r="AU103" s="466"/>
      <c r="AV103" s="466"/>
      <c r="AW103" s="466"/>
      <c r="AX103" s="466"/>
      <c r="AY103" s="466"/>
      <c r="AZ103" s="466"/>
      <c r="BA103" s="466"/>
      <c r="BB103" s="466"/>
      <c r="BC103" s="466"/>
      <c r="BD103" s="466"/>
      <c r="BE103" s="466"/>
      <c r="BF103" s="466"/>
      <c r="BG103" s="466"/>
      <c r="BH103" s="466"/>
      <c r="BI103" s="466"/>
      <c r="BJ103" s="466"/>
      <c r="BK103" s="466"/>
      <c r="BL103" s="466"/>
      <c r="BM103" s="466"/>
      <c r="BN103" s="466"/>
      <c r="BO103" s="466"/>
      <c r="BP103" s="466"/>
      <c r="BQ103" s="466"/>
      <c r="BR103" s="466"/>
      <c r="BS103" s="466"/>
      <c r="BT103" s="46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c r="CQ103" s="466"/>
      <c r="CR103" s="466"/>
      <c r="CS103" s="466"/>
      <c r="CT103" s="466"/>
      <c r="CU103" s="466"/>
    </row>
    <row r="104" spans="1:99" s="93" customFormat="1" ht="11.25" customHeight="1">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c r="AP104" s="466"/>
      <c r="AQ104" s="466"/>
      <c r="AR104" s="466"/>
      <c r="AS104" s="466"/>
      <c r="AT104" s="466"/>
      <c r="AU104" s="466"/>
      <c r="AV104" s="466"/>
      <c r="AW104" s="466"/>
      <c r="AX104" s="466"/>
      <c r="AY104" s="466"/>
      <c r="AZ104" s="466"/>
      <c r="BA104" s="466"/>
      <c r="BB104" s="466"/>
      <c r="BC104" s="466"/>
      <c r="BD104" s="466"/>
      <c r="BE104" s="466"/>
      <c r="BF104" s="466"/>
      <c r="BG104" s="466"/>
      <c r="BH104" s="466"/>
      <c r="BI104" s="466"/>
      <c r="BJ104" s="466"/>
      <c r="BK104" s="466"/>
      <c r="BL104" s="466"/>
      <c r="BM104" s="466"/>
      <c r="BN104" s="466"/>
      <c r="BO104" s="466"/>
      <c r="BP104" s="466"/>
      <c r="BQ104" s="466"/>
      <c r="BR104" s="466"/>
      <c r="BS104" s="466"/>
      <c r="BT104" s="466"/>
      <c r="BU104" s="466"/>
      <c r="BV104" s="466"/>
      <c r="BW104" s="466"/>
      <c r="BX104" s="466"/>
      <c r="BY104" s="466"/>
      <c r="BZ104" s="466"/>
      <c r="CA104" s="466"/>
      <c r="CB104" s="466"/>
      <c r="CC104" s="466"/>
      <c r="CD104" s="466"/>
      <c r="CE104" s="466"/>
      <c r="CF104" s="466"/>
      <c r="CG104" s="466"/>
      <c r="CH104" s="466"/>
      <c r="CI104" s="466"/>
      <c r="CJ104" s="466"/>
      <c r="CK104" s="466"/>
      <c r="CL104" s="466"/>
      <c r="CM104" s="466"/>
      <c r="CN104" s="466"/>
      <c r="CO104" s="466"/>
      <c r="CP104" s="466"/>
      <c r="CQ104" s="466"/>
      <c r="CR104" s="466"/>
      <c r="CS104" s="466"/>
      <c r="CT104" s="466"/>
      <c r="CU104" s="466"/>
    </row>
    <row r="108" spans="1:99" ht="12.75">
      <c r="F108" s="96" t="s">
        <v>381</v>
      </c>
    </row>
    <row r="109" spans="1:99" ht="12.75">
      <c r="G109" s="97" t="s">
        <v>382</v>
      </c>
    </row>
  </sheetData>
  <mergeCells count="364">
    <mergeCell ref="A93:CU97"/>
    <mergeCell ref="A98:CU99"/>
    <mergeCell ref="A103:CU104"/>
    <mergeCell ref="C82:E82"/>
    <mergeCell ref="H82:R82"/>
    <mergeCell ref="S82:T82"/>
    <mergeCell ref="U82:W82"/>
    <mergeCell ref="A85:CU86"/>
    <mergeCell ref="A87:CU92"/>
    <mergeCell ref="B81:O81"/>
    <mergeCell ref="S81:BG81"/>
    <mergeCell ref="J73:AD73"/>
    <mergeCell ref="AF73:AZ73"/>
    <mergeCell ref="BB73:BV73"/>
    <mergeCell ref="C75:E75"/>
    <mergeCell ref="H75:R75"/>
    <mergeCell ref="S75:T75"/>
    <mergeCell ref="U75:W75"/>
    <mergeCell ref="J72:AD72"/>
    <mergeCell ref="AF72:AZ72"/>
    <mergeCell ref="BB72:BV72"/>
    <mergeCell ref="BT64:BZ65"/>
    <mergeCell ref="CA64:CG65"/>
    <mergeCell ref="CH64:CN65"/>
    <mergeCell ref="B78:BG78"/>
    <mergeCell ref="B79:BG79"/>
    <mergeCell ref="B80:O80"/>
    <mergeCell ref="S80:BG80"/>
    <mergeCell ref="W69:AQ69"/>
    <mergeCell ref="AS69:BF69"/>
    <mergeCell ref="BH69:CB69"/>
    <mergeCell ref="W70:AQ70"/>
    <mergeCell ref="AS70:BF70"/>
    <mergeCell ref="BH70:CB70"/>
    <mergeCell ref="A64:E65"/>
    <mergeCell ref="F64:AX64"/>
    <mergeCell ref="AY64:BD65"/>
    <mergeCell ref="BE64:BJ65"/>
    <mergeCell ref="BK64:BS65"/>
    <mergeCell ref="CO64:CU65"/>
    <mergeCell ref="F65:AX65"/>
    <mergeCell ref="BT60:BZ61"/>
    <mergeCell ref="CA60:CG61"/>
    <mergeCell ref="CH60:CN61"/>
    <mergeCell ref="CO60:CU61"/>
    <mergeCell ref="F61:AX61"/>
    <mergeCell ref="A62:E63"/>
    <mergeCell ref="F62:AX62"/>
    <mergeCell ref="AY62:BD63"/>
    <mergeCell ref="BE62:BJ63"/>
    <mergeCell ref="BK62:BS63"/>
    <mergeCell ref="A60:E61"/>
    <mergeCell ref="F60:AX60"/>
    <mergeCell ref="AY60:BD61"/>
    <mergeCell ref="BE60:BJ61"/>
    <mergeCell ref="BK60:BS61"/>
    <mergeCell ref="BT62:BZ63"/>
    <mergeCell ref="CA62:CG63"/>
    <mergeCell ref="CH62:CN63"/>
    <mergeCell ref="CO62:CU63"/>
    <mergeCell ref="F63:AX63"/>
    <mergeCell ref="CO57:CU57"/>
    <mergeCell ref="A58:E59"/>
    <mergeCell ref="F58:AX58"/>
    <mergeCell ref="AY58:BD59"/>
    <mergeCell ref="BE58:BJ59"/>
    <mergeCell ref="BK58:BS59"/>
    <mergeCell ref="BT58:BZ59"/>
    <mergeCell ref="CA58:CG59"/>
    <mergeCell ref="CH58:CN59"/>
    <mergeCell ref="CO58:CU59"/>
    <mergeCell ref="A57:E57"/>
    <mergeCell ref="F57:AX57"/>
    <mergeCell ref="AY57:BD57"/>
    <mergeCell ref="BE57:BJ57"/>
    <mergeCell ref="BK57:BS57"/>
    <mergeCell ref="BT57:BZ57"/>
    <mergeCell ref="CA57:CG57"/>
    <mergeCell ref="CH57:CN57"/>
    <mergeCell ref="F59:AX59"/>
    <mergeCell ref="A55:E56"/>
    <mergeCell ref="F55:AX55"/>
    <mergeCell ref="AY55:BD56"/>
    <mergeCell ref="BE55:BJ56"/>
    <mergeCell ref="BK55:BS56"/>
    <mergeCell ref="BT55:BZ56"/>
    <mergeCell ref="CA55:CG56"/>
    <mergeCell ref="CH55:CN56"/>
    <mergeCell ref="CO55:CU56"/>
    <mergeCell ref="F56:AX56"/>
    <mergeCell ref="A53:E54"/>
    <mergeCell ref="F53:AX53"/>
    <mergeCell ref="AY53:BD54"/>
    <mergeCell ref="BE53:BJ54"/>
    <mergeCell ref="BK53:BS54"/>
    <mergeCell ref="BT53:BZ54"/>
    <mergeCell ref="CA53:CG54"/>
    <mergeCell ref="CH53:CN54"/>
    <mergeCell ref="CO53:CU54"/>
    <mergeCell ref="F54:AX54"/>
    <mergeCell ref="A52:E52"/>
    <mergeCell ref="F52:AX52"/>
    <mergeCell ref="AY52:BD52"/>
    <mergeCell ref="BE52:BJ52"/>
    <mergeCell ref="BK52:BS52"/>
    <mergeCell ref="BT52:BZ52"/>
    <mergeCell ref="CA52:CG52"/>
    <mergeCell ref="CH52:CN52"/>
    <mergeCell ref="CO52:CU52"/>
    <mergeCell ref="A51:E51"/>
    <mergeCell ref="F51:AX51"/>
    <mergeCell ref="AY51:BD51"/>
    <mergeCell ref="BE51:BJ51"/>
    <mergeCell ref="BK51:BS51"/>
    <mergeCell ref="BT51:BZ51"/>
    <mergeCell ref="CA51:CG51"/>
    <mergeCell ref="CH51:CN51"/>
    <mergeCell ref="CO51:CU51"/>
    <mergeCell ref="A49:E50"/>
    <mergeCell ref="F49:AX49"/>
    <mergeCell ref="AY49:BD50"/>
    <mergeCell ref="BE49:BJ50"/>
    <mergeCell ref="BK49:BS50"/>
    <mergeCell ref="BT49:BZ50"/>
    <mergeCell ref="CA49:CG50"/>
    <mergeCell ref="CH49:CN50"/>
    <mergeCell ref="CO49:CU50"/>
    <mergeCell ref="F50:AX50"/>
    <mergeCell ref="A48:E48"/>
    <mergeCell ref="F48:AX48"/>
    <mergeCell ref="AY48:BD48"/>
    <mergeCell ref="BE48:BJ48"/>
    <mergeCell ref="BK48:BS48"/>
    <mergeCell ref="CO45:CU45"/>
    <mergeCell ref="A46:E47"/>
    <mergeCell ref="F46:AX46"/>
    <mergeCell ref="AY46:BD47"/>
    <mergeCell ref="BE46:BJ47"/>
    <mergeCell ref="BK46:BS47"/>
    <mergeCell ref="BT46:BZ47"/>
    <mergeCell ref="CA46:CG47"/>
    <mergeCell ref="CH46:CN47"/>
    <mergeCell ref="CO46:CU47"/>
    <mergeCell ref="BT48:BZ48"/>
    <mergeCell ref="CA48:CG48"/>
    <mergeCell ref="CH48:CN48"/>
    <mergeCell ref="CO48:CU48"/>
    <mergeCell ref="A45:E45"/>
    <mergeCell ref="F45:AX45"/>
    <mergeCell ref="AY45:BD45"/>
    <mergeCell ref="BE45:BJ45"/>
    <mergeCell ref="BK45:BS45"/>
    <mergeCell ref="BT45:BZ45"/>
    <mergeCell ref="CA45:CG45"/>
    <mergeCell ref="CH45:CN45"/>
    <mergeCell ref="F47:AX47"/>
    <mergeCell ref="A44:E44"/>
    <mergeCell ref="F44:AX44"/>
    <mergeCell ref="AY44:BD44"/>
    <mergeCell ref="BE44:BJ44"/>
    <mergeCell ref="BK44:BS44"/>
    <mergeCell ref="BT44:BZ44"/>
    <mergeCell ref="CA44:CG44"/>
    <mergeCell ref="CH44:CN44"/>
    <mergeCell ref="CO44:CU44"/>
    <mergeCell ref="A42:E43"/>
    <mergeCell ref="F42:AX42"/>
    <mergeCell ref="AY42:BD43"/>
    <mergeCell ref="BE42:BJ43"/>
    <mergeCell ref="BK42:BS43"/>
    <mergeCell ref="BT42:BZ43"/>
    <mergeCell ref="CA42:CG43"/>
    <mergeCell ref="CH42:CN43"/>
    <mergeCell ref="CO42:CU43"/>
    <mergeCell ref="F43:AX43"/>
    <mergeCell ref="A40:E41"/>
    <mergeCell ref="F40:AX40"/>
    <mergeCell ref="AY40:BD41"/>
    <mergeCell ref="BE40:BJ41"/>
    <mergeCell ref="BK40:BS41"/>
    <mergeCell ref="BT40:BZ41"/>
    <mergeCell ref="CA40:CG41"/>
    <mergeCell ref="CH40:CN41"/>
    <mergeCell ref="CO40:CU41"/>
    <mergeCell ref="F41:AX41"/>
    <mergeCell ref="A38:E39"/>
    <mergeCell ref="F38:AX38"/>
    <mergeCell ref="AY38:BD39"/>
    <mergeCell ref="BE38:BJ39"/>
    <mergeCell ref="BK38:BS39"/>
    <mergeCell ref="BT38:BZ39"/>
    <mergeCell ref="CA38:CG39"/>
    <mergeCell ref="CH38:CN39"/>
    <mergeCell ref="CO38:CU39"/>
    <mergeCell ref="F39:AX39"/>
    <mergeCell ref="CA35:CG36"/>
    <mergeCell ref="CH35:CN36"/>
    <mergeCell ref="CO35:CU36"/>
    <mergeCell ref="F36:AX36"/>
    <mergeCell ref="A37:E37"/>
    <mergeCell ref="F37:AX37"/>
    <mergeCell ref="AY37:BD37"/>
    <mergeCell ref="BE37:BJ37"/>
    <mergeCell ref="BK37:BS37"/>
    <mergeCell ref="BT37:BZ37"/>
    <mergeCell ref="A35:E36"/>
    <mergeCell ref="F35:AX35"/>
    <mergeCell ref="AY35:BD36"/>
    <mergeCell ref="BE35:BJ36"/>
    <mergeCell ref="BK35:BS36"/>
    <mergeCell ref="BT35:BZ36"/>
    <mergeCell ref="CA37:CG37"/>
    <mergeCell ref="CH37:CN37"/>
    <mergeCell ref="CO37:CU37"/>
    <mergeCell ref="BT32:BZ34"/>
    <mergeCell ref="CA32:CG34"/>
    <mergeCell ref="CH32:CN34"/>
    <mergeCell ref="CO32:CU34"/>
    <mergeCell ref="F33:AX33"/>
    <mergeCell ref="F34:AX34"/>
    <mergeCell ref="CA29:CG31"/>
    <mergeCell ref="CH29:CN31"/>
    <mergeCell ref="CO29:CU31"/>
    <mergeCell ref="F30:AX30"/>
    <mergeCell ref="F31:AX31"/>
    <mergeCell ref="BT28:BZ28"/>
    <mergeCell ref="CA28:CG28"/>
    <mergeCell ref="CH28:CN28"/>
    <mergeCell ref="CO28:CU28"/>
    <mergeCell ref="A29:E31"/>
    <mergeCell ref="F29:AX29"/>
    <mergeCell ref="AY29:BD31"/>
    <mergeCell ref="BE29:BJ31"/>
    <mergeCell ref="BK29:BS31"/>
    <mergeCell ref="BT29:BZ31"/>
    <mergeCell ref="A28:E28"/>
    <mergeCell ref="F28:AX28"/>
    <mergeCell ref="AY28:BD28"/>
    <mergeCell ref="BE28:BJ28"/>
    <mergeCell ref="BK28:BS28"/>
    <mergeCell ref="A32:E34"/>
    <mergeCell ref="F32:AX32"/>
    <mergeCell ref="AY32:BD34"/>
    <mergeCell ref="BE32:BJ34"/>
    <mergeCell ref="BK32:BS34"/>
    <mergeCell ref="A26:E27"/>
    <mergeCell ref="F26:AX26"/>
    <mergeCell ref="AY26:BD27"/>
    <mergeCell ref="BE26:BJ27"/>
    <mergeCell ref="BK26:BS27"/>
    <mergeCell ref="BT26:BZ27"/>
    <mergeCell ref="CA26:CG27"/>
    <mergeCell ref="CH26:CN27"/>
    <mergeCell ref="CO26:CU27"/>
    <mergeCell ref="F27:AX27"/>
    <mergeCell ref="A24:E25"/>
    <mergeCell ref="F24:AX24"/>
    <mergeCell ref="AY24:BD25"/>
    <mergeCell ref="BE24:BJ25"/>
    <mergeCell ref="BK24:BS25"/>
    <mergeCell ref="BT24:BZ25"/>
    <mergeCell ref="CA24:CG25"/>
    <mergeCell ref="CH24:CN25"/>
    <mergeCell ref="CO24:CU25"/>
    <mergeCell ref="F25:AX25"/>
    <mergeCell ref="CA19:CG21"/>
    <mergeCell ref="CH19:CN21"/>
    <mergeCell ref="CO19:CU21"/>
    <mergeCell ref="F20:AX20"/>
    <mergeCell ref="F21:AX21"/>
    <mergeCell ref="A22:E23"/>
    <mergeCell ref="F22:AX22"/>
    <mergeCell ref="AY22:BD23"/>
    <mergeCell ref="BE22:BJ23"/>
    <mergeCell ref="BK22:BS23"/>
    <mergeCell ref="A19:E21"/>
    <mergeCell ref="F19:AX19"/>
    <mergeCell ref="AY19:BD21"/>
    <mergeCell ref="BE19:BJ21"/>
    <mergeCell ref="BK19:BS21"/>
    <mergeCell ref="BT19:BZ21"/>
    <mergeCell ref="BT22:BZ23"/>
    <mergeCell ref="CA22:CG23"/>
    <mergeCell ref="CH22:CN23"/>
    <mergeCell ref="CO22:CU23"/>
    <mergeCell ref="F23:AX23"/>
    <mergeCell ref="A10:E18"/>
    <mergeCell ref="F10:AX10"/>
    <mergeCell ref="AY10:BD18"/>
    <mergeCell ref="BE10:BJ18"/>
    <mergeCell ref="BK10:BS18"/>
    <mergeCell ref="BT10:BZ18"/>
    <mergeCell ref="CA10:CG18"/>
    <mergeCell ref="CH10:CN18"/>
    <mergeCell ref="CO10:CU18"/>
    <mergeCell ref="F11:AX11"/>
    <mergeCell ref="F12:AX12"/>
    <mergeCell ref="F13:AX13"/>
    <mergeCell ref="F14:AX14"/>
    <mergeCell ref="F15:AX15"/>
    <mergeCell ref="F16:AX16"/>
    <mergeCell ref="F17:AX17"/>
    <mergeCell ref="F18:AX18"/>
    <mergeCell ref="CA8:CG8"/>
    <mergeCell ref="CH8:CN8"/>
    <mergeCell ref="CO8:CU8"/>
    <mergeCell ref="A9:E9"/>
    <mergeCell ref="F9:AX9"/>
    <mergeCell ref="AY9:BD9"/>
    <mergeCell ref="BE9:BJ9"/>
    <mergeCell ref="BK9:BS9"/>
    <mergeCell ref="BT9:BZ9"/>
    <mergeCell ref="CA9:CG9"/>
    <mergeCell ref="A8:E8"/>
    <mergeCell ref="F8:AX8"/>
    <mergeCell ref="AY8:BD8"/>
    <mergeCell ref="BE8:BJ8"/>
    <mergeCell ref="BK8:BS8"/>
    <mergeCell ref="BT8:BZ8"/>
    <mergeCell ref="CH9:CN9"/>
    <mergeCell ref="CO9:CU9"/>
    <mergeCell ref="A7:E7"/>
    <mergeCell ref="F7:AX7"/>
    <mergeCell ref="AY7:BD7"/>
    <mergeCell ref="BE7:BJ7"/>
    <mergeCell ref="BK7:BS7"/>
    <mergeCell ref="BT7:BZ7"/>
    <mergeCell ref="CA7:CG7"/>
    <mergeCell ref="CH7:CN7"/>
    <mergeCell ref="CO7:CU7"/>
    <mergeCell ref="CH5:CN5"/>
    <mergeCell ref="CO5:CU5"/>
    <mergeCell ref="A6:E6"/>
    <mergeCell ref="F6:AX6"/>
    <mergeCell ref="AY6:BD6"/>
    <mergeCell ref="BE6:BJ6"/>
    <mergeCell ref="BK6:BS6"/>
    <mergeCell ref="BT6:BZ6"/>
    <mergeCell ref="CA6:CG6"/>
    <mergeCell ref="CH6:CN6"/>
    <mergeCell ref="CO6:CU6"/>
    <mergeCell ref="A5:E5"/>
    <mergeCell ref="F5:AX5"/>
    <mergeCell ref="AY5:BD5"/>
    <mergeCell ref="BE5:BJ5"/>
    <mergeCell ref="BK5:BS5"/>
    <mergeCell ref="BT5:BZ5"/>
    <mergeCell ref="CA5:CG5"/>
    <mergeCell ref="A4:E4"/>
    <mergeCell ref="F4:AX4"/>
    <mergeCell ref="AY4:BD4"/>
    <mergeCell ref="BE4:BJ4"/>
    <mergeCell ref="BK4:BS4"/>
    <mergeCell ref="BT4:BZ4"/>
    <mergeCell ref="A1:CU1"/>
    <mergeCell ref="A3:E3"/>
    <mergeCell ref="F3:AX3"/>
    <mergeCell ref="AY3:BD3"/>
    <mergeCell ref="BE3:BJ3"/>
    <mergeCell ref="BK3:BS3"/>
    <mergeCell ref="BT3:CU3"/>
    <mergeCell ref="CA4:CG4"/>
    <mergeCell ref="CH4:CN4"/>
    <mergeCell ref="CO4:CU4"/>
  </mergeCells>
  <pageMargins left="0.70866141732283472" right="0.70866141732283472" top="0.74803149606299213" bottom="0.74803149606299213" header="0.31496062992125984" footer="0.31496062992125984"/>
  <pageSetup paperSize="9" scale="59" fitToHeight="4" orientation="portrait" verticalDpi="0" r:id="rId1"/>
</worksheet>
</file>

<file path=xl/worksheets/sheet7.xml><?xml version="1.0" encoding="utf-8"?>
<worksheet xmlns="http://schemas.openxmlformats.org/spreadsheetml/2006/main" xmlns:r="http://schemas.openxmlformats.org/officeDocument/2006/relationships">
  <dimension ref="A1:BJ125"/>
  <sheetViews>
    <sheetView topLeftCell="A43" workbookViewId="0">
      <selection activeCell="B31" sqref="B31:Y33"/>
    </sheetView>
  </sheetViews>
  <sheetFormatPr defaultColWidth="0.85546875" defaultRowHeight="15"/>
  <cols>
    <col min="1" max="1" width="2.42578125" style="124" customWidth="1"/>
    <col min="2" max="17" width="3.85546875" style="124" customWidth="1"/>
    <col min="18" max="18" width="3.7109375" style="124" customWidth="1"/>
    <col min="19" max="19" width="3.42578125" style="124" customWidth="1"/>
    <col min="20" max="20" width="2.7109375" style="124" customWidth="1"/>
    <col min="21" max="21" width="3.85546875" style="124" customWidth="1"/>
    <col min="22" max="22" width="5.140625" style="124" customWidth="1"/>
    <col min="23" max="23" width="4.28515625" style="124" customWidth="1"/>
    <col min="24" max="26" width="3.85546875" style="124" customWidth="1"/>
    <col min="27" max="27" width="3.42578125" style="124" customWidth="1"/>
    <col min="28" max="52" width="3.85546875" style="124" customWidth="1"/>
    <col min="53" max="16384" width="0.85546875" style="124"/>
  </cols>
  <sheetData>
    <row r="1" spans="1:52">
      <c r="A1" s="123"/>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632"/>
      <c r="AL1" s="633"/>
      <c r="AM1" s="633"/>
      <c r="AN1" s="633"/>
      <c r="AO1" s="633"/>
      <c r="AP1" s="633"/>
      <c r="AQ1" s="633"/>
      <c r="AR1" s="633"/>
      <c r="AS1" s="633"/>
      <c r="AT1" s="633"/>
      <c r="AU1" s="633"/>
      <c r="AV1" s="633"/>
      <c r="AW1" s="633"/>
      <c r="AX1" s="633"/>
      <c r="AY1" s="633"/>
      <c r="AZ1" s="633"/>
    </row>
    <row r="2" spans="1:52">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5"/>
      <c r="AL2" s="126"/>
      <c r="AM2" s="126"/>
      <c r="AN2" s="126"/>
      <c r="AO2" s="126"/>
      <c r="AP2" s="126"/>
      <c r="AQ2" s="126"/>
      <c r="AR2" s="126"/>
      <c r="AS2" s="126"/>
      <c r="AT2" s="126"/>
      <c r="AU2" s="126"/>
      <c r="AV2" s="126"/>
      <c r="AW2" s="126"/>
      <c r="AX2" s="126"/>
      <c r="AY2" s="126"/>
      <c r="AZ2" s="126"/>
    </row>
    <row r="3" spans="1:52">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632"/>
      <c r="AL3" s="633"/>
      <c r="AM3" s="633"/>
      <c r="AN3" s="633"/>
      <c r="AO3" s="633"/>
      <c r="AP3" s="633"/>
      <c r="AQ3" s="633"/>
      <c r="AR3" s="633"/>
      <c r="AS3" s="633"/>
      <c r="AT3" s="633"/>
      <c r="AU3" s="633"/>
      <c r="AV3" s="633"/>
      <c r="AW3" s="633"/>
      <c r="AX3" s="633"/>
      <c r="AY3" s="633"/>
      <c r="AZ3" s="633"/>
    </row>
    <row r="5" spans="1:52">
      <c r="A5" s="632" t="s">
        <v>407</v>
      </c>
      <c r="B5" s="632"/>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row>
    <row r="6" spans="1:52">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row>
    <row r="7" spans="1:52">
      <c r="A7" s="634" t="s">
        <v>408</v>
      </c>
      <c r="B7" s="634"/>
      <c r="C7" s="634"/>
      <c r="D7" s="634"/>
      <c r="E7" s="634"/>
      <c r="F7" s="634"/>
      <c r="G7" s="634"/>
      <c r="H7" s="634"/>
      <c r="I7" s="634"/>
      <c r="J7" s="634"/>
      <c r="K7" s="634"/>
      <c r="L7" s="635" t="s">
        <v>395</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row>
    <row r="8" spans="1:52">
      <c r="A8" s="634" t="s">
        <v>409</v>
      </c>
      <c r="B8" s="634"/>
      <c r="C8" s="634"/>
      <c r="D8" s="634"/>
      <c r="E8" s="634"/>
      <c r="F8" s="634"/>
      <c r="G8" s="634"/>
      <c r="H8" s="634"/>
      <c r="I8" s="634"/>
      <c r="J8" s="634"/>
      <c r="K8" s="634"/>
      <c r="L8" s="636">
        <v>1</v>
      </c>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6"/>
      <c r="AZ8" s="636"/>
    </row>
    <row r="9" spans="1:52" ht="18">
      <c r="A9" s="634"/>
      <c r="B9" s="634"/>
      <c r="C9" s="634"/>
      <c r="D9" s="634"/>
      <c r="E9" s="634"/>
      <c r="F9" s="634"/>
      <c r="G9" s="634"/>
      <c r="H9" s="634"/>
      <c r="I9" s="634"/>
      <c r="J9" s="634"/>
      <c r="K9" s="634"/>
      <c r="L9" s="637" t="s">
        <v>410</v>
      </c>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c r="AX9" s="637"/>
      <c r="AY9" s="637"/>
      <c r="AZ9" s="637"/>
    </row>
    <row r="10" spans="1:52">
      <c r="A10" s="634" t="s">
        <v>411</v>
      </c>
      <c r="B10" s="634"/>
      <c r="C10" s="634"/>
      <c r="D10" s="634"/>
      <c r="E10" s="634"/>
      <c r="F10" s="634"/>
      <c r="G10" s="634"/>
      <c r="H10" s="634"/>
      <c r="I10" s="634"/>
      <c r="J10" s="634"/>
      <c r="K10" s="634"/>
      <c r="L10" s="128" t="s">
        <v>412</v>
      </c>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row>
    <row r="13" spans="1:52" s="129" customFormat="1">
      <c r="B13" s="638" t="s">
        <v>413</v>
      </c>
      <c r="C13" s="638"/>
      <c r="D13" s="638"/>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9"/>
      <c r="AU13" s="639"/>
      <c r="AV13" s="639"/>
      <c r="AW13" s="639"/>
      <c r="AX13" s="639"/>
      <c r="AY13" s="639"/>
      <c r="AZ13" s="639"/>
    </row>
    <row r="14" spans="1:52" s="129" customFormat="1"/>
    <row r="15" spans="1:52" s="129" customFormat="1">
      <c r="B15" s="527" t="s">
        <v>212</v>
      </c>
      <c r="C15" s="527"/>
      <c r="D15" s="527"/>
      <c r="E15" s="527"/>
      <c r="F15" s="527"/>
      <c r="G15" s="527"/>
      <c r="H15" s="527"/>
      <c r="I15" s="527"/>
      <c r="J15" s="527"/>
      <c r="K15" s="527"/>
      <c r="L15" s="527"/>
      <c r="M15" s="527"/>
      <c r="N15" s="527"/>
      <c r="O15" s="527"/>
      <c r="P15" s="527"/>
      <c r="Q15" s="527"/>
      <c r="R15" s="527"/>
      <c r="S15" s="527"/>
      <c r="T15" s="527"/>
      <c r="U15" s="527"/>
      <c r="V15" s="527"/>
      <c r="W15" s="527"/>
      <c r="X15" s="527"/>
      <c r="Y15" s="528"/>
      <c r="Z15" s="531" t="s">
        <v>414</v>
      </c>
      <c r="AA15" s="527"/>
      <c r="AB15" s="528"/>
      <c r="AC15" s="533" t="s">
        <v>415</v>
      </c>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row>
    <row r="16" spans="1:52" s="129" customFormat="1">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640"/>
      <c r="Z16" s="641"/>
      <c r="AA16" s="468"/>
      <c r="AB16" s="640"/>
      <c r="AC16" s="531" t="s">
        <v>416</v>
      </c>
      <c r="AD16" s="527"/>
      <c r="AE16" s="527"/>
      <c r="AF16" s="527"/>
      <c r="AG16" s="527"/>
      <c r="AH16" s="527"/>
      <c r="AI16" s="527"/>
      <c r="AJ16" s="528"/>
      <c r="AK16" s="559" t="s">
        <v>417</v>
      </c>
      <c r="AL16" s="559"/>
      <c r="AM16" s="559"/>
      <c r="AN16" s="559"/>
      <c r="AO16" s="559"/>
      <c r="AP16" s="559"/>
      <c r="AQ16" s="559"/>
      <c r="AR16" s="559"/>
      <c r="AS16" s="527" t="s">
        <v>418</v>
      </c>
      <c r="AT16" s="527"/>
      <c r="AU16" s="527"/>
      <c r="AV16" s="527"/>
      <c r="AW16" s="527"/>
      <c r="AX16" s="527"/>
      <c r="AY16" s="527"/>
      <c r="AZ16" s="527"/>
    </row>
    <row r="17" spans="1:53" s="129" customFormat="1">
      <c r="B17" s="529"/>
      <c r="C17" s="529"/>
      <c r="D17" s="529"/>
      <c r="E17" s="529"/>
      <c r="F17" s="529"/>
      <c r="G17" s="529"/>
      <c r="H17" s="529"/>
      <c r="I17" s="529"/>
      <c r="J17" s="529"/>
      <c r="K17" s="529"/>
      <c r="L17" s="529"/>
      <c r="M17" s="529"/>
      <c r="N17" s="529"/>
      <c r="O17" s="529"/>
      <c r="P17" s="529"/>
      <c r="Q17" s="529"/>
      <c r="R17" s="529"/>
      <c r="S17" s="529"/>
      <c r="T17" s="529"/>
      <c r="U17" s="529"/>
      <c r="V17" s="529"/>
      <c r="W17" s="529"/>
      <c r="X17" s="529"/>
      <c r="Y17" s="530"/>
      <c r="Z17" s="532"/>
      <c r="AA17" s="529"/>
      <c r="AB17" s="530"/>
      <c r="AC17" s="532"/>
      <c r="AD17" s="529"/>
      <c r="AE17" s="529"/>
      <c r="AF17" s="529"/>
      <c r="AG17" s="529"/>
      <c r="AH17" s="529"/>
      <c r="AI17" s="529"/>
      <c r="AJ17" s="530"/>
      <c r="AK17" s="559"/>
      <c r="AL17" s="559"/>
      <c r="AM17" s="559"/>
      <c r="AN17" s="559"/>
      <c r="AO17" s="559"/>
      <c r="AP17" s="559"/>
      <c r="AQ17" s="559"/>
      <c r="AR17" s="559"/>
      <c r="AS17" s="529"/>
      <c r="AT17" s="529"/>
      <c r="AU17" s="529"/>
      <c r="AV17" s="529"/>
      <c r="AW17" s="529"/>
      <c r="AX17" s="529"/>
      <c r="AY17" s="529"/>
      <c r="AZ17" s="529"/>
    </row>
    <row r="18" spans="1:53" s="130" customFormat="1" ht="13.5" thickBot="1">
      <c r="B18" s="627">
        <v>1</v>
      </c>
      <c r="C18" s="627"/>
      <c r="D18" s="627"/>
      <c r="E18" s="627"/>
      <c r="F18" s="627"/>
      <c r="G18" s="627"/>
      <c r="H18" s="627"/>
      <c r="I18" s="627"/>
      <c r="J18" s="627"/>
      <c r="K18" s="627"/>
      <c r="L18" s="627"/>
      <c r="M18" s="627"/>
      <c r="N18" s="627"/>
      <c r="O18" s="627"/>
      <c r="P18" s="627"/>
      <c r="Q18" s="627"/>
      <c r="R18" s="627"/>
      <c r="S18" s="627"/>
      <c r="T18" s="627"/>
      <c r="U18" s="627"/>
      <c r="V18" s="627"/>
      <c r="W18" s="627"/>
      <c r="X18" s="627"/>
      <c r="Y18" s="628"/>
      <c r="Z18" s="629" t="s">
        <v>210</v>
      </c>
      <c r="AA18" s="630"/>
      <c r="AB18" s="631"/>
      <c r="AC18" s="629" t="s">
        <v>211</v>
      </c>
      <c r="AD18" s="630"/>
      <c r="AE18" s="630"/>
      <c r="AF18" s="630"/>
      <c r="AG18" s="630"/>
      <c r="AH18" s="630"/>
      <c r="AI18" s="630"/>
      <c r="AJ18" s="631"/>
      <c r="AK18" s="629" t="s">
        <v>222</v>
      </c>
      <c r="AL18" s="630"/>
      <c r="AM18" s="630"/>
      <c r="AN18" s="630"/>
      <c r="AO18" s="630"/>
      <c r="AP18" s="630"/>
      <c r="AQ18" s="630"/>
      <c r="AR18" s="631"/>
      <c r="AS18" s="629" t="s">
        <v>223</v>
      </c>
      <c r="AT18" s="630"/>
      <c r="AU18" s="630"/>
      <c r="AV18" s="630"/>
      <c r="AW18" s="630"/>
      <c r="AX18" s="630"/>
      <c r="AY18" s="630"/>
      <c r="AZ18" s="630"/>
      <c r="BA18" s="131"/>
    </row>
    <row r="19" spans="1:53" s="134" customFormat="1" ht="15.75">
      <c r="A19" s="132"/>
      <c r="B19" s="602" t="s">
        <v>419</v>
      </c>
      <c r="C19" s="602"/>
      <c r="D19" s="602"/>
      <c r="E19" s="602"/>
      <c r="F19" s="602"/>
      <c r="G19" s="602"/>
      <c r="H19" s="602"/>
      <c r="I19" s="602"/>
      <c r="J19" s="602"/>
      <c r="K19" s="602"/>
      <c r="L19" s="602"/>
      <c r="M19" s="602"/>
      <c r="N19" s="602"/>
      <c r="O19" s="602"/>
      <c r="P19" s="602"/>
      <c r="Q19" s="602"/>
      <c r="R19" s="602"/>
      <c r="S19" s="602"/>
      <c r="T19" s="602"/>
      <c r="U19" s="602"/>
      <c r="V19" s="602"/>
      <c r="W19" s="602"/>
      <c r="X19" s="602"/>
      <c r="Y19" s="603"/>
      <c r="Z19" s="623" t="s">
        <v>420</v>
      </c>
      <c r="AA19" s="624"/>
      <c r="AB19" s="625"/>
      <c r="AC19" s="508"/>
      <c r="AD19" s="509"/>
      <c r="AE19" s="509"/>
      <c r="AF19" s="509"/>
      <c r="AG19" s="509"/>
      <c r="AH19" s="509"/>
      <c r="AI19" s="509"/>
      <c r="AJ19" s="626"/>
      <c r="AK19" s="508"/>
      <c r="AL19" s="509"/>
      <c r="AM19" s="509"/>
      <c r="AN19" s="509"/>
      <c r="AO19" s="509"/>
      <c r="AP19" s="509"/>
      <c r="AQ19" s="509"/>
      <c r="AR19" s="626"/>
      <c r="AS19" s="508"/>
      <c r="AT19" s="509"/>
      <c r="AU19" s="509"/>
      <c r="AV19" s="509"/>
      <c r="AW19" s="509"/>
      <c r="AX19" s="509"/>
      <c r="AY19" s="509"/>
      <c r="AZ19" s="510"/>
      <c r="BA19" s="133"/>
    </row>
    <row r="20" spans="1:53" s="134" customFormat="1" ht="16.5" thickBot="1">
      <c r="A20" s="132"/>
      <c r="B20" s="602" t="s">
        <v>421</v>
      </c>
      <c r="C20" s="602"/>
      <c r="D20" s="602"/>
      <c r="E20" s="602"/>
      <c r="F20" s="602"/>
      <c r="G20" s="602"/>
      <c r="H20" s="602"/>
      <c r="I20" s="602"/>
      <c r="J20" s="602"/>
      <c r="K20" s="602"/>
      <c r="L20" s="602"/>
      <c r="M20" s="602"/>
      <c r="N20" s="602"/>
      <c r="O20" s="602"/>
      <c r="P20" s="602"/>
      <c r="Q20" s="602"/>
      <c r="R20" s="602"/>
      <c r="S20" s="602"/>
      <c r="T20" s="602"/>
      <c r="U20" s="602"/>
      <c r="V20" s="602"/>
      <c r="W20" s="602"/>
      <c r="X20" s="602"/>
      <c r="Y20" s="603"/>
      <c r="Z20" s="614" t="s">
        <v>422</v>
      </c>
      <c r="AA20" s="615"/>
      <c r="AB20" s="616"/>
      <c r="AC20" s="532"/>
      <c r="AD20" s="529"/>
      <c r="AE20" s="529"/>
      <c r="AF20" s="529"/>
      <c r="AG20" s="529"/>
      <c r="AH20" s="529"/>
      <c r="AI20" s="529"/>
      <c r="AJ20" s="530"/>
      <c r="AK20" s="532"/>
      <c r="AL20" s="529"/>
      <c r="AM20" s="529"/>
      <c r="AN20" s="529"/>
      <c r="AO20" s="529"/>
      <c r="AP20" s="529"/>
      <c r="AQ20" s="529"/>
      <c r="AR20" s="530"/>
      <c r="AS20" s="532"/>
      <c r="AT20" s="529"/>
      <c r="AU20" s="529"/>
      <c r="AV20" s="529"/>
      <c r="AW20" s="529"/>
      <c r="AX20" s="529"/>
      <c r="AY20" s="529"/>
      <c r="AZ20" s="622"/>
      <c r="BA20" s="133"/>
    </row>
    <row r="21" spans="1:53" s="135" customFormat="1" ht="15.75">
      <c r="B21" s="602" t="s">
        <v>423</v>
      </c>
      <c r="C21" s="602"/>
      <c r="D21" s="602"/>
      <c r="E21" s="602"/>
      <c r="F21" s="602"/>
      <c r="G21" s="602"/>
      <c r="H21" s="602"/>
      <c r="I21" s="602"/>
      <c r="J21" s="602"/>
      <c r="K21" s="602"/>
      <c r="L21" s="602"/>
      <c r="M21" s="602"/>
      <c r="N21" s="602"/>
      <c r="O21" s="602"/>
      <c r="P21" s="602"/>
      <c r="Q21" s="602"/>
      <c r="R21" s="602"/>
      <c r="S21" s="602"/>
      <c r="T21" s="602"/>
      <c r="U21" s="602"/>
      <c r="V21" s="602"/>
      <c r="W21" s="602"/>
      <c r="X21" s="602"/>
      <c r="Y21" s="603"/>
      <c r="Z21" s="614" t="s">
        <v>424</v>
      </c>
      <c r="AA21" s="615"/>
      <c r="AB21" s="616"/>
      <c r="AC21" s="618">
        <v>473700</v>
      </c>
      <c r="AD21" s="619"/>
      <c r="AE21" s="619"/>
      <c r="AF21" s="619"/>
      <c r="AG21" s="619"/>
      <c r="AH21" s="619"/>
      <c r="AI21" s="619"/>
      <c r="AJ21" s="620"/>
      <c r="AK21" s="618">
        <v>3977000</v>
      </c>
      <c r="AL21" s="619"/>
      <c r="AM21" s="619"/>
      <c r="AN21" s="619"/>
      <c r="AO21" s="619"/>
      <c r="AP21" s="619"/>
      <c r="AQ21" s="619"/>
      <c r="AR21" s="620"/>
      <c r="AS21" s="618">
        <v>3977000</v>
      </c>
      <c r="AT21" s="619"/>
      <c r="AU21" s="619"/>
      <c r="AV21" s="619"/>
      <c r="AW21" s="619"/>
      <c r="AX21" s="619"/>
      <c r="AY21" s="619"/>
      <c r="AZ21" s="621"/>
    </row>
    <row r="22" spans="1:53" s="135" customFormat="1" ht="15.75">
      <c r="B22" s="602" t="s">
        <v>425</v>
      </c>
      <c r="C22" s="602"/>
      <c r="D22" s="602"/>
      <c r="E22" s="602"/>
      <c r="F22" s="602"/>
      <c r="G22" s="602"/>
      <c r="H22" s="602"/>
      <c r="I22" s="602"/>
      <c r="J22" s="602"/>
      <c r="K22" s="602"/>
      <c r="L22" s="602"/>
      <c r="M22" s="602"/>
      <c r="N22" s="602"/>
      <c r="O22" s="602"/>
      <c r="P22" s="602"/>
      <c r="Q22" s="602"/>
      <c r="R22" s="602"/>
      <c r="S22" s="602"/>
      <c r="T22" s="602"/>
      <c r="U22" s="602"/>
      <c r="V22" s="602"/>
      <c r="W22" s="602"/>
      <c r="X22" s="602"/>
      <c r="Y22" s="603"/>
      <c r="Z22" s="614" t="s">
        <v>426</v>
      </c>
      <c r="AA22" s="615"/>
      <c r="AB22" s="616"/>
      <c r="AC22" s="533"/>
      <c r="AD22" s="534"/>
      <c r="AE22" s="534"/>
      <c r="AF22" s="534"/>
      <c r="AG22" s="534"/>
      <c r="AH22" s="534"/>
      <c r="AI22" s="534"/>
      <c r="AJ22" s="500"/>
      <c r="AK22" s="533"/>
      <c r="AL22" s="534"/>
      <c r="AM22" s="534"/>
      <c r="AN22" s="534"/>
      <c r="AO22" s="534"/>
      <c r="AP22" s="534"/>
      <c r="AQ22" s="534"/>
      <c r="AR22" s="500"/>
      <c r="AS22" s="533"/>
      <c r="AT22" s="534"/>
      <c r="AU22" s="534"/>
      <c r="AV22" s="534"/>
      <c r="AW22" s="534"/>
      <c r="AX22" s="534"/>
      <c r="AY22" s="534"/>
      <c r="AZ22" s="617"/>
    </row>
    <row r="23" spans="1:53" s="135" customFormat="1" ht="15.75">
      <c r="B23" s="602" t="s">
        <v>427</v>
      </c>
      <c r="C23" s="602"/>
      <c r="D23" s="602"/>
      <c r="E23" s="602"/>
      <c r="F23" s="602"/>
      <c r="G23" s="602"/>
      <c r="H23" s="602"/>
      <c r="I23" s="602"/>
      <c r="J23" s="602"/>
      <c r="K23" s="602"/>
      <c r="L23" s="602"/>
      <c r="M23" s="602"/>
      <c r="N23" s="602"/>
      <c r="O23" s="602"/>
      <c r="P23" s="602"/>
      <c r="Q23" s="602"/>
      <c r="R23" s="602"/>
      <c r="S23" s="602"/>
      <c r="T23" s="602"/>
      <c r="U23" s="602"/>
      <c r="V23" s="602"/>
      <c r="W23" s="602"/>
      <c r="X23" s="602"/>
      <c r="Y23" s="603"/>
      <c r="Z23" s="614" t="s">
        <v>428</v>
      </c>
      <c r="AA23" s="615"/>
      <c r="AB23" s="616"/>
      <c r="AC23" s="533"/>
      <c r="AD23" s="534"/>
      <c r="AE23" s="534"/>
      <c r="AF23" s="534"/>
      <c r="AG23" s="534"/>
      <c r="AH23" s="534"/>
      <c r="AI23" s="534"/>
      <c r="AJ23" s="500"/>
      <c r="AK23" s="533"/>
      <c r="AL23" s="534"/>
      <c r="AM23" s="534"/>
      <c r="AN23" s="534"/>
      <c r="AO23" s="534"/>
      <c r="AP23" s="534"/>
      <c r="AQ23" s="534"/>
      <c r="AR23" s="500"/>
      <c r="AS23" s="533"/>
      <c r="AT23" s="534"/>
      <c r="AU23" s="534"/>
      <c r="AV23" s="534"/>
      <c r="AW23" s="534"/>
      <c r="AX23" s="534"/>
      <c r="AY23" s="534"/>
      <c r="AZ23" s="617"/>
    </row>
    <row r="24" spans="1:53" s="135" customFormat="1" ht="16.5" thickBot="1">
      <c r="B24" s="602" t="s">
        <v>429</v>
      </c>
      <c r="C24" s="602"/>
      <c r="D24" s="602"/>
      <c r="E24" s="602"/>
      <c r="F24" s="602"/>
      <c r="G24" s="602"/>
      <c r="H24" s="602"/>
      <c r="I24" s="602"/>
      <c r="J24" s="602"/>
      <c r="K24" s="602"/>
      <c r="L24" s="602"/>
      <c r="M24" s="602"/>
      <c r="N24" s="602"/>
      <c r="O24" s="602"/>
      <c r="P24" s="602"/>
      <c r="Q24" s="602"/>
      <c r="R24" s="602"/>
      <c r="S24" s="602"/>
      <c r="T24" s="602"/>
      <c r="U24" s="602"/>
      <c r="V24" s="602"/>
      <c r="W24" s="602"/>
      <c r="X24" s="602"/>
      <c r="Y24" s="603"/>
      <c r="Z24" s="604" t="s">
        <v>430</v>
      </c>
      <c r="AA24" s="605"/>
      <c r="AB24" s="606"/>
      <c r="AC24" s="610"/>
      <c r="AD24" s="611"/>
      <c r="AE24" s="611"/>
      <c r="AF24" s="611"/>
      <c r="AG24" s="611"/>
      <c r="AH24" s="611"/>
      <c r="AI24" s="611"/>
      <c r="AJ24" s="612"/>
      <c r="AK24" s="610"/>
      <c r="AL24" s="611"/>
      <c r="AM24" s="611"/>
      <c r="AN24" s="611"/>
      <c r="AO24" s="611"/>
      <c r="AP24" s="611"/>
      <c r="AQ24" s="611"/>
      <c r="AR24" s="612"/>
      <c r="AS24" s="610"/>
      <c r="AT24" s="611"/>
      <c r="AU24" s="611"/>
      <c r="AV24" s="611"/>
      <c r="AW24" s="611"/>
      <c r="AX24" s="611"/>
      <c r="AY24" s="611"/>
      <c r="AZ24" s="613"/>
    </row>
    <row r="25" spans="1:53" s="135" customFormat="1" ht="16.5" thickBot="1">
      <c r="B25" s="602" t="s">
        <v>6</v>
      </c>
      <c r="C25" s="602"/>
      <c r="D25" s="602"/>
      <c r="E25" s="602"/>
      <c r="F25" s="602"/>
      <c r="G25" s="602"/>
      <c r="H25" s="602"/>
      <c r="I25" s="602"/>
      <c r="J25" s="602"/>
      <c r="K25" s="602"/>
      <c r="L25" s="602"/>
      <c r="M25" s="602"/>
      <c r="N25" s="602"/>
      <c r="O25" s="602"/>
      <c r="P25" s="602"/>
      <c r="Q25" s="602"/>
      <c r="R25" s="602"/>
      <c r="S25" s="602"/>
      <c r="T25" s="602"/>
      <c r="U25" s="602"/>
      <c r="V25" s="602"/>
      <c r="W25" s="602"/>
      <c r="X25" s="602"/>
      <c r="Y25" s="603"/>
      <c r="Z25" s="604" t="s">
        <v>431</v>
      </c>
      <c r="AA25" s="605"/>
      <c r="AB25" s="606"/>
      <c r="AC25" s="607">
        <f>AC21</f>
        <v>473700</v>
      </c>
      <c r="AD25" s="608"/>
      <c r="AE25" s="608"/>
      <c r="AF25" s="608"/>
      <c r="AG25" s="608"/>
      <c r="AH25" s="608"/>
      <c r="AI25" s="608"/>
      <c r="AJ25" s="609"/>
      <c r="AK25" s="607">
        <f t="shared" ref="AK25" si="0">AK21</f>
        <v>3977000</v>
      </c>
      <c r="AL25" s="608"/>
      <c r="AM25" s="608"/>
      <c r="AN25" s="608"/>
      <c r="AO25" s="608"/>
      <c r="AP25" s="608"/>
      <c r="AQ25" s="608"/>
      <c r="AR25" s="609"/>
      <c r="AS25" s="607">
        <f t="shared" ref="AS25" si="1">AS21</f>
        <v>3977000</v>
      </c>
      <c r="AT25" s="608"/>
      <c r="AU25" s="608"/>
      <c r="AV25" s="608"/>
      <c r="AW25" s="608"/>
      <c r="AX25" s="608"/>
      <c r="AY25" s="608"/>
      <c r="AZ25" s="609"/>
    </row>
    <row r="26" spans="1:53" s="135" customFormat="1">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row>
    <row r="27" spans="1:53" s="135" customFormat="1">
      <c r="B27" s="590" t="s">
        <v>432</v>
      </c>
      <c r="C27" s="591"/>
      <c r="D27" s="591"/>
      <c r="E27" s="591"/>
      <c r="F27" s="591"/>
      <c r="G27" s="59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c r="AG27" s="591"/>
      <c r="AH27" s="591"/>
      <c r="AI27" s="591"/>
      <c r="AJ27" s="591"/>
      <c r="AK27" s="591"/>
      <c r="AL27" s="591"/>
      <c r="AM27" s="591"/>
      <c r="AN27" s="591"/>
      <c r="AO27" s="591"/>
      <c r="AP27" s="591"/>
      <c r="AQ27" s="591"/>
      <c r="AR27" s="591"/>
      <c r="AS27" s="591"/>
      <c r="AT27" s="591"/>
      <c r="AU27" s="591"/>
      <c r="AV27" s="591"/>
      <c r="AW27" s="591"/>
      <c r="AX27" s="591"/>
      <c r="AY27" s="591"/>
      <c r="AZ27" s="591"/>
    </row>
    <row r="28" spans="1:53" s="129" customFormat="1">
      <c r="B28" s="137"/>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row>
    <row r="29" spans="1:53" s="129" customFormat="1">
      <c r="B29" s="474" t="s">
        <v>433</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474"/>
      <c r="AZ29" s="474"/>
    </row>
    <row r="30" spans="1:53" s="139" customFormat="1">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row>
    <row r="31" spans="1:53" s="139" customFormat="1">
      <c r="A31" s="138"/>
      <c r="B31" s="592" t="s">
        <v>212</v>
      </c>
      <c r="C31" s="592"/>
      <c r="D31" s="592"/>
      <c r="E31" s="592"/>
      <c r="F31" s="592"/>
      <c r="G31" s="592"/>
      <c r="H31" s="592"/>
      <c r="I31" s="592"/>
      <c r="J31" s="592"/>
      <c r="K31" s="592"/>
      <c r="L31" s="592"/>
      <c r="M31" s="592"/>
      <c r="N31" s="592"/>
      <c r="O31" s="592"/>
      <c r="P31" s="592"/>
      <c r="Q31" s="592"/>
      <c r="R31" s="592"/>
      <c r="S31" s="592"/>
      <c r="T31" s="592"/>
      <c r="U31" s="592"/>
      <c r="V31" s="592"/>
      <c r="W31" s="592"/>
      <c r="X31" s="592"/>
      <c r="Y31" s="593"/>
      <c r="Z31" s="598" t="s">
        <v>414</v>
      </c>
      <c r="AA31" s="592"/>
      <c r="AB31" s="593"/>
      <c r="AC31" s="573" t="s">
        <v>434</v>
      </c>
      <c r="AD31" s="574"/>
      <c r="AE31" s="574"/>
      <c r="AF31" s="574"/>
      <c r="AG31" s="574"/>
      <c r="AH31" s="574"/>
      <c r="AI31" s="574"/>
      <c r="AJ31" s="574"/>
      <c r="AK31" s="574"/>
      <c r="AL31" s="574"/>
      <c r="AM31" s="574"/>
      <c r="AN31" s="574"/>
      <c r="AO31" s="574"/>
      <c r="AP31" s="574"/>
      <c r="AQ31" s="574"/>
      <c r="AR31" s="574"/>
      <c r="AS31" s="574"/>
      <c r="AT31" s="574"/>
      <c r="AU31" s="574"/>
      <c r="AV31" s="574"/>
      <c r="AW31" s="574"/>
      <c r="AX31" s="574"/>
      <c r="AY31" s="574"/>
      <c r="AZ31" s="574"/>
      <c r="BA31" s="138"/>
    </row>
    <row r="32" spans="1:53" s="139" customFormat="1">
      <c r="A32" s="138"/>
      <c r="B32" s="594"/>
      <c r="C32" s="594"/>
      <c r="D32" s="594"/>
      <c r="E32" s="594"/>
      <c r="F32" s="594"/>
      <c r="G32" s="594"/>
      <c r="H32" s="594"/>
      <c r="I32" s="594"/>
      <c r="J32" s="594"/>
      <c r="K32" s="594"/>
      <c r="L32" s="594"/>
      <c r="M32" s="594"/>
      <c r="N32" s="594"/>
      <c r="O32" s="594"/>
      <c r="P32" s="594"/>
      <c r="Q32" s="594"/>
      <c r="R32" s="594"/>
      <c r="S32" s="594"/>
      <c r="T32" s="594"/>
      <c r="U32" s="594"/>
      <c r="V32" s="594"/>
      <c r="W32" s="594"/>
      <c r="X32" s="594"/>
      <c r="Y32" s="595"/>
      <c r="Z32" s="599"/>
      <c r="AA32" s="594"/>
      <c r="AB32" s="595"/>
      <c r="AC32" s="598" t="s">
        <v>416</v>
      </c>
      <c r="AD32" s="592"/>
      <c r="AE32" s="592"/>
      <c r="AF32" s="592"/>
      <c r="AG32" s="592"/>
      <c r="AH32" s="592"/>
      <c r="AI32" s="592"/>
      <c r="AJ32" s="593"/>
      <c r="AK32" s="601" t="s">
        <v>417</v>
      </c>
      <c r="AL32" s="601"/>
      <c r="AM32" s="601"/>
      <c r="AN32" s="601"/>
      <c r="AO32" s="601"/>
      <c r="AP32" s="601"/>
      <c r="AQ32" s="601"/>
      <c r="AR32" s="601"/>
      <c r="AS32" s="592" t="s">
        <v>418</v>
      </c>
      <c r="AT32" s="592"/>
      <c r="AU32" s="592"/>
      <c r="AV32" s="592"/>
      <c r="AW32" s="592"/>
      <c r="AX32" s="592"/>
      <c r="AY32" s="592"/>
      <c r="AZ32" s="592"/>
      <c r="BA32" s="138"/>
    </row>
    <row r="33" spans="1:60" s="139" customFormat="1">
      <c r="A33" s="138"/>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7"/>
      <c r="Z33" s="600"/>
      <c r="AA33" s="596"/>
      <c r="AB33" s="597"/>
      <c r="AC33" s="600"/>
      <c r="AD33" s="596"/>
      <c r="AE33" s="596"/>
      <c r="AF33" s="596"/>
      <c r="AG33" s="596"/>
      <c r="AH33" s="596"/>
      <c r="AI33" s="596"/>
      <c r="AJ33" s="597"/>
      <c r="AK33" s="601"/>
      <c r="AL33" s="601"/>
      <c r="AM33" s="601"/>
      <c r="AN33" s="601"/>
      <c r="AO33" s="601"/>
      <c r="AP33" s="601"/>
      <c r="AQ33" s="601"/>
      <c r="AR33" s="601"/>
      <c r="AS33" s="596"/>
      <c r="AT33" s="596"/>
      <c r="AU33" s="596"/>
      <c r="AV33" s="596"/>
      <c r="AW33" s="596"/>
      <c r="AX33" s="596"/>
      <c r="AY33" s="596"/>
      <c r="AZ33" s="596"/>
      <c r="BA33" s="138"/>
    </row>
    <row r="34" spans="1:60" s="142" customFormat="1" ht="15.75" thickBot="1">
      <c r="A34" s="140"/>
      <c r="B34" s="587">
        <v>1</v>
      </c>
      <c r="C34" s="587"/>
      <c r="D34" s="587"/>
      <c r="E34" s="587"/>
      <c r="F34" s="587"/>
      <c r="G34" s="587"/>
      <c r="H34" s="587"/>
      <c r="I34" s="587"/>
      <c r="J34" s="587"/>
      <c r="K34" s="587"/>
      <c r="L34" s="587"/>
      <c r="M34" s="587"/>
      <c r="N34" s="587"/>
      <c r="O34" s="587"/>
      <c r="P34" s="587"/>
      <c r="Q34" s="587"/>
      <c r="R34" s="587"/>
      <c r="S34" s="587"/>
      <c r="T34" s="587"/>
      <c r="U34" s="587"/>
      <c r="V34" s="587"/>
      <c r="W34" s="587"/>
      <c r="X34" s="587"/>
      <c r="Y34" s="588"/>
      <c r="Z34" s="589" t="s">
        <v>210</v>
      </c>
      <c r="AA34" s="587"/>
      <c r="AB34" s="587"/>
      <c r="AC34" s="589" t="s">
        <v>211</v>
      </c>
      <c r="AD34" s="587"/>
      <c r="AE34" s="587"/>
      <c r="AF34" s="587"/>
      <c r="AG34" s="587"/>
      <c r="AH34" s="587"/>
      <c r="AI34" s="587"/>
      <c r="AJ34" s="588"/>
      <c r="AK34" s="589" t="s">
        <v>222</v>
      </c>
      <c r="AL34" s="587"/>
      <c r="AM34" s="587"/>
      <c r="AN34" s="587"/>
      <c r="AO34" s="587"/>
      <c r="AP34" s="587"/>
      <c r="AQ34" s="587"/>
      <c r="AR34" s="588"/>
      <c r="AS34" s="589" t="s">
        <v>223</v>
      </c>
      <c r="AT34" s="587"/>
      <c r="AU34" s="587"/>
      <c r="AV34" s="587"/>
      <c r="AW34" s="587"/>
      <c r="AX34" s="587"/>
      <c r="AY34" s="587"/>
      <c r="AZ34" s="587"/>
      <c r="BA34" s="141"/>
    </row>
    <row r="35" spans="1:60" s="143" customFormat="1">
      <c r="A35" s="138"/>
      <c r="B35" s="577" t="s">
        <v>435</v>
      </c>
      <c r="C35" s="578"/>
      <c r="D35" s="578"/>
      <c r="E35" s="578"/>
      <c r="F35" s="578"/>
      <c r="G35" s="578"/>
      <c r="H35" s="578"/>
      <c r="I35" s="578"/>
      <c r="J35" s="578"/>
      <c r="K35" s="578"/>
      <c r="L35" s="578"/>
      <c r="M35" s="578"/>
      <c r="N35" s="578"/>
      <c r="O35" s="578"/>
      <c r="P35" s="578"/>
      <c r="Q35" s="578"/>
      <c r="R35" s="578"/>
      <c r="S35" s="578"/>
      <c r="T35" s="578"/>
      <c r="U35" s="578"/>
      <c r="V35" s="578"/>
      <c r="W35" s="578"/>
      <c r="X35" s="578"/>
      <c r="Y35" s="579"/>
      <c r="Z35" s="580" t="s">
        <v>420</v>
      </c>
      <c r="AA35" s="581"/>
      <c r="AB35" s="582"/>
      <c r="AC35" s="583">
        <v>4737000</v>
      </c>
      <c r="AD35" s="584"/>
      <c r="AE35" s="584"/>
      <c r="AF35" s="584"/>
      <c r="AG35" s="584"/>
      <c r="AH35" s="584"/>
      <c r="AI35" s="584"/>
      <c r="AJ35" s="585"/>
      <c r="AK35" s="583">
        <v>3977000</v>
      </c>
      <c r="AL35" s="584"/>
      <c r="AM35" s="584"/>
      <c r="AN35" s="584"/>
      <c r="AO35" s="584"/>
      <c r="AP35" s="584"/>
      <c r="AQ35" s="584"/>
      <c r="AR35" s="585"/>
      <c r="AS35" s="583">
        <v>3977000</v>
      </c>
      <c r="AT35" s="584"/>
      <c r="AU35" s="584"/>
      <c r="AV35" s="584"/>
      <c r="AW35" s="584"/>
      <c r="AX35" s="584"/>
      <c r="AY35" s="584"/>
      <c r="AZ35" s="586"/>
      <c r="BA35" s="138"/>
    </row>
    <row r="36" spans="1:60" s="143" customFormat="1">
      <c r="A36" s="138"/>
      <c r="B36" s="568" t="s">
        <v>436</v>
      </c>
      <c r="C36" s="568"/>
      <c r="D36" s="568"/>
      <c r="E36" s="568"/>
      <c r="F36" s="568"/>
      <c r="G36" s="568"/>
      <c r="H36" s="568"/>
      <c r="I36" s="568"/>
      <c r="J36" s="568"/>
      <c r="K36" s="568"/>
      <c r="L36" s="568"/>
      <c r="M36" s="568"/>
      <c r="N36" s="568"/>
      <c r="O36" s="568"/>
      <c r="P36" s="568"/>
      <c r="Q36" s="568"/>
      <c r="R36" s="568"/>
      <c r="S36" s="568"/>
      <c r="T36" s="568"/>
      <c r="U36" s="568"/>
      <c r="V36" s="568"/>
      <c r="W36" s="568"/>
      <c r="X36" s="568"/>
      <c r="Y36" s="569"/>
      <c r="Z36" s="570" t="s">
        <v>422</v>
      </c>
      <c r="AA36" s="571"/>
      <c r="AB36" s="572"/>
      <c r="AC36" s="573"/>
      <c r="AD36" s="574"/>
      <c r="AE36" s="574"/>
      <c r="AF36" s="574"/>
      <c r="AG36" s="574"/>
      <c r="AH36" s="574"/>
      <c r="AI36" s="574"/>
      <c r="AJ36" s="575"/>
      <c r="AK36" s="573"/>
      <c r="AL36" s="574"/>
      <c r="AM36" s="574"/>
      <c r="AN36" s="574"/>
      <c r="AO36" s="574"/>
      <c r="AP36" s="574"/>
      <c r="AQ36" s="574"/>
      <c r="AR36" s="575"/>
      <c r="AS36" s="573"/>
      <c r="AT36" s="574"/>
      <c r="AU36" s="574"/>
      <c r="AV36" s="574"/>
      <c r="AW36" s="574"/>
      <c r="AX36" s="574"/>
      <c r="AY36" s="574"/>
      <c r="AZ36" s="576"/>
      <c r="BA36" s="138"/>
    </row>
    <row r="37" spans="1:60" s="143" customFormat="1">
      <c r="A37" s="138"/>
      <c r="B37" s="568" t="s">
        <v>437</v>
      </c>
      <c r="C37" s="568"/>
      <c r="D37" s="568"/>
      <c r="E37" s="568"/>
      <c r="F37" s="568"/>
      <c r="G37" s="568"/>
      <c r="H37" s="568"/>
      <c r="I37" s="568"/>
      <c r="J37" s="568"/>
      <c r="K37" s="568"/>
      <c r="L37" s="568"/>
      <c r="M37" s="568"/>
      <c r="N37" s="568"/>
      <c r="O37" s="568"/>
      <c r="P37" s="568"/>
      <c r="Q37" s="568"/>
      <c r="R37" s="568"/>
      <c r="S37" s="568"/>
      <c r="T37" s="568"/>
      <c r="U37" s="568"/>
      <c r="V37" s="568"/>
      <c r="W37" s="568"/>
      <c r="X37" s="568"/>
      <c r="Y37" s="569"/>
      <c r="Z37" s="570" t="s">
        <v>424</v>
      </c>
      <c r="AA37" s="571"/>
      <c r="AB37" s="572"/>
      <c r="AC37" s="573"/>
      <c r="AD37" s="574"/>
      <c r="AE37" s="574"/>
      <c r="AF37" s="574"/>
      <c r="AG37" s="574"/>
      <c r="AH37" s="574"/>
      <c r="AI37" s="574"/>
      <c r="AJ37" s="575"/>
      <c r="AK37" s="573"/>
      <c r="AL37" s="574"/>
      <c r="AM37" s="574"/>
      <c r="AN37" s="574"/>
      <c r="AO37" s="574"/>
      <c r="AP37" s="574"/>
      <c r="AQ37" s="574"/>
      <c r="AR37" s="575"/>
      <c r="AS37" s="573"/>
      <c r="AT37" s="574"/>
      <c r="AU37" s="574"/>
      <c r="AV37" s="574"/>
      <c r="AW37" s="574"/>
      <c r="AX37" s="574"/>
      <c r="AY37" s="574"/>
      <c r="AZ37" s="576"/>
      <c r="BA37" s="138"/>
    </row>
    <row r="38" spans="1:60" s="143" customFormat="1">
      <c r="A38" s="138"/>
      <c r="B38" s="568" t="s">
        <v>423</v>
      </c>
      <c r="C38" s="568"/>
      <c r="D38" s="568"/>
      <c r="E38" s="568"/>
      <c r="F38" s="568"/>
      <c r="G38" s="568"/>
      <c r="H38" s="568"/>
      <c r="I38" s="568"/>
      <c r="J38" s="568"/>
      <c r="K38" s="568"/>
      <c r="L38" s="568"/>
      <c r="M38" s="568"/>
      <c r="N38" s="568"/>
      <c r="O38" s="568"/>
      <c r="P38" s="568"/>
      <c r="Q38" s="568"/>
      <c r="R38" s="568"/>
      <c r="S38" s="568"/>
      <c r="T38" s="568"/>
      <c r="U38" s="568"/>
      <c r="V38" s="568"/>
      <c r="W38" s="568"/>
      <c r="X38" s="568"/>
      <c r="Y38" s="569"/>
      <c r="Z38" s="570" t="s">
        <v>426</v>
      </c>
      <c r="AA38" s="571"/>
      <c r="AB38" s="572"/>
      <c r="AC38" s="573"/>
      <c r="AD38" s="574"/>
      <c r="AE38" s="574"/>
      <c r="AF38" s="574"/>
      <c r="AG38" s="574"/>
      <c r="AH38" s="574"/>
      <c r="AI38" s="574"/>
      <c r="AJ38" s="575"/>
      <c r="AK38" s="573"/>
      <c r="AL38" s="574"/>
      <c r="AM38" s="574"/>
      <c r="AN38" s="574"/>
      <c r="AO38" s="574"/>
      <c r="AP38" s="574"/>
      <c r="AQ38" s="574"/>
      <c r="AR38" s="575"/>
      <c r="AS38" s="573"/>
      <c r="AT38" s="574"/>
      <c r="AU38" s="574"/>
      <c r="AV38" s="574"/>
      <c r="AW38" s="574"/>
      <c r="AX38" s="574"/>
      <c r="AY38" s="574"/>
      <c r="AZ38" s="576"/>
      <c r="BA38" s="138"/>
    </row>
    <row r="39" spans="1:60" s="139" customFormat="1" ht="15.75" thickBot="1">
      <c r="A39" s="138"/>
      <c r="B39" s="560" t="s">
        <v>6</v>
      </c>
      <c r="C39" s="560"/>
      <c r="D39" s="560"/>
      <c r="E39" s="560"/>
      <c r="F39" s="560"/>
      <c r="G39" s="560"/>
      <c r="H39" s="560"/>
      <c r="I39" s="560"/>
      <c r="J39" s="560"/>
      <c r="K39" s="560"/>
      <c r="L39" s="560"/>
      <c r="M39" s="560"/>
      <c r="N39" s="560"/>
      <c r="O39" s="560"/>
      <c r="P39" s="560"/>
      <c r="Q39" s="560"/>
      <c r="R39" s="560"/>
      <c r="S39" s="560"/>
      <c r="T39" s="560"/>
      <c r="U39" s="560"/>
      <c r="V39" s="560"/>
      <c r="W39" s="560"/>
      <c r="X39" s="560"/>
      <c r="Y39" s="561"/>
      <c r="Z39" s="562" t="s">
        <v>431</v>
      </c>
      <c r="AA39" s="563"/>
      <c r="AB39" s="564"/>
      <c r="AC39" s="565">
        <f>AC35</f>
        <v>4737000</v>
      </c>
      <c r="AD39" s="566"/>
      <c r="AE39" s="566"/>
      <c r="AF39" s="566"/>
      <c r="AG39" s="566"/>
      <c r="AH39" s="566"/>
      <c r="AI39" s="566"/>
      <c r="AJ39" s="567"/>
      <c r="AK39" s="565">
        <f t="shared" ref="AK39" si="2">AK35</f>
        <v>3977000</v>
      </c>
      <c r="AL39" s="566"/>
      <c r="AM39" s="566"/>
      <c r="AN39" s="566"/>
      <c r="AO39" s="566"/>
      <c r="AP39" s="566"/>
      <c r="AQ39" s="566"/>
      <c r="AR39" s="567"/>
      <c r="AS39" s="565">
        <f t="shared" ref="AS39" si="3">AS35</f>
        <v>3977000</v>
      </c>
      <c r="AT39" s="566"/>
      <c r="AU39" s="566"/>
      <c r="AV39" s="566"/>
      <c r="AW39" s="566"/>
      <c r="AX39" s="566"/>
      <c r="AY39" s="566"/>
      <c r="AZ39" s="567"/>
      <c r="BA39" s="138"/>
    </row>
    <row r="40" spans="1:60" s="129" customFormat="1">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row>
    <row r="41" spans="1:60" s="129" customFormat="1">
      <c r="A41" s="145"/>
      <c r="B41" s="526" t="s">
        <v>438</v>
      </c>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8"/>
      <c r="AZ41" s="558"/>
    </row>
    <row r="42" spans="1:60" s="129" customFormat="1">
      <c r="A42" s="145"/>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row>
    <row r="43" spans="1:60" s="148" customFormat="1">
      <c r="A43" s="146"/>
      <c r="B43" s="500" t="s">
        <v>439</v>
      </c>
      <c r="C43" s="559"/>
      <c r="D43" s="559"/>
      <c r="E43" s="559"/>
      <c r="F43" s="559"/>
      <c r="G43" s="559"/>
      <c r="H43" s="559"/>
      <c r="I43" s="559"/>
      <c r="J43" s="559"/>
      <c r="K43" s="559"/>
      <c r="L43" s="559"/>
      <c r="M43" s="559"/>
      <c r="N43" s="559"/>
      <c r="O43" s="527" t="s">
        <v>68</v>
      </c>
      <c r="P43" s="528"/>
      <c r="Q43" s="533" t="s">
        <v>440</v>
      </c>
      <c r="R43" s="534"/>
      <c r="S43" s="534"/>
      <c r="T43" s="534"/>
      <c r="U43" s="534"/>
      <c r="V43" s="534"/>
      <c r="W43" s="534"/>
      <c r="X43" s="534"/>
      <c r="Y43" s="534"/>
      <c r="Z43" s="534"/>
      <c r="AA43" s="534"/>
      <c r="AB43" s="500"/>
      <c r="AC43" s="533" t="s">
        <v>441</v>
      </c>
      <c r="AD43" s="534"/>
      <c r="AE43" s="534"/>
      <c r="AF43" s="534"/>
      <c r="AG43" s="534"/>
      <c r="AH43" s="534"/>
      <c r="AI43" s="534"/>
      <c r="AJ43" s="534"/>
      <c r="AK43" s="534"/>
      <c r="AL43" s="534"/>
      <c r="AM43" s="534"/>
      <c r="AN43" s="500"/>
      <c r="AO43" s="533" t="s">
        <v>442</v>
      </c>
      <c r="AP43" s="534"/>
      <c r="AQ43" s="534"/>
      <c r="AR43" s="534"/>
      <c r="AS43" s="534"/>
      <c r="AT43" s="534"/>
      <c r="AU43" s="534"/>
      <c r="AV43" s="534"/>
      <c r="AW43" s="534"/>
      <c r="AX43" s="534"/>
      <c r="AY43" s="534"/>
      <c r="AZ43" s="534"/>
      <c r="BA43" s="147"/>
      <c r="BB43" s="147"/>
      <c r="BC43" s="147"/>
      <c r="BD43" s="147"/>
      <c r="BE43" s="147"/>
      <c r="BF43" s="147"/>
      <c r="BG43" s="146"/>
      <c r="BH43" s="146"/>
    </row>
    <row r="44" spans="1:60" s="148" customFormat="1">
      <c r="A44" s="146"/>
      <c r="B44" s="500"/>
      <c r="C44" s="559"/>
      <c r="D44" s="559"/>
      <c r="E44" s="559"/>
      <c r="F44" s="559"/>
      <c r="G44" s="559"/>
      <c r="H44" s="559"/>
      <c r="I44" s="559"/>
      <c r="J44" s="559"/>
      <c r="K44" s="559"/>
      <c r="L44" s="559"/>
      <c r="M44" s="559"/>
      <c r="N44" s="559"/>
      <c r="O44" s="529"/>
      <c r="P44" s="530"/>
      <c r="Q44" s="533" t="s">
        <v>443</v>
      </c>
      <c r="R44" s="534"/>
      <c r="S44" s="534"/>
      <c r="T44" s="500"/>
      <c r="U44" s="533" t="s">
        <v>444</v>
      </c>
      <c r="V44" s="534"/>
      <c r="W44" s="534"/>
      <c r="X44" s="500"/>
      <c r="Y44" s="533" t="s">
        <v>445</v>
      </c>
      <c r="Z44" s="534"/>
      <c r="AA44" s="534"/>
      <c r="AB44" s="500"/>
      <c r="AC44" s="533" t="s">
        <v>443</v>
      </c>
      <c r="AD44" s="534"/>
      <c r="AE44" s="534"/>
      <c r="AF44" s="500"/>
      <c r="AG44" s="533" t="s">
        <v>444</v>
      </c>
      <c r="AH44" s="534"/>
      <c r="AI44" s="534"/>
      <c r="AJ44" s="500"/>
      <c r="AK44" s="533" t="s">
        <v>445</v>
      </c>
      <c r="AL44" s="534"/>
      <c r="AM44" s="534"/>
      <c r="AN44" s="500"/>
      <c r="AO44" s="533" t="s">
        <v>443</v>
      </c>
      <c r="AP44" s="534"/>
      <c r="AQ44" s="534"/>
      <c r="AR44" s="500"/>
      <c r="AS44" s="533" t="s">
        <v>444</v>
      </c>
      <c r="AT44" s="534"/>
      <c r="AU44" s="534"/>
      <c r="AV44" s="500"/>
      <c r="AW44" s="533" t="s">
        <v>445</v>
      </c>
      <c r="AX44" s="534"/>
      <c r="AY44" s="534"/>
      <c r="AZ44" s="500"/>
      <c r="BA44" s="149"/>
      <c r="BB44" s="149"/>
      <c r="BC44" s="149"/>
      <c r="BD44" s="147"/>
      <c r="BE44" s="147"/>
      <c r="BF44" s="147"/>
      <c r="BG44" s="146"/>
      <c r="BH44" s="146"/>
    </row>
    <row r="45" spans="1:60" s="151" customFormat="1" ht="13.5" thickBot="1">
      <c r="A45" s="150"/>
      <c r="B45" s="554">
        <v>1</v>
      </c>
      <c r="C45" s="555"/>
      <c r="D45" s="555"/>
      <c r="E45" s="555"/>
      <c r="F45" s="555"/>
      <c r="G45" s="555"/>
      <c r="H45" s="555"/>
      <c r="I45" s="555"/>
      <c r="J45" s="555"/>
      <c r="K45" s="555"/>
      <c r="L45" s="555"/>
      <c r="M45" s="555"/>
      <c r="N45" s="555"/>
      <c r="O45" s="556">
        <v>2</v>
      </c>
      <c r="P45" s="557"/>
      <c r="Q45" s="548">
        <v>3</v>
      </c>
      <c r="R45" s="549"/>
      <c r="S45" s="549"/>
      <c r="T45" s="553"/>
      <c r="U45" s="548">
        <v>4</v>
      </c>
      <c r="V45" s="549"/>
      <c r="W45" s="549"/>
      <c r="X45" s="553"/>
      <c r="Y45" s="548">
        <v>5</v>
      </c>
      <c r="Z45" s="549"/>
      <c r="AA45" s="549"/>
      <c r="AB45" s="553"/>
      <c r="AC45" s="548">
        <v>6</v>
      </c>
      <c r="AD45" s="549"/>
      <c r="AE45" s="549"/>
      <c r="AF45" s="553"/>
      <c r="AG45" s="548">
        <v>7</v>
      </c>
      <c r="AH45" s="549"/>
      <c r="AI45" s="549"/>
      <c r="AJ45" s="553"/>
      <c r="AK45" s="548">
        <v>8</v>
      </c>
      <c r="AL45" s="549"/>
      <c r="AM45" s="549"/>
      <c r="AN45" s="553"/>
      <c r="AO45" s="548">
        <v>9</v>
      </c>
      <c r="AP45" s="549"/>
      <c r="AQ45" s="549"/>
      <c r="AR45" s="553"/>
      <c r="AS45" s="548">
        <v>10</v>
      </c>
      <c r="AT45" s="549"/>
      <c r="AU45" s="549"/>
      <c r="AV45" s="553"/>
      <c r="AW45" s="548">
        <v>11</v>
      </c>
      <c r="AX45" s="549"/>
      <c r="AY45" s="549"/>
      <c r="AZ45" s="549"/>
      <c r="BA45" s="131"/>
      <c r="BB45" s="131"/>
      <c r="BC45" s="131"/>
      <c r="BD45" s="131"/>
      <c r="BE45" s="131"/>
      <c r="BF45" s="131"/>
      <c r="BG45" s="150"/>
      <c r="BH45" s="150"/>
    </row>
    <row r="46" spans="1:60" s="154" customFormat="1" ht="15.75" thickBot="1">
      <c r="A46" s="152"/>
      <c r="B46" s="536" t="s">
        <v>446</v>
      </c>
      <c r="C46" s="536"/>
      <c r="D46" s="536"/>
      <c r="E46" s="536"/>
      <c r="F46" s="536"/>
      <c r="G46" s="536"/>
      <c r="H46" s="536"/>
      <c r="I46" s="536"/>
      <c r="J46" s="536"/>
      <c r="K46" s="536"/>
      <c r="L46" s="536"/>
      <c r="M46" s="536"/>
      <c r="N46" s="537"/>
      <c r="O46" s="550" t="s">
        <v>420</v>
      </c>
      <c r="P46" s="551"/>
      <c r="Q46" s="545">
        <f>AO46/AC46</f>
        <v>59733.393829401088</v>
      </c>
      <c r="R46" s="546"/>
      <c r="S46" s="546"/>
      <c r="T46" s="547"/>
      <c r="U46" s="545">
        <f t="shared" ref="U46:U47" si="4">AS46/AG46</f>
        <v>58786.025408348454</v>
      </c>
      <c r="V46" s="546"/>
      <c r="W46" s="546"/>
      <c r="X46" s="547"/>
      <c r="Y46" s="545">
        <f t="shared" ref="Y46:Y47" si="5">AW46/AK46</f>
        <v>58786.025408348454</v>
      </c>
      <c r="Z46" s="546"/>
      <c r="AA46" s="546"/>
      <c r="AB46" s="547"/>
      <c r="AC46" s="545">
        <v>551</v>
      </c>
      <c r="AD46" s="546"/>
      <c r="AE46" s="546"/>
      <c r="AF46" s="547"/>
      <c r="AG46" s="545">
        <v>551</v>
      </c>
      <c r="AH46" s="546"/>
      <c r="AI46" s="546"/>
      <c r="AJ46" s="547"/>
      <c r="AK46" s="545">
        <v>551</v>
      </c>
      <c r="AL46" s="546"/>
      <c r="AM46" s="546"/>
      <c r="AN46" s="547"/>
      <c r="AO46" s="545">
        <v>32913100</v>
      </c>
      <c r="AP46" s="546"/>
      <c r="AQ46" s="546"/>
      <c r="AR46" s="547"/>
      <c r="AS46" s="545">
        <v>32391100</v>
      </c>
      <c r="AT46" s="546"/>
      <c r="AU46" s="546"/>
      <c r="AV46" s="547"/>
      <c r="AW46" s="545">
        <v>32391100</v>
      </c>
      <c r="AX46" s="546"/>
      <c r="AY46" s="546"/>
      <c r="AZ46" s="552"/>
      <c r="BA46" s="153"/>
      <c r="BB46" s="153"/>
      <c r="BC46" s="153"/>
      <c r="BD46" s="153"/>
      <c r="BE46" s="153"/>
      <c r="BF46" s="153"/>
      <c r="BG46" s="152"/>
      <c r="BH46" s="152"/>
    </row>
    <row r="47" spans="1:60" s="148" customFormat="1">
      <c r="A47" s="146"/>
      <c r="B47" s="536" t="s">
        <v>447</v>
      </c>
      <c r="C47" s="536"/>
      <c r="D47" s="536"/>
      <c r="E47" s="536"/>
      <c r="F47" s="536"/>
      <c r="G47" s="536"/>
      <c r="H47" s="536"/>
      <c r="I47" s="536"/>
      <c r="J47" s="536"/>
      <c r="K47" s="536"/>
      <c r="L47" s="536"/>
      <c r="M47" s="536"/>
      <c r="N47" s="537"/>
      <c r="O47" s="543" t="s">
        <v>422</v>
      </c>
      <c r="P47" s="544"/>
      <c r="Q47" s="545">
        <f>AO47/AC47</f>
        <v>62280.380499405466</v>
      </c>
      <c r="R47" s="546"/>
      <c r="S47" s="546"/>
      <c r="T47" s="547"/>
      <c r="U47" s="545">
        <f t="shared" si="4"/>
        <v>62280.380499405466</v>
      </c>
      <c r="V47" s="546"/>
      <c r="W47" s="546"/>
      <c r="X47" s="547"/>
      <c r="Y47" s="545">
        <f t="shared" si="5"/>
        <v>62280.380499405466</v>
      </c>
      <c r="Z47" s="546"/>
      <c r="AA47" s="546"/>
      <c r="AB47" s="547"/>
      <c r="AC47" s="535">
        <v>841</v>
      </c>
      <c r="AD47" s="536"/>
      <c r="AE47" s="536"/>
      <c r="AF47" s="542"/>
      <c r="AG47" s="535">
        <v>841</v>
      </c>
      <c r="AH47" s="536"/>
      <c r="AI47" s="536"/>
      <c r="AJ47" s="542"/>
      <c r="AK47" s="535">
        <v>841</v>
      </c>
      <c r="AL47" s="536"/>
      <c r="AM47" s="536"/>
      <c r="AN47" s="542"/>
      <c r="AO47" s="535">
        <v>52377800</v>
      </c>
      <c r="AP47" s="536"/>
      <c r="AQ47" s="536"/>
      <c r="AR47" s="542"/>
      <c r="AS47" s="535">
        <v>52377800</v>
      </c>
      <c r="AT47" s="536"/>
      <c r="AU47" s="536"/>
      <c r="AV47" s="542"/>
      <c r="AW47" s="535">
        <v>52377800</v>
      </c>
      <c r="AX47" s="536"/>
      <c r="AY47" s="536"/>
      <c r="AZ47" s="537"/>
      <c r="BA47" s="133"/>
      <c r="BB47" s="133"/>
      <c r="BC47" s="133"/>
      <c r="BD47" s="133"/>
      <c r="BE47" s="133"/>
      <c r="BF47" s="133"/>
      <c r="BG47" s="146"/>
      <c r="BH47" s="146"/>
    </row>
    <row r="48" spans="1:60" ht="15.75" thickBot="1">
      <c r="A48" s="152"/>
      <c r="B48" s="538" t="s">
        <v>448</v>
      </c>
      <c r="C48" s="538"/>
      <c r="D48" s="538"/>
      <c r="E48" s="538"/>
      <c r="F48" s="538"/>
      <c r="G48" s="538"/>
      <c r="H48" s="538"/>
      <c r="I48" s="538"/>
      <c r="J48" s="538"/>
      <c r="K48" s="538"/>
      <c r="L48" s="538"/>
      <c r="M48" s="538"/>
      <c r="N48" s="538"/>
      <c r="O48" s="539">
        <v>9000</v>
      </c>
      <c r="P48" s="540"/>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f>AO46+AO47</f>
        <v>85290900</v>
      </c>
      <c r="AP48" s="541"/>
      <c r="AQ48" s="541"/>
      <c r="AR48" s="541"/>
      <c r="AS48" s="541">
        <f>AS46+AS47</f>
        <v>84768900</v>
      </c>
      <c r="AT48" s="541"/>
      <c r="AU48" s="541"/>
      <c r="AV48" s="541"/>
      <c r="AW48" s="541">
        <f t="shared" ref="AW48" si="6">AW46+AW47</f>
        <v>84768900</v>
      </c>
      <c r="AX48" s="541"/>
      <c r="AY48" s="541"/>
      <c r="AZ48" s="541"/>
    </row>
    <row r="49" spans="1:62" s="129" customFormat="1">
      <c r="A49" s="145"/>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row>
    <row r="50" spans="1:62" s="129" customFormat="1">
      <c r="B50" s="526" t="s">
        <v>449</v>
      </c>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row>
    <row r="51" spans="1:62" s="129" customFormat="1">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row>
    <row r="52" spans="1:62" s="129" customFormat="1">
      <c r="B52" s="527" t="s">
        <v>439</v>
      </c>
      <c r="C52" s="527"/>
      <c r="D52" s="527"/>
      <c r="E52" s="527"/>
      <c r="F52" s="527"/>
      <c r="G52" s="527"/>
      <c r="H52" s="527"/>
      <c r="I52" s="527"/>
      <c r="J52" s="527"/>
      <c r="K52" s="527"/>
      <c r="L52" s="527"/>
      <c r="M52" s="527"/>
      <c r="N52" s="528"/>
      <c r="O52" s="531" t="s">
        <v>68</v>
      </c>
      <c r="P52" s="528"/>
      <c r="Q52" s="533" t="s">
        <v>450</v>
      </c>
      <c r="R52" s="534"/>
      <c r="S52" s="534"/>
      <c r="T52" s="534"/>
      <c r="U52" s="534"/>
      <c r="V52" s="534"/>
      <c r="W52" s="534"/>
      <c r="X52" s="534"/>
      <c r="Y52" s="534"/>
      <c r="Z52" s="534"/>
      <c r="AA52" s="534"/>
      <c r="AB52" s="500"/>
      <c r="AC52" s="533" t="s">
        <v>441</v>
      </c>
      <c r="AD52" s="534"/>
      <c r="AE52" s="534"/>
      <c r="AF52" s="534"/>
      <c r="AG52" s="534"/>
      <c r="AH52" s="534"/>
      <c r="AI52" s="534"/>
      <c r="AJ52" s="534"/>
      <c r="AK52" s="534"/>
      <c r="AL52" s="534"/>
      <c r="AM52" s="534"/>
      <c r="AN52" s="500"/>
      <c r="AO52" s="533" t="s">
        <v>442</v>
      </c>
      <c r="AP52" s="534"/>
      <c r="AQ52" s="534"/>
      <c r="AR52" s="534"/>
      <c r="AS52" s="534"/>
      <c r="AT52" s="534"/>
      <c r="AU52" s="534"/>
      <c r="AV52" s="534"/>
      <c r="AW52" s="534"/>
      <c r="AX52" s="534"/>
      <c r="AY52" s="534"/>
      <c r="AZ52" s="534"/>
    </row>
    <row r="53" spans="1:62" s="129" customFormat="1">
      <c r="B53" s="529"/>
      <c r="C53" s="529"/>
      <c r="D53" s="529"/>
      <c r="E53" s="529"/>
      <c r="F53" s="529"/>
      <c r="G53" s="529"/>
      <c r="H53" s="529"/>
      <c r="I53" s="529"/>
      <c r="J53" s="529"/>
      <c r="K53" s="529"/>
      <c r="L53" s="529"/>
      <c r="M53" s="529"/>
      <c r="N53" s="530"/>
      <c r="O53" s="532"/>
      <c r="P53" s="530"/>
      <c r="Q53" s="533" t="s">
        <v>443</v>
      </c>
      <c r="R53" s="534"/>
      <c r="S53" s="534"/>
      <c r="T53" s="500"/>
      <c r="U53" s="533" t="s">
        <v>444</v>
      </c>
      <c r="V53" s="534"/>
      <c r="W53" s="534"/>
      <c r="X53" s="500"/>
      <c r="Y53" s="533" t="s">
        <v>445</v>
      </c>
      <c r="Z53" s="534"/>
      <c r="AA53" s="534"/>
      <c r="AB53" s="500"/>
      <c r="AC53" s="533" t="s">
        <v>443</v>
      </c>
      <c r="AD53" s="534"/>
      <c r="AE53" s="534"/>
      <c r="AF53" s="500"/>
      <c r="AG53" s="533" t="s">
        <v>444</v>
      </c>
      <c r="AH53" s="534"/>
      <c r="AI53" s="534"/>
      <c r="AJ53" s="500"/>
      <c r="AK53" s="533" t="s">
        <v>445</v>
      </c>
      <c r="AL53" s="534"/>
      <c r="AM53" s="534"/>
      <c r="AN53" s="500"/>
      <c r="AO53" s="533" t="s">
        <v>443</v>
      </c>
      <c r="AP53" s="534"/>
      <c r="AQ53" s="534"/>
      <c r="AR53" s="500"/>
      <c r="AS53" s="533" t="s">
        <v>444</v>
      </c>
      <c r="AT53" s="534"/>
      <c r="AU53" s="534"/>
      <c r="AV53" s="500"/>
      <c r="AW53" s="533" t="s">
        <v>445</v>
      </c>
      <c r="AX53" s="534"/>
      <c r="AY53" s="534"/>
      <c r="AZ53" s="500"/>
    </row>
    <row r="54" spans="1:62" s="155" customFormat="1" ht="13.5" thickBot="1">
      <c r="B54" s="523">
        <v>1</v>
      </c>
      <c r="C54" s="523"/>
      <c r="D54" s="523"/>
      <c r="E54" s="523"/>
      <c r="F54" s="523"/>
      <c r="G54" s="523"/>
      <c r="H54" s="523"/>
      <c r="I54" s="523"/>
      <c r="J54" s="523"/>
      <c r="K54" s="523"/>
      <c r="L54" s="523"/>
      <c r="M54" s="523"/>
      <c r="N54" s="524"/>
      <c r="O54" s="525">
        <v>2</v>
      </c>
      <c r="P54" s="524"/>
      <c r="Q54" s="520">
        <v>3</v>
      </c>
      <c r="R54" s="521"/>
      <c r="S54" s="521"/>
      <c r="T54" s="522"/>
      <c r="U54" s="520">
        <v>4</v>
      </c>
      <c r="V54" s="521"/>
      <c r="W54" s="521"/>
      <c r="X54" s="522"/>
      <c r="Y54" s="520">
        <v>5</v>
      </c>
      <c r="Z54" s="521"/>
      <c r="AA54" s="521"/>
      <c r="AB54" s="522"/>
      <c r="AC54" s="520">
        <v>6</v>
      </c>
      <c r="AD54" s="521"/>
      <c r="AE54" s="521"/>
      <c r="AF54" s="522"/>
      <c r="AG54" s="520">
        <v>7</v>
      </c>
      <c r="AH54" s="521"/>
      <c r="AI54" s="521"/>
      <c r="AJ54" s="522"/>
      <c r="AK54" s="520">
        <v>8</v>
      </c>
      <c r="AL54" s="521"/>
      <c r="AM54" s="521"/>
      <c r="AN54" s="522"/>
      <c r="AO54" s="520">
        <v>9</v>
      </c>
      <c r="AP54" s="521"/>
      <c r="AQ54" s="521"/>
      <c r="AR54" s="522"/>
      <c r="AS54" s="520">
        <v>10</v>
      </c>
      <c r="AT54" s="521"/>
      <c r="AU54" s="521"/>
      <c r="AV54" s="522"/>
      <c r="AW54" s="517">
        <v>11</v>
      </c>
      <c r="AX54" s="518"/>
      <c r="AY54" s="518"/>
      <c r="AZ54" s="519"/>
    </row>
    <row r="55" spans="1:62" s="129" customFormat="1" ht="15.75" thickBot="1">
      <c r="B55" s="500" t="s">
        <v>451</v>
      </c>
      <c r="C55" s="501"/>
      <c r="D55" s="501"/>
      <c r="E55" s="501"/>
      <c r="F55" s="501"/>
      <c r="G55" s="501"/>
      <c r="H55" s="501"/>
      <c r="I55" s="501"/>
      <c r="J55" s="501"/>
      <c r="K55" s="501"/>
      <c r="L55" s="501"/>
      <c r="M55" s="501"/>
      <c r="N55" s="502"/>
      <c r="O55" s="496" t="s">
        <v>420</v>
      </c>
      <c r="P55" s="497"/>
      <c r="Q55" s="489">
        <v>26734.61</v>
      </c>
      <c r="R55" s="490"/>
      <c r="S55" s="490"/>
      <c r="T55" s="491"/>
      <c r="U55" s="511">
        <f>AS55/AG55</f>
        <v>27319.587628865978</v>
      </c>
      <c r="V55" s="512"/>
      <c r="W55" s="512"/>
      <c r="X55" s="513"/>
      <c r="Y55" s="511">
        <f>AW55/AK55</f>
        <v>27319.587628865978</v>
      </c>
      <c r="Z55" s="512"/>
      <c r="AA55" s="512"/>
      <c r="AB55" s="513"/>
      <c r="AC55" s="489">
        <v>485</v>
      </c>
      <c r="AD55" s="490"/>
      <c r="AE55" s="490"/>
      <c r="AF55" s="491"/>
      <c r="AG55" s="489">
        <v>485</v>
      </c>
      <c r="AH55" s="490"/>
      <c r="AI55" s="490"/>
      <c r="AJ55" s="491"/>
      <c r="AK55" s="489">
        <v>485</v>
      </c>
      <c r="AL55" s="490"/>
      <c r="AM55" s="490"/>
      <c r="AN55" s="491"/>
      <c r="AO55" s="489">
        <v>11980759.199999999</v>
      </c>
      <c r="AP55" s="490"/>
      <c r="AQ55" s="490"/>
      <c r="AR55" s="491"/>
      <c r="AS55" s="489">
        <v>13250000</v>
      </c>
      <c r="AT55" s="490"/>
      <c r="AU55" s="490"/>
      <c r="AV55" s="491"/>
      <c r="AW55" s="508">
        <v>13250000</v>
      </c>
      <c r="AX55" s="509"/>
      <c r="AY55" s="509"/>
      <c r="AZ55" s="510"/>
    </row>
    <row r="56" spans="1:62" s="129" customFormat="1" ht="15.75" thickBot="1">
      <c r="B56" s="500" t="s">
        <v>452</v>
      </c>
      <c r="C56" s="501"/>
      <c r="D56" s="501"/>
      <c r="E56" s="501"/>
      <c r="F56" s="501"/>
      <c r="G56" s="501"/>
      <c r="H56" s="501"/>
      <c r="I56" s="501"/>
      <c r="J56" s="501"/>
      <c r="K56" s="501"/>
      <c r="L56" s="501"/>
      <c r="M56" s="501"/>
      <c r="N56" s="502"/>
      <c r="O56" s="496" t="s">
        <v>422</v>
      </c>
      <c r="P56" s="497"/>
      <c r="Q56" s="514">
        <f>AO56/AC56</f>
        <v>11267.605633802817</v>
      </c>
      <c r="R56" s="515"/>
      <c r="S56" s="515"/>
      <c r="T56" s="516"/>
      <c r="U56" s="511">
        <f t="shared" ref="U56:U57" si="7">AS56/AG56</f>
        <v>11267.605633802817</v>
      </c>
      <c r="V56" s="512"/>
      <c r="W56" s="512"/>
      <c r="X56" s="513"/>
      <c r="Y56" s="511">
        <f t="shared" ref="Y56:Y57" si="8">AW56/AK56</f>
        <v>11267.605633802817</v>
      </c>
      <c r="Z56" s="512"/>
      <c r="AA56" s="512"/>
      <c r="AB56" s="513"/>
      <c r="AC56" s="489">
        <v>710</v>
      </c>
      <c r="AD56" s="490"/>
      <c r="AE56" s="490"/>
      <c r="AF56" s="491"/>
      <c r="AG56" s="489">
        <v>710</v>
      </c>
      <c r="AH56" s="490"/>
      <c r="AI56" s="490"/>
      <c r="AJ56" s="491"/>
      <c r="AK56" s="489">
        <v>710</v>
      </c>
      <c r="AL56" s="490"/>
      <c r="AM56" s="490"/>
      <c r="AN56" s="491"/>
      <c r="AO56" s="489">
        <v>8000000</v>
      </c>
      <c r="AP56" s="490"/>
      <c r="AQ56" s="490"/>
      <c r="AR56" s="491"/>
      <c r="AS56" s="489">
        <f t="shared" ref="AS56:AS57" si="9">AO56</f>
        <v>8000000</v>
      </c>
      <c r="AT56" s="490"/>
      <c r="AU56" s="490"/>
      <c r="AV56" s="491"/>
      <c r="AW56" s="508">
        <v>8000000</v>
      </c>
      <c r="AX56" s="509"/>
      <c r="AY56" s="509"/>
      <c r="AZ56" s="510"/>
    </row>
    <row r="57" spans="1:62" s="129" customFormat="1" ht="15.75" thickBot="1">
      <c r="B57" s="500" t="s">
        <v>453</v>
      </c>
      <c r="C57" s="501"/>
      <c r="D57" s="501"/>
      <c r="E57" s="501"/>
      <c r="F57" s="501"/>
      <c r="G57" s="501"/>
      <c r="H57" s="501"/>
      <c r="I57" s="501"/>
      <c r="J57" s="501"/>
      <c r="K57" s="501"/>
      <c r="L57" s="501"/>
      <c r="M57" s="501"/>
      <c r="N57" s="502"/>
      <c r="O57" s="496" t="s">
        <v>424</v>
      </c>
      <c r="P57" s="497"/>
      <c r="Q57" s="489">
        <v>5500</v>
      </c>
      <c r="R57" s="490"/>
      <c r="S57" s="490"/>
      <c r="T57" s="491"/>
      <c r="U57" s="511">
        <f t="shared" si="7"/>
        <v>5447.3626373626375</v>
      </c>
      <c r="V57" s="512"/>
      <c r="W57" s="512"/>
      <c r="X57" s="513"/>
      <c r="Y57" s="511">
        <f t="shared" si="8"/>
        <v>5494.5054945054944</v>
      </c>
      <c r="Z57" s="512"/>
      <c r="AA57" s="512"/>
      <c r="AB57" s="513"/>
      <c r="AC57" s="514">
        <f>AO57/Q57</f>
        <v>450.64545454545453</v>
      </c>
      <c r="AD57" s="515"/>
      <c r="AE57" s="515"/>
      <c r="AF57" s="516"/>
      <c r="AG57" s="514">
        <v>455</v>
      </c>
      <c r="AH57" s="515"/>
      <c r="AI57" s="515"/>
      <c r="AJ57" s="516"/>
      <c r="AK57" s="514">
        <v>455</v>
      </c>
      <c r="AL57" s="515"/>
      <c r="AM57" s="515"/>
      <c r="AN57" s="516"/>
      <c r="AO57" s="489">
        <v>2478550</v>
      </c>
      <c r="AP57" s="490"/>
      <c r="AQ57" s="490"/>
      <c r="AR57" s="491"/>
      <c r="AS57" s="489">
        <f t="shared" si="9"/>
        <v>2478550</v>
      </c>
      <c r="AT57" s="490"/>
      <c r="AU57" s="490"/>
      <c r="AV57" s="491"/>
      <c r="AW57" s="508">
        <v>2500000</v>
      </c>
      <c r="AX57" s="509"/>
      <c r="AY57" s="509"/>
      <c r="AZ57" s="510"/>
    </row>
    <row r="58" spans="1:62" s="129" customFormat="1" ht="15.75" thickBot="1">
      <c r="B58" s="500" t="s">
        <v>454</v>
      </c>
      <c r="C58" s="501"/>
      <c r="D58" s="501"/>
      <c r="E58" s="501"/>
      <c r="F58" s="501"/>
      <c r="G58" s="501"/>
      <c r="H58" s="501"/>
      <c r="I58" s="501"/>
      <c r="J58" s="501"/>
      <c r="K58" s="501"/>
      <c r="L58" s="501"/>
      <c r="M58" s="501"/>
      <c r="N58" s="502"/>
      <c r="O58" s="503" t="s">
        <v>426</v>
      </c>
      <c r="P58" s="504"/>
      <c r="Q58" s="156"/>
      <c r="R58" s="157"/>
      <c r="S58" s="157"/>
      <c r="T58" s="158"/>
      <c r="U58" s="159"/>
      <c r="V58" s="160"/>
      <c r="W58" s="160"/>
      <c r="X58" s="161"/>
      <c r="Y58" s="159"/>
      <c r="Z58" s="160"/>
      <c r="AA58" s="160"/>
      <c r="AB58" s="161"/>
      <c r="AC58" s="162"/>
      <c r="AD58" s="163"/>
      <c r="AE58" s="163"/>
      <c r="AF58" s="164"/>
      <c r="AG58" s="162"/>
      <c r="AH58" s="163"/>
      <c r="AI58" s="163"/>
      <c r="AJ58" s="164"/>
      <c r="AK58" s="162"/>
      <c r="AL58" s="163"/>
      <c r="AM58" s="163"/>
      <c r="AN58" s="164"/>
      <c r="AO58" s="505">
        <v>1550000</v>
      </c>
      <c r="AP58" s="506"/>
      <c r="AQ58" s="506"/>
      <c r="AR58" s="507"/>
      <c r="AS58" s="489">
        <f>AO58</f>
        <v>1550000</v>
      </c>
      <c r="AT58" s="490"/>
      <c r="AU58" s="490"/>
      <c r="AV58" s="491"/>
      <c r="AW58" s="508">
        <f>AS58</f>
        <v>1550000</v>
      </c>
      <c r="AX58" s="509"/>
      <c r="AY58" s="509"/>
      <c r="AZ58" s="510"/>
    </row>
    <row r="59" spans="1:62" s="129" customFormat="1">
      <c r="C59" s="129" t="s">
        <v>455</v>
      </c>
      <c r="O59" s="496" t="s">
        <v>428</v>
      </c>
      <c r="P59" s="497"/>
      <c r="Q59" s="489"/>
      <c r="R59" s="490"/>
      <c r="S59" s="490"/>
      <c r="T59" s="491"/>
      <c r="U59" s="489"/>
      <c r="V59" s="490"/>
      <c r="W59" s="490"/>
      <c r="X59" s="491"/>
      <c r="Y59" s="489"/>
      <c r="Z59" s="490"/>
      <c r="AA59" s="490"/>
      <c r="AB59" s="491"/>
      <c r="AC59" s="489">
        <v>21450</v>
      </c>
      <c r="AD59" s="490"/>
      <c r="AE59" s="490"/>
      <c r="AF59" s="491"/>
      <c r="AG59" s="489"/>
      <c r="AH59" s="490"/>
      <c r="AI59" s="490"/>
      <c r="AJ59" s="491"/>
      <c r="AK59" s="489"/>
      <c r="AL59" s="490"/>
      <c r="AM59" s="490"/>
      <c r="AN59" s="491"/>
      <c r="AO59" s="492">
        <v>21450</v>
      </c>
      <c r="AP59" s="492"/>
      <c r="AQ59" s="492"/>
      <c r="AR59" s="492"/>
      <c r="AS59" s="493"/>
      <c r="AT59" s="494"/>
      <c r="AU59" s="494"/>
      <c r="AV59" s="495"/>
      <c r="AW59" s="493"/>
      <c r="AX59" s="494"/>
      <c r="AY59" s="494"/>
      <c r="AZ59" s="495"/>
    </row>
    <row r="60" spans="1:62" ht="15.75" thickBot="1">
      <c r="A60" s="146"/>
      <c r="B60" s="485" t="s">
        <v>448</v>
      </c>
      <c r="C60" s="485"/>
      <c r="D60" s="485"/>
      <c r="E60" s="485"/>
      <c r="F60" s="485"/>
      <c r="G60" s="485"/>
      <c r="H60" s="485"/>
      <c r="I60" s="485"/>
      <c r="J60" s="485"/>
      <c r="K60" s="485"/>
      <c r="L60" s="485"/>
      <c r="M60" s="485"/>
      <c r="N60" s="485"/>
      <c r="O60" s="486">
        <v>9000</v>
      </c>
      <c r="P60" s="487"/>
      <c r="Q60" s="488" t="s">
        <v>105</v>
      </c>
      <c r="R60" s="488"/>
      <c r="S60" s="488"/>
      <c r="T60" s="488"/>
      <c r="U60" s="488" t="s">
        <v>105</v>
      </c>
      <c r="V60" s="488"/>
      <c r="W60" s="488"/>
      <c r="X60" s="488"/>
      <c r="Y60" s="488" t="s">
        <v>105</v>
      </c>
      <c r="Z60" s="488"/>
      <c r="AA60" s="488"/>
      <c r="AB60" s="488"/>
      <c r="AC60" s="488" t="s">
        <v>105</v>
      </c>
      <c r="AD60" s="488"/>
      <c r="AE60" s="488"/>
      <c r="AF60" s="488"/>
      <c r="AG60" s="488" t="s">
        <v>105</v>
      </c>
      <c r="AH60" s="488"/>
      <c r="AI60" s="488"/>
      <c r="AJ60" s="488"/>
      <c r="AK60" s="488" t="s">
        <v>105</v>
      </c>
      <c r="AL60" s="488"/>
      <c r="AM60" s="488"/>
      <c r="AN60" s="488"/>
      <c r="AO60" s="488">
        <f>AO55+AO56+AO57+AO58+AO59</f>
        <v>24030759.199999999</v>
      </c>
      <c r="AP60" s="488"/>
      <c r="AQ60" s="488"/>
      <c r="AR60" s="499"/>
      <c r="AS60" s="498">
        <v>25300000</v>
      </c>
      <c r="AT60" s="498"/>
      <c r="AU60" s="498"/>
      <c r="AV60" s="498"/>
      <c r="AW60" s="498">
        <v>25300000</v>
      </c>
      <c r="AX60" s="498"/>
      <c r="AY60" s="498"/>
      <c r="AZ60" s="498"/>
    </row>
    <row r="61" spans="1:62" s="129" customFormat="1">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row>
    <row r="62" spans="1:62" s="129" customFormat="1">
      <c r="A62" s="145"/>
      <c r="B62" s="481"/>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row>
    <row r="63" spans="1:62" s="129" customFormat="1">
      <c r="A63" s="145"/>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5"/>
      <c r="BB63" s="145"/>
      <c r="BC63" s="145"/>
      <c r="BD63" s="145"/>
      <c r="BE63" s="145"/>
      <c r="BF63" s="145"/>
      <c r="BG63" s="145"/>
      <c r="BH63" s="145"/>
      <c r="BI63" s="145"/>
      <c r="BJ63" s="145"/>
    </row>
    <row r="64" spans="1:62" s="148" customFormat="1">
      <c r="A64" s="146"/>
      <c r="B64" s="468"/>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147"/>
      <c r="BB64" s="147"/>
      <c r="BC64" s="147"/>
      <c r="BD64" s="147"/>
      <c r="BE64" s="147"/>
      <c r="BF64" s="147"/>
      <c r="BG64" s="146"/>
      <c r="BH64" s="146"/>
    </row>
    <row r="65" spans="1:62" s="148" customFormat="1">
      <c r="A65" s="146"/>
      <c r="B65" s="468"/>
      <c r="C65" s="468"/>
      <c r="D65" s="468"/>
      <c r="E65" s="468"/>
      <c r="F65" s="468"/>
      <c r="G65" s="468"/>
      <c r="H65" s="468"/>
      <c r="I65" s="468"/>
      <c r="J65" s="468"/>
      <c r="K65" s="468"/>
      <c r="L65" s="468"/>
      <c r="M65" s="468"/>
      <c r="N65" s="468"/>
      <c r="O65" s="468"/>
      <c r="P65" s="468"/>
      <c r="Q65" s="468"/>
      <c r="R65" s="468"/>
      <c r="S65" s="468"/>
      <c r="T65" s="468"/>
      <c r="U65" s="468"/>
      <c r="V65" s="484"/>
      <c r="W65" s="468"/>
      <c r="X65" s="484"/>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149"/>
      <c r="BB65" s="149"/>
      <c r="BC65" s="149"/>
      <c r="BD65" s="147"/>
      <c r="BE65" s="147"/>
      <c r="BF65" s="147"/>
      <c r="BG65" s="146"/>
      <c r="BH65" s="146"/>
    </row>
    <row r="66" spans="1:62" s="151" customFormat="1">
      <c r="A66" s="150"/>
      <c r="B66" s="479"/>
      <c r="C66" s="479"/>
      <c r="D66" s="479"/>
      <c r="E66" s="479"/>
      <c r="F66" s="479"/>
      <c r="G66" s="479"/>
      <c r="H66" s="479"/>
      <c r="I66" s="479"/>
      <c r="J66" s="479"/>
      <c r="K66" s="479"/>
      <c r="L66" s="479"/>
      <c r="M66" s="479"/>
      <c r="N66" s="479"/>
      <c r="O66" s="479"/>
      <c r="P66" s="479"/>
      <c r="Q66" s="477"/>
      <c r="R66" s="477"/>
      <c r="S66" s="477"/>
      <c r="T66" s="477"/>
      <c r="U66" s="468"/>
      <c r="V66" s="484"/>
      <c r="W66" s="468"/>
      <c r="X66" s="484"/>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77"/>
      <c r="AZ66" s="477"/>
      <c r="BA66" s="131"/>
      <c r="BB66" s="131"/>
      <c r="BC66" s="131"/>
      <c r="BD66" s="131"/>
      <c r="BE66" s="131"/>
      <c r="BF66" s="131"/>
      <c r="BG66" s="150"/>
      <c r="BH66" s="150"/>
    </row>
    <row r="67" spans="1:62" s="148" customFormat="1">
      <c r="A67" s="146"/>
      <c r="B67" s="475"/>
      <c r="C67" s="475"/>
      <c r="D67" s="475"/>
      <c r="E67" s="475"/>
      <c r="F67" s="475"/>
      <c r="G67" s="475"/>
      <c r="H67" s="475"/>
      <c r="I67" s="475"/>
      <c r="J67" s="475"/>
      <c r="K67" s="475"/>
      <c r="L67" s="475"/>
      <c r="M67" s="475"/>
      <c r="N67" s="475"/>
      <c r="O67" s="480"/>
      <c r="P67" s="480"/>
      <c r="Q67" s="471"/>
      <c r="R67" s="471"/>
      <c r="S67" s="471"/>
      <c r="T67" s="471"/>
      <c r="U67" s="468"/>
      <c r="V67" s="484"/>
      <c r="W67" s="468"/>
      <c r="X67" s="484"/>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68"/>
      <c r="AX67" s="468"/>
      <c r="AY67" s="468"/>
      <c r="AZ67" s="468"/>
      <c r="BA67" s="133"/>
      <c r="BB67" s="133"/>
      <c r="BC67" s="133"/>
      <c r="BD67" s="133"/>
      <c r="BE67" s="133"/>
      <c r="BF67" s="133"/>
      <c r="BG67" s="146"/>
      <c r="BH67" s="146"/>
    </row>
    <row r="68" spans="1:62" s="148" customFormat="1">
      <c r="A68" s="146"/>
      <c r="B68" s="475"/>
      <c r="C68" s="475"/>
      <c r="D68" s="475"/>
      <c r="E68" s="475"/>
      <c r="F68" s="475"/>
      <c r="G68" s="475"/>
      <c r="H68" s="475"/>
      <c r="I68" s="475"/>
      <c r="J68" s="475"/>
      <c r="K68" s="475"/>
      <c r="L68" s="475"/>
      <c r="M68" s="475"/>
      <c r="N68" s="475"/>
      <c r="O68" s="480"/>
      <c r="P68" s="480"/>
      <c r="Q68" s="471"/>
      <c r="R68" s="471"/>
      <c r="S68" s="471"/>
      <c r="T68" s="471"/>
      <c r="U68" s="468"/>
      <c r="V68" s="484"/>
      <c r="W68" s="468"/>
      <c r="X68" s="484"/>
      <c r="Y68" s="471"/>
      <c r="Z68" s="471"/>
      <c r="AA68" s="471"/>
      <c r="AB68" s="471"/>
      <c r="AC68" s="471"/>
      <c r="AD68" s="471"/>
      <c r="AE68" s="471"/>
      <c r="AF68" s="471"/>
      <c r="AG68" s="471"/>
      <c r="AH68" s="471"/>
      <c r="AI68" s="471"/>
      <c r="AJ68" s="471"/>
      <c r="AK68" s="471"/>
      <c r="AL68" s="471"/>
      <c r="AM68" s="471"/>
      <c r="AN68" s="471"/>
      <c r="AO68" s="471"/>
      <c r="AP68" s="471"/>
      <c r="AQ68" s="471"/>
      <c r="AR68" s="471"/>
      <c r="AS68" s="471"/>
      <c r="AT68" s="471"/>
      <c r="AU68" s="471"/>
      <c r="AV68" s="471"/>
      <c r="AW68" s="468"/>
      <c r="AX68" s="468"/>
      <c r="AY68" s="468"/>
      <c r="AZ68" s="468"/>
      <c r="BA68" s="133"/>
      <c r="BB68" s="133"/>
      <c r="BC68" s="133"/>
      <c r="BD68" s="133"/>
      <c r="BE68" s="133"/>
      <c r="BF68" s="133"/>
      <c r="BG68" s="146"/>
      <c r="BH68" s="146"/>
    </row>
    <row r="69" spans="1:62" s="168" customFormat="1">
      <c r="A69" s="165"/>
      <c r="B69" s="483"/>
      <c r="C69" s="483"/>
      <c r="D69" s="483"/>
      <c r="E69" s="483"/>
      <c r="F69" s="483"/>
      <c r="G69" s="483"/>
      <c r="H69" s="483"/>
      <c r="I69" s="483"/>
      <c r="J69" s="483"/>
      <c r="K69" s="483"/>
      <c r="L69" s="483"/>
      <c r="M69" s="483"/>
      <c r="N69" s="483"/>
      <c r="O69" s="470"/>
      <c r="P69" s="470"/>
      <c r="Q69" s="471"/>
      <c r="R69" s="471"/>
      <c r="S69" s="471"/>
      <c r="T69" s="471"/>
      <c r="U69" s="468"/>
      <c r="V69" s="484"/>
      <c r="W69" s="468"/>
      <c r="X69" s="484"/>
      <c r="Y69" s="471"/>
      <c r="Z69" s="471"/>
      <c r="AA69" s="471"/>
      <c r="AB69" s="471"/>
      <c r="AC69" s="471"/>
      <c r="AD69" s="471"/>
      <c r="AE69" s="471"/>
      <c r="AF69" s="471"/>
      <c r="AG69" s="471"/>
      <c r="AH69" s="471"/>
      <c r="AI69" s="471"/>
      <c r="AJ69" s="471"/>
      <c r="AK69" s="471"/>
      <c r="AL69" s="471"/>
      <c r="AM69" s="471"/>
      <c r="AN69" s="471"/>
      <c r="AO69" s="471"/>
      <c r="AP69" s="471"/>
      <c r="AQ69" s="471"/>
      <c r="AR69" s="471"/>
      <c r="AS69" s="471"/>
      <c r="AT69" s="471"/>
      <c r="AU69" s="471"/>
      <c r="AV69" s="471"/>
      <c r="AW69" s="471"/>
      <c r="AX69" s="471"/>
      <c r="AY69" s="471"/>
      <c r="AZ69" s="471"/>
      <c r="BA69" s="166"/>
      <c r="BB69" s="167"/>
      <c r="BC69" s="167"/>
      <c r="BD69" s="167"/>
      <c r="BE69" s="167"/>
      <c r="BF69" s="167"/>
      <c r="BG69" s="165"/>
      <c r="BH69" s="165"/>
    </row>
    <row r="70" spans="1:62" s="129" customFormat="1">
      <c r="A70" s="145"/>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row>
    <row r="71" spans="1:62" s="129" customFormat="1">
      <c r="A71" s="145"/>
      <c r="B71" s="481"/>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row>
    <row r="72" spans="1:62" s="129" customFormat="1">
      <c r="A72" s="145"/>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5"/>
      <c r="BB72" s="145"/>
      <c r="BC72" s="145"/>
      <c r="BD72" s="145"/>
      <c r="BE72" s="145"/>
      <c r="BF72" s="145"/>
      <c r="BG72" s="145"/>
      <c r="BH72" s="145"/>
      <c r="BI72" s="145"/>
      <c r="BJ72" s="145"/>
    </row>
    <row r="73" spans="1:62" s="148" customFormat="1">
      <c r="A73" s="146"/>
      <c r="B73" s="468"/>
      <c r="C73" s="468"/>
      <c r="D73" s="468"/>
      <c r="E73" s="468"/>
      <c r="F73" s="468"/>
      <c r="G73" s="468"/>
      <c r="H73" s="468"/>
      <c r="I73" s="468"/>
      <c r="J73" s="468"/>
      <c r="K73" s="468"/>
      <c r="L73" s="468"/>
      <c r="M73" s="468"/>
      <c r="N73" s="468"/>
      <c r="O73" s="468"/>
      <c r="P73" s="468"/>
      <c r="Q73" s="468"/>
      <c r="R73" s="468"/>
      <c r="S73" s="468"/>
      <c r="T73" s="468"/>
      <c r="U73" s="468"/>
      <c r="V73" s="468"/>
      <c r="W73" s="468"/>
      <c r="X73" s="468"/>
      <c r="Y73" s="468"/>
      <c r="Z73" s="468"/>
      <c r="AA73" s="468"/>
      <c r="AB73" s="468"/>
      <c r="AC73" s="468"/>
      <c r="AD73" s="468"/>
      <c r="AE73" s="468"/>
      <c r="AF73" s="468"/>
      <c r="AG73" s="468"/>
      <c r="AH73" s="468"/>
      <c r="AI73" s="468"/>
      <c r="AJ73" s="468"/>
      <c r="AK73" s="468"/>
      <c r="AL73" s="468"/>
      <c r="AM73" s="468"/>
      <c r="AN73" s="468"/>
      <c r="AO73" s="468"/>
      <c r="AP73" s="468"/>
      <c r="AQ73" s="468"/>
      <c r="AR73" s="468"/>
      <c r="AS73" s="468"/>
      <c r="AT73" s="468"/>
      <c r="AU73" s="468"/>
      <c r="AV73" s="468"/>
      <c r="AW73" s="468"/>
      <c r="AX73" s="468"/>
      <c r="AY73" s="468"/>
      <c r="AZ73" s="468"/>
      <c r="BA73" s="147"/>
      <c r="BB73" s="147"/>
      <c r="BC73" s="147"/>
      <c r="BD73" s="147"/>
      <c r="BE73" s="147"/>
      <c r="BF73" s="147"/>
      <c r="BG73" s="146"/>
      <c r="BH73" s="146"/>
    </row>
    <row r="74" spans="1:62" s="148" customFormat="1">
      <c r="A74" s="146"/>
      <c r="B74" s="468"/>
      <c r="C74" s="468"/>
      <c r="D74" s="468"/>
      <c r="E74" s="468"/>
      <c r="F74" s="468"/>
      <c r="G74" s="468"/>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c r="AW74" s="468"/>
      <c r="AX74" s="468"/>
      <c r="AY74" s="468"/>
      <c r="AZ74" s="468"/>
      <c r="BA74" s="149"/>
      <c r="BB74" s="149"/>
      <c r="BC74" s="149"/>
      <c r="BD74" s="147"/>
      <c r="BE74" s="147"/>
      <c r="BF74" s="147"/>
      <c r="BG74" s="146"/>
      <c r="BH74" s="146"/>
    </row>
    <row r="75" spans="1:62" s="151" customFormat="1" ht="12.75">
      <c r="A75" s="150"/>
      <c r="B75" s="479"/>
      <c r="C75" s="479"/>
      <c r="D75" s="479"/>
      <c r="E75" s="479"/>
      <c r="F75" s="479"/>
      <c r="G75" s="479"/>
      <c r="H75" s="479"/>
      <c r="I75" s="479"/>
      <c r="J75" s="479"/>
      <c r="K75" s="479"/>
      <c r="L75" s="479"/>
      <c r="M75" s="479"/>
      <c r="N75" s="479"/>
      <c r="O75" s="479"/>
      <c r="P75" s="479"/>
      <c r="Q75" s="477"/>
      <c r="R75" s="477"/>
      <c r="S75" s="477"/>
      <c r="T75" s="477"/>
      <c r="U75" s="477"/>
      <c r="V75" s="477"/>
      <c r="W75" s="477"/>
      <c r="X75" s="477"/>
      <c r="Y75" s="477"/>
      <c r="Z75" s="477"/>
      <c r="AA75" s="477"/>
      <c r="AB75" s="477"/>
      <c r="AC75" s="477"/>
      <c r="AD75" s="477"/>
      <c r="AE75" s="477"/>
      <c r="AF75" s="477"/>
      <c r="AG75" s="477"/>
      <c r="AH75" s="477"/>
      <c r="AI75" s="477"/>
      <c r="AJ75" s="477"/>
      <c r="AK75" s="477"/>
      <c r="AL75" s="477"/>
      <c r="AM75" s="477"/>
      <c r="AN75" s="477"/>
      <c r="AO75" s="477"/>
      <c r="AP75" s="477"/>
      <c r="AQ75" s="477"/>
      <c r="AR75" s="477"/>
      <c r="AS75" s="477"/>
      <c r="AT75" s="477"/>
      <c r="AU75" s="477"/>
      <c r="AV75" s="477"/>
      <c r="AW75" s="477"/>
      <c r="AX75" s="477"/>
      <c r="AY75" s="477"/>
      <c r="AZ75" s="477"/>
      <c r="BA75" s="131"/>
      <c r="BB75" s="131"/>
      <c r="BC75" s="131"/>
      <c r="BD75" s="131"/>
      <c r="BE75" s="131"/>
      <c r="BF75" s="131"/>
      <c r="BG75" s="150"/>
      <c r="BH75" s="150"/>
    </row>
    <row r="76" spans="1:62" s="148" customFormat="1">
      <c r="A76" s="146"/>
      <c r="B76" s="475"/>
      <c r="C76" s="475"/>
      <c r="D76" s="475"/>
      <c r="E76" s="475"/>
      <c r="F76" s="475"/>
      <c r="G76" s="475"/>
      <c r="H76" s="475"/>
      <c r="I76" s="475"/>
      <c r="J76" s="475"/>
      <c r="K76" s="475"/>
      <c r="L76" s="475"/>
      <c r="M76" s="475"/>
      <c r="N76" s="475"/>
      <c r="O76" s="480"/>
      <c r="P76" s="480"/>
      <c r="Q76" s="471"/>
      <c r="R76" s="471"/>
      <c r="S76" s="471"/>
      <c r="T76" s="471"/>
      <c r="U76" s="471"/>
      <c r="V76" s="471"/>
      <c r="W76" s="471"/>
      <c r="X76" s="471"/>
      <c r="Y76" s="471"/>
      <c r="Z76" s="471"/>
      <c r="AA76" s="471"/>
      <c r="AB76" s="471"/>
      <c r="AC76" s="471"/>
      <c r="AD76" s="471"/>
      <c r="AE76" s="471"/>
      <c r="AF76" s="471"/>
      <c r="AG76" s="471"/>
      <c r="AH76" s="471"/>
      <c r="AI76" s="471"/>
      <c r="AJ76" s="471"/>
      <c r="AK76" s="471"/>
      <c r="AL76" s="471"/>
      <c r="AM76" s="471"/>
      <c r="AN76" s="471"/>
      <c r="AO76" s="471"/>
      <c r="AP76" s="471"/>
      <c r="AQ76" s="471"/>
      <c r="AR76" s="471"/>
      <c r="AS76" s="471"/>
      <c r="AT76" s="471"/>
      <c r="AU76" s="471"/>
      <c r="AV76" s="471"/>
      <c r="AW76" s="468"/>
      <c r="AX76" s="468"/>
      <c r="AY76" s="468"/>
      <c r="AZ76" s="468"/>
      <c r="BA76" s="133"/>
      <c r="BB76" s="133"/>
      <c r="BC76" s="133"/>
      <c r="BD76" s="133"/>
      <c r="BE76" s="133"/>
      <c r="BF76" s="133"/>
      <c r="BG76" s="146"/>
      <c r="BH76" s="146"/>
    </row>
    <row r="77" spans="1:62" s="148" customFormat="1">
      <c r="A77" s="146"/>
      <c r="B77" s="475"/>
      <c r="C77" s="475"/>
      <c r="D77" s="475"/>
      <c r="E77" s="475"/>
      <c r="F77" s="475"/>
      <c r="G77" s="475"/>
      <c r="H77" s="475"/>
      <c r="I77" s="475"/>
      <c r="J77" s="475"/>
      <c r="K77" s="475"/>
      <c r="L77" s="475"/>
      <c r="M77" s="475"/>
      <c r="N77" s="475"/>
      <c r="O77" s="480"/>
      <c r="P77" s="480"/>
      <c r="Q77" s="471"/>
      <c r="R77" s="471"/>
      <c r="S77" s="471"/>
      <c r="T77" s="471"/>
      <c r="U77" s="471"/>
      <c r="V77" s="471"/>
      <c r="W77" s="471"/>
      <c r="X77" s="471"/>
      <c r="Y77" s="471"/>
      <c r="Z77" s="471"/>
      <c r="AA77" s="471"/>
      <c r="AB77" s="471"/>
      <c r="AC77" s="471"/>
      <c r="AD77" s="471"/>
      <c r="AE77" s="471"/>
      <c r="AF77" s="471"/>
      <c r="AG77" s="471"/>
      <c r="AH77" s="471"/>
      <c r="AI77" s="471"/>
      <c r="AJ77" s="471"/>
      <c r="AK77" s="471"/>
      <c r="AL77" s="471"/>
      <c r="AM77" s="471"/>
      <c r="AN77" s="471"/>
      <c r="AO77" s="471"/>
      <c r="AP77" s="471"/>
      <c r="AQ77" s="471"/>
      <c r="AR77" s="471"/>
      <c r="AS77" s="471"/>
      <c r="AT77" s="471"/>
      <c r="AU77" s="471"/>
      <c r="AV77" s="471"/>
      <c r="AW77" s="468"/>
      <c r="AX77" s="468"/>
      <c r="AY77" s="468"/>
      <c r="AZ77" s="468"/>
      <c r="BA77" s="133"/>
      <c r="BB77" s="133"/>
      <c r="BC77" s="133"/>
      <c r="BD77" s="133"/>
      <c r="BE77" s="133"/>
      <c r="BF77" s="133"/>
      <c r="BG77" s="146"/>
      <c r="BH77" s="146"/>
    </row>
    <row r="78" spans="1:62" s="148" customFormat="1">
      <c r="A78" s="146"/>
      <c r="B78" s="469"/>
      <c r="C78" s="469"/>
      <c r="D78" s="469"/>
      <c r="E78" s="469"/>
      <c r="F78" s="469"/>
      <c r="G78" s="469"/>
      <c r="H78" s="469"/>
      <c r="I78" s="469"/>
      <c r="J78" s="469"/>
      <c r="K78" s="469"/>
      <c r="L78" s="469"/>
      <c r="M78" s="469"/>
      <c r="N78" s="469"/>
      <c r="O78" s="470"/>
      <c r="P78" s="470"/>
      <c r="Q78" s="471"/>
      <c r="R78" s="471"/>
      <c r="S78" s="471"/>
      <c r="T78" s="471"/>
      <c r="U78" s="471"/>
      <c r="V78" s="471"/>
      <c r="W78" s="471"/>
      <c r="X78" s="471"/>
      <c r="Y78" s="471"/>
      <c r="Z78" s="471"/>
      <c r="AA78" s="471"/>
      <c r="AB78" s="471"/>
      <c r="AC78" s="471"/>
      <c r="AD78" s="471"/>
      <c r="AE78" s="471"/>
      <c r="AF78" s="471"/>
      <c r="AG78" s="471"/>
      <c r="AH78" s="471"/>
      <c r="AI78" s="471"/>
      <c r="AJ78" s="471"/>
      <c r="AK78" s="471"/>
      <c r="AL78" s="471"/>
      <c r="AM78" s="471"/>
      <c r="AN78" s="471"/>
      <c r="AO78" s="471"/>
      <c r="AP78" s="471"/>
      <c r="AQ78" s="471"/>
      <c r="AR78" s="471"/>
      <c r="AS78" s="471"/>
      <c r="AT78" s="471"/>
      <c r="AU78" s="471"/>
      <c r="AV78" s="471"/>
      <c r="AW78" s="468"/>
      <c r="AX78" s="468"/>
      <c r="AY78" s="468"/>
      <c r="AZ78" s="468"/>
      <c r="BA78" s="133"/>
      <c r="BB78" s="169"/>
      <c r="BC78" s="169"/>
      <c r="BD78" s="169"/>
      <c r="BE78" s="169"/>
      <c r="BF78" s="169"/>
      <c r="BG78" s="146"/>
      <c r="BH78" s="146"/>
    </row>
    <row r="79" spans="1:62" s="129" customFormat="1">
      <c r="A79" s="145"/>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row>
    <row r="80" spans="1:62">
      <c r="B80" s="481"/>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row>
    <row r="81" spans="1:60">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row>
    <row r="82" spans="1:60" s="148" customFormat="1">
      <c r="A82" s="146"/>
      <c r="B82" s="468"/>
      <c r="C82" s="468"/>
      <c r="D82" s="468"/>
      <c r="E82" s="468"/>
      <c r="F82" s="468"/>
      <c r="G82" s="468"/>
      <c r="H82" s="468"/>
      <c r="I82" s="468"/>
      <c r="J82" s="468"/>
      <c r="K82" s="468"/>
      <c r="L82" s="468"/>
      <c r="M82" s="468"/>
      <c r="N82" s="468"/>
      <c r="O82" s="468"/>
      <c r="P82" s="468"/>
      <c r="Q82" s="468"/>
      <c r="R82" s="468"/>
      <c r="S82" s="468"/>
      <c r="T82" s="468"/>
      <c r="U82" s="468"/>
      <c r="V82" s="468"/>
      <c r="W82" s="468"/>
      <c r="X82" s="468"/>
      <c r="Y82" s="468"/>
      <c r="Z82" s="468"/>
      <c r="AA82" s="468"/>
      <c r="AB82" s="468"/>
      <c r="AC82" s="468"/>
      <c r="AD82" s="468"/>
      <c r="AE82" s="468"/>
      <c r="AF82" s="468"/>
      <c r="AG82" s="468"/>
      <c r="AH82" s="468"/>
      <c r="AI82" s="468"/>
      <c r="AJ82" s="468"/>
      <c r="AK82" s="468"/>
      <c r="AL82" s="468"/>
      <c r="AM82" s="468"/>
      <c r="AN82" s="468"/>
      <c r="AO82" s="468"/>
      <c r="AP82" s="468"/>
      <c r="AQ82" s="468"/>
      <c r="AR82" s="468"/>
      <c r="AS82" s="468"/>
      <c r="AT82" s="468"/>
      <c r="AU82" s="468"/>
      <c r="AV82" s="468"/>
      <c r="AW82" s="468"/>
      <c r="AX82" s="468"/>
      <c r="AY82" s="468"/>
      <c r="AZ82" s="468"/>
      <c r="BA82" s="147"/>
      <c r="BB82" s="147"/>
      <c r="BC82" s="147"/>
      <c r="BD82" s="147"/>
      <c r="BE82" s="147"/>
      <c r="BF82" s="147"/>
      <c r="BG82" s="146"/>
      <c r="BH82" s="146"/>
    </row>
    <row r="83" spans="1:60" s="148" customFormat="1">
      <c r="A83" s="146"/>
      <c r="B83" s="468"/>
      <c r="C83" s="468"/>
      <c r="D83" s="468"/>
      <c r="E83" s="468"/>
      <c r="F83" s="468"/>
      <c r="G83" s="468"/>
      <c r="H83" s="468"/>
      <c r="I83" s="468"/>
      <c r="J83" s="468"/>
      <c r="K83" s="468"/>
      <c r="L83" s="468"/>
      <c r="M83" s="468"/>
      <c r="N83" s="468"/>
      <c r="O83" s="468"/>
      <c r="P83" s="468"/>
      <c r="Q83" s="468"/>
      <c r="R83" s="468"/>
      <c r="S83" s="468"/>
      <c r="T83" s="468"/>
      <c r="U83" s="468"/>
      <c r="V83" s="468"/>
      <c r="W83" s="468"/>
      <c r="X83" s="468"/>
      <c r="Y83" s="468"/>
      <c r="Z83" s="468"/>
      <c r="AA83" s="468"/>
      <c r="AB83" s="468"/>
      <c r="AC83" s="468"/>
      <c r="AD83" s="468"/>
      <c r="AE83" s="468"/>
      <c r="AF83" s="468"/>
      <c r="AG83" s="468"/>
      <c r="AH83" s="468"/>
      <c r="AI83" s="468"/>
      <c r="AJ83" s="468"/>
      <c r="AK83" s="468"/>
      <c r="AL83" s="468"/>
      <c r="AM83" s="468"/>
      <c r="AN83" s="468"/>
      <c r="AO83" s="468"/>
      <c r="AP83" s="468"/>
      <c r="AQ83" s="468"/>
      <c r="AR83" s="468"/>
      <c r="AS83" s="468"/>
      <c r="AT83" s="468"/>
      <c r="AU83" s="468"/>
      <c r="AV83" s="468"/>
      <c r="AW83" s="468"/>
      <c r="AX83" s="468"/>
      <c r="AY83" s="468"/>
      <c r="AZ83" s="468"/>
      <c r="BA83" s="149"/>
      <c r="BB83" s="149"/>
      <c r="BC83" s="149"/>
      <c r="BD83" s="147"/>
      <c r="BE83" s="147"/>
      <c r="BF83" s="147"/>
      <c r="BG83" s="146"/>
      <c r="BH83" s="146"/>
    </row>
    <row r="84" spans="1:60" s="148" customFormat="1">
      <c r="A84" s="146"/>
      <c r="B84" s="475"/>
      <c r="C84" s="475"/>
      <c r="D84" s="475"/>
      <c r="E84" s="475"/>
      <c r="F84" s="475"/>
      <c r="G84" s="475"/>
      <c r="H84" s="475"/>
      <c r="I84" s="475"/>
      <c r="J84" s="475"/>
      <c r="K84" s="475"/>
      <c r="L84" s="475"/>
      <c r="M84" s="475"/>
      <c r="N84" s="475"/>
      <c r="O84" s="475"/>
      <c r="P84" s="475"/>
      <c r="Q84" s="468"/>
      <c r="R84" s="468"/>
      <c r="S84" s="468"/>
      <c r="T84" s="468"/>
      <c r="U84" s="468"/>
      <c r="V84" s="468"/>
      <c r="W84" s="468"/>
      <c r="X84" s="468"/>
      <c r="Y84" s="468"/>
      <c r="Z84" s="468"/>
      <c r="AA84" s="468"/>
      <c r="AB84" s="468"/>
      <c r="AC84" s="468"/>
      <c r="AD84" s="468"/>
      <c r="AE84" s="468"/>
      <c r="AF84" s="468"/>
      <c r="AG84" s="468"/>
      <c r="AH84" s="468"/>
      <c r="AI84" s="468"/>
      <c r="AJ84" s="468"/>
      <c r="AK84" s="468"/>
      <c r="AL84" s="468"/>
      <c r="AM84" s="468"/>
      <c r="AN84" s="468"/>
      <c r="AO84" s="468"/>
      <c r="AP84" s="468"/>
      <c r="AQ84" s="468"/>
      <c r="AR84" s="468"/>
      <c r="AS84" s="468"/>
      <c r="AT84" s="468"/>
      <c r="AU84" s="468"/>
      <c r="AV84" s="468"/>
      <c r="AW84" s="468"/>
      <c r="AX84" s="468"/>
      <c r="AY84" s="468"/>
      <c r="AZ84" s="468"/>
      <c r="BA84" s="133"/>
      <c r="BB84" s="133"/>
      <c r="BC84" s="133"/>
      <c r="BD84" s="133"/>
      <c r="BE84" s="133"/>
      <c r="BF84" s="133"/>
      <c r="BG84" s="146"/>
      <c r="BH84" s="146"/>
    </row>
    <row r="85" spans="1:60" s="148" customFormat="1">
      <c r="A85" s="146"/>
      <c r="B85" s="475"/>
      <c r="C85" s="475"/>
      <c r="D85" s="475"/>
      <c r="E85" s="475"/>
      <c r="F85" s="475"/>
      <c r="G85" s="475"/>
      <c r="H85" s="475"/>
      <c r="I85" s="475"/>
      <c r="J85" s="475"/>
      <c r="K85" s="475"/>
      <c r="L85" s="475"/>
      <c r="M85" s="475"/>
      <c r="N85" s="475"/>
      <c r="O85" s="480"/>
      <c r="P85" s="480"/>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N85" s="471"/>
      <c r="AO85" s="471"/>
      <c r="AP85" s="471"/>
      <c r="AQ85" s="471"/>
      <c r="AR85" s="471"/>
      <c r="AS85" s="471"/>
      <c r="AT85" s="471"/>
      <c r="AU85" s="471"/>
      <c r="AV85" s="471"/>
      <c r="AW85" s="468"/>
      <c r="AX85" s="468"/>
      <c r="AY85" s="468"/>
      <c r="AZ85" s="468"/>
      <c r="BA85" s="133"/>
      <c r="BB85" s="133"/>
      <c r="BC85" s="133"/>
      <c r="BD85" s="133"/>
      <c r="BE85" s="133"/>
      <c r="BF85" s="133"/>
      <c r="BG85" s="146"/>
      <c r="BH85" s="146"/>
    </row>
    <row r="86" spans="1:60" s="148" customFormat="1">
      <c r="A86" s="146"/>
      <c r="B86" s="475"/>
      <c r="C86" s="475"/>
      <c r="D86" s="475"/>
      <c r="E86" s="475"/>
      <c r="F86" s="475"/>
      <c r="G86" s="475"/>
      <c r="H86" s="475"/>
      <c r="I86" s="475"/>
      <c r="J86" s="475"/>
      <c r="K86" s="475"/>
      <c r="L86" s="475"/>
      <c r="M86" s="475"/>
      <c r="N86" s="475"/>
      <c r="O86" s="480"/>
      <c r="P86" s="480"/>
      <c r="Q86" s="471"/>
      <c r="R86" s="471"/>
      <c r="S86" s="471"/>
      <c r="T86" s="471"/>
      <c r="U86" s="471"/>
      <c r="V86" s="471"/>
      <c r="W86" s="471"/>
      <c r="X86" s="471"/>
      <c r="Y86" s="471"/>
      <c r="Z86" s="471"/>
      <c r="AA86" s="471"/>
      <c r="AB86" s="471"/>
      <c r="AC86" s="471"/>
      <c r="AD86" s="471"/>
      <c r="AE86" s="471"/>
      <c r="AF86" s="471"/>
      <c r="AG86" s="471"/>
      <c r="AH86" s="471"/>
      <c r="AI86" s="471"/>
      <c r="AJ86" s="471"/>
      <c r="AK86" s="471"/>
      <c r="AL86" s="471"/>
      <c r="AM86" s="471"/>
      <c r="AN86" s="471"/>
      <c r="AO86" s="471"/>
      <c r="AP86" s="471"/>
      <c r="AQ86" s="471"/>
      <c r="AR86" s="471"/>
      <c r="AS86" s="471"/>
      <c r="AT86" s="471"/>
      <c r="AU86" s="471"/>
      <c r="AV86" s="471"/>
      <c r="AW86" s="468"/>
      <c r="AX86" s="468"/>
      <c r="AY86" s="468"/>
      <c r="AZ86" s="468"/>
      <c r="BA86" s="133"/>
      <c r="BB86" s="133"/>
      <c r="BC86" s="133"/>
      <c r="BD86" s="133"/>
      <c r="BE86" s="133"/>
      <c r="BF86" s="133"/>
      <c r="BG86" s="146"/>
      <c r="BH86" s="146"/>
    </row>
    <row r="87" spans="1:60" s="148" customFormat="1">
      <c r="A87" s="146"/>
      <c r="B87" s="469"/>
      <c r="C87" s="469"/>
      <c r="D87" s="469"/>
      <c r="E87" s="469"/>
      <c r="F87" s="469"/>
      <c r="G87" s="469"/>
      <c r="H87" s="469"/>
      <c r="I87" s="469"/>
      <c r="J87" s="469"/>
      <c r="K87" s="469"/>
      <c r="L87" s="469"/>
      <c r="M87" s="469"/>
      <c r="N87" s="469"/>
      <c r="O87" s="470"/>
      <c r="P87" s="470"/>
      <c r="Q87" s="471"/>
      <c r="R87" s="471"/>
      <c r="S87" s="471"/>
      <c r="T87" s="471"/>
      <c r="U87" s="471"/>
      <c r="V87" s="471"/>
      <c r="W87" s="471"/>
      <c r="X87" s="471"/>
      <c r="Y87" s="471"/>
      <c r="Z87" s="471"/>
      <c r="AA87" s="471"/>
      <c r="AB87" s="471"/>
      <c r="AC87" s="471"/>
      <c r="AD87" s="471"/>
      <c r="AE87" s="471"/>
      <c r="AF87" s="471"/>
      <c r="AG87" s="471"/>
      <c r="AH87" s="471"/>
      <c r="AI87" s="471"/>
      <c r="AJ87" s="471"/>
      <c r="AK87" s="471"/>
      <c r="AL87" s="471"/>
      <c r="AM87" s="471"/>
      <c r="AN87" s="471"/>
      <c r="AO87" s="471"/>
      <c r="AP87" s="471"/>
      <c r="AQ87" s="471"/>
      <c r="AR87" s="471"/>
      <c r="AS87" s="471"/>
      <c r="AT87" s="471"/>
      <c r="AU87" s="471"/>
      <c r="AV87" s="471"/>
      <c r="AW87" s="468"/>
      <c r="AX87" s="468"/>
      <c r="AY87" s="468"/>
      <c r="AZ87" s="468"/>
      <c r="BA87" s="133"/>
      <c r="BB87" s="169"/>
      <c r="BC87" s="169"/>
      <c r="BD87" s="169"/>
      <c r="BE87" s="169"/>
      <c r="BF87" s="169"/>
      <c r="BG87" s="146"/>
      <c r="BH87" s="146"/>
    </row>
    <row r="88" spans="1:60" s="129" customFormat="1">
      <c r="A88" s="145"/>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row>
    <row r="89" spans="1:60">
      <c r="B89" s="481"/>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row>
    <row r="90" spans="1:60">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row>
    <row r="91" spans="1:60" s="148" customFormat="1">
      <c r="A91" s="146"/>
      <c r="B91" s="468"/>
      <c r="C91" s="468"/>
      <c r="D91" s="468"/>
      <c r="E91" s="468"/>
      <c r="F91" s="468"/>
      <c r="G91" s="468"/>
      <c r="H91" s="468"/>
      <c r="I91" s="468"/>
      <c r="J91" s="468"/>
      <c r="K91" s="468"/>
      <c r="L91" s="468"/>
      <c r="M91" s="468"/>
      <c r="N91" s="468"/>
      <c r="O91" s="468"/>
      <c r="P91" s="468"/>
      <c r="Q91" s="468"/>
      <c r="R91" s="468"/>
      <c r="S91" s="468"/>
      <c r="T91" s="468"/>
      <c r="U91" s="468"/>
      <c r="V91" s="468"/>
      <c r="W91" s="468"/>
      <c r="X91" s="468"/>
      <c r="Y91" s="468"/>
      <c r="Z91" s="468"/>
      <c r="AA91" s="468"/>
      <c r="AB91" s="468"/>
      <c r="AC91" s="468"/>
      <c r="AD91" s="468"/>
      <c r="AE91" s="468"/>
      <c r="AF91" s="468"/>
      <c r="AG91" s="468"/>
      <c r="AH91" s="468"/>
      <c r="AI91" s="468"/>
      <c r="AJ91" s="468"/>
      <c r="AK91" s="468"/>
      <c r="AL91" s="468"/>
      <c r="AM91" s="468"/>
      <c r="AN91" s="468"/>
      <c r="AO91" s="468"/>
      <c r="AP91" s="468"/>
      <c r="AQ91" s="468"/>
      <c r="AR91" s="468"/>
      <c r="AS91" s="468"/>
      <c r="AT91" s="468"/>
      <c r="AU91" s="468"/>
      <c r="AV91" s="468"/>
      <c r="AW91" s="468"/>
      <c r="AX91" s="468"/>
      <c r="AY91" s="468"/>
      <c r="AZ91" s="468"/>
      <c r="BA91" s="147"/>
      <c r="BB91" s="147"/>
      <c r="BC91" s="147"/>
      <c r="BD91" s="147"/>
      <c r="BE91" s="147"/>
      <c r="BF91" s="147"/>
      <c r="BG91" s="146"/>
      <c r="BH91" s="146"/>
    </row>
    <row r="92" spans="1:60" s="148" customFormat="1">
      <c r="A92" s="146"/>
      <c r="B92" s="468"/>
      <c r="C92" s="468"/>
      <c r="D92" s="468"/>
      <c r="E92" s="468"/>
      <c r="F92" s="468"/>
      <c r="G92" s="468"/>
      <c r="H92" s="468"/>
      <c r="I92" s="468"/>
      <c r="J92" s="468"/>
      <c r="K92" s="468"/>
      <c r="L92" s="468"/>
      <c r="M92" s="468"/>
      <c r="N92" s="468"/>
      <c r="O92" s="468"/>
      <c r="P92" s="468"/>
      <c r="Q92" s="468"/>
      <c r="R92" s="468"/>
      <c r="S92" s="468"/>
      <c r="T92" s="468"/>
      <c r="U92" s="468"/>
      <c r="V92" s="468"/>
      <c r="W92" s="468"/>
      <c r="X92" s="468"/>
      <c r="Y92" s="468"/>
      <c r="Z92" s="468"/>
      <c r="AA92" s="468"/>
      <c r="AB92" s="468"/>
      <c r="AC92" s="468"/>
      <c r="AD92" s="468"/>
      <c r="AE92" s="468"/>
      <c r="AF92" s="468"/>
      <c r="AG92" s="468"/>
      <c r="AH92" s="468"/>
      <c r="AI92" s="468"/>
      <c r="AJ92" s="468"/>
      <c r="AK92" s="468"/>
      <c r="AL92" s="468"/>
      <c r="AM92" s="468"/>
      <c r="AN92" s="468"/>
      <c r="AO92" s="468"/>
      <c r="AP92" s="468"/>
      <c r="AQ92" s="468"/>
      <c r="AR92" s="468"/>
      <c r="AS92" s="468"/>
      <c r="AT92" s="468"/>
      <c r="AU92" s="468"/>
      <c r="AV92" s="468"/>
      <c r="AW92" s="468"/>
      <c r="AX92" s="468"/>
      <c r="AY92" s="468"/>
      <c r="AZ92" s="468"/>
      <c r="BA92" s="149"/>
      <c r="BB92" s="149"/>
      <c r="BC92" s="149"/>
      <c r="BD92" s="147"/>
      <c r="BE92" s="147"/>
      <c r="BF92" s="147"/>
      <c r="BG92" s="146"/>
      <c r="BH92" s="146"/>
    </row>
    <row r="93" spans="1:60" s="148" customFormat="1">
      <c r="A93" s="146"/>
      <c r="B93" s="475"/>
      <c r="C93" s="475"/>
      <c r="D93" s="475"/>
      <c r="E93" s="475"/>
      <c r="F93" s="475"/>
      <c r="G93" s="475"/>
      <c r="H93" s="475"/>
      <c r="I93" s="475"/>
      <c r="J93" s="475"/>
      <c r="K93" s="475"/>
      <c r="L93" s="475"/>
      <c r="M93" s="475"/>
      <c r="N93" s="475"/>
      <c r="O93" s="475"/>
      <c r="P93" s="475"/>
      <c r="Q93" s="468"/>
      <c r="R93" s="468"/>
      <c r="S93" s="468"/>
      <c r="T93" s="468"/>
      <c r="U93" s="468"/>
      <c r="V93" s="468"/>
      <c r="W93" s="468"/>
      <c r="X93" s="468"/>
      <c r="Y93" s="468"/>
      <c r="Z93" s="468"/>
      <c r="AA93" s="468"/>
      <c r="AB93" s="468"/>
      <c r="AC93" s="468"/>
      <c r="AD93" s="468"/>
      <c r="AE93" s="468"/>
      <c r="AF93" s="468"/>
      <c r="AG93" s="468"/>
      <c r="AH93" s="468"/>
      <c r="AI93" s="468"/>
      <c r="AJ93" s="468"/>
      <c r="AK93" s="468"/>
      <c r="AL93" s="468"/>
      <c r="AM93" s="468"/>
      <c r="AN93" s="468"/>
      <c r="AO93" s="468"/>
      <c r="AP93" s="468"/>
      <c r="AQ93" s="468"/>
      <c r="AR93" s="468"/>
      <c r="AS93" s="468"/>
      <c r="AT93" s="468"/>
      <c r="AU93" s="468"/>
      <c r="AV93" s="468"/>
      <c r="AW93" s="468"/>
      <c r="AX93" s="468"/>
      <c r="AY93" s="468"/>
      <c r="AZ93" s="468"/>
      <c r="BA93" s="133"/>
      <c r="BB93" s="133"/>
      <c r="BC93" s="133"/>
      <c r="BD93" s="133"/>
      <c r="BE93" s="133"/>
      <c r="BF93" s="133"/>
      <c r="BG93" s="146"/>
      <c r="BH93" s="146"/>
    </row>
    <row r="94" spans="1:60" s="148" customFormat="1">
      <c r="A94" s="146"/>
      <c r="B94" s="475"/>
      <c r="C94" s="475"/>
      <c r="D94" s="475"/>
      <c r="E94" s="475"/>
      <c r="F94" s="475"/>
      <c r="G94" s="475"/>
      <c r="H94" s="475"/>
      <c r="I94" s="475"/>
      <c r="J94" s="475"/>
      <c r="K94" s="475"/>
      <c r="L94" s="475"/>
      <c r="M94" s="475"/>
      <c r="N94" s="475"/>
      <c r="O94" s="480"/>
      <c r="P94" s="480"/>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c r="AU94" s="471"/>
      <c r="AV94" s="471"/>
      <c r="AW94" s="468"/>
      <c r="AX94" s="468"/>
      <c r="AY94" s="468"/>
      <c r="AZ94" s="468"/>
      <c r="BA94" s="133"/>
      <c r="BB94" s="133"/>
      <c r="BC94" s="133"/>
      <c r="BD94" s="133"/>
      <c r="BE94" s="133"/>
      <c r="BF94" s="133"/>
      <c r="BG94" s="146"/>
      <c r="BH94" s="146"/>
    </row>
    <row r="95" spans="1:60" s="148" customFormat="1">
      <c r="A95" s="146"/>
      <c r="B95" s="475"/>
      <c r="C95" s="475"/>
      <c r="D95" s="475"/>
      <c r="E95" s="475"/>
      <c r="F95" s="475"/>
      <c r="G95" s="475"/>
      <c r="H95" s="475"/>
      <c r="I95" s="475"/>
      <c r="J95" s="475"/>
      <c r="K95" s="475"/>
      <c r="L95" s="475"/>
      <c r="M95" s="475"/>
      <c r="N95" s="475"/>
      <c r="O95" s="480"/>
      <c r="P95" s="480"/>
      <c r="Q95" s="471"/>
      <c r="R95" s="471"/>
      <c r="S95" s="471"/>
      <c r="T95" s="471"/>
      <c r="U95" s="471"/>
      <c r="V95" s="471"/>
      <c r="W95" s="471"/>
      <c r="X95" s="471"/>
      <c r="Y95" s="471"/>
      <c r="Z95" s="471"/>
      <c r="AA95" s="471"/>
      <c r="AB95" s="471"/>
      <c r="AC95" s="471"/>
      <c r="AD95" s="471"/>
      <c r="AE95" s="471"/>
      <c r="AF95" s="471"/>
      <c r="AG95" s="471"/>
      <c r="AH95" s="471"/>
      <c r="AI95" s="471"/>
      <c r="AJ95" s="471"/>
      <c r="AK95" s="471"/>
      <c r="AL95" s="471"/>
      <c r="AM95" s="471"/>
      <c r="AN95" s="471"/>
      <c r="AO95" s="471"/>
      <c r="AP95" s="471"/>
      <c r="AQ95" s="471"/>
      <c r="AR95" s="471"/>
      <c r="AS95" s="471"/>
      <c r="AT95" s="471"/>
      <c r="AU95" s="471"/>
      <c r="AV95" s="471"/>
      <c r="AW95" s="468"/>
      <c r="AX95" s="468"/>
      <c r="AY95" s="468"/>
      <c r="AZ95" s="468"/>
      <c r="BA95" s="133"/>
      <c r="BB95" s="133"/>
      <c r="BC95" s="133"/>
      <c r="BD95" s="133"/>
      <c r="BE95" s="133"/>
      <c r="BF95" s="133"/>
      <c r="BG95" s="146"/>
      <c r="BH95" s="146"/>
    </row>
    <row r="96" spans="1:60" s="148" customFormat="1">
      <c r="A96" s="146"/>
      <c r="B96" s="469"/>
      <c r="C96" s="469"/>
      <c r="D96" s="469"/>
      <c r="E96" s="469"/>
      <c r="F96" s="469"/>
      <c r="G96" s="469"/>
      <c r="H96" s="469"/>
      <c r="I96" s="469"/>
      <c r="J96" s="469"/>
      <c r="K96" s="469"/>
      <c r="L96" s="469"/>
      <c r="M96" s="469"/>
      <c r="N96" s="469"/>
      <c r="O96" s="470"/>
      <c r="P96" s="470"/>
      <c r="Q96" s="471"/>
      <c r="R96" s="471"/>
      <c r="S96" s="471"/>
      <c r="T96" s="471"/>
      <c r="U96" s="471"/>
      <c r="V96" s="471"/>
      <c r="W96" s="471"/>
      <c r="X96" s="471"/>
      <c r="Y96" s="471"/>
      <c r="Z96" s="471"/>
      <c r="AA96" s="471"/>
      <c r="AB96" s="471"/>
      <c r="AC96" s="471"/>
      <c r="AD96" s="471"/>
      <c r="AE96" s="471"/>
      <c r="AF96" s="471"/>
      <c r="AG96" s="471"/>
      <c r="AH96" s="471"/>
      <c r="AI96" s="471"/>
      <c r="AJ96" s="471"/>
      <c r="AK96" s="471"/>
      <c r="AL96" s="471"/>
      <c r="AM96" s="471"/>
      <c r="AN96" s="471"/>
      <c r="AO96" s="471"/>
      <c r="AP96" s="471"/>
      <c r="AQ96" s="471"/>
      <c r="AR96" s="471"/>
      <c r="AS96" s="471"/>
      <c r="AT96" s="471"/>
      <c r="AU96" s="471"/>
      <c r="AV96" s="471"/>
      <c r="AW96" s="468"/>
      <c r="AX96" s="468"/>
      <c r="AY96" s="468"/>
      <c r="AZ96" s="468"/>
      <c r="BA96" s="133"/>
      <c r="BB96" s="169"/>
      <c r="BC96" s="169"/>
      <c r="BD96" s="169"/>
      <c r="BE96" s="169"/>
      <c r="BF96" s="169"/>
      <c r="BG96" s="146"/>
      <c r="BH96" s="146"/>
    </row>
    <row r="97" spans="1:62" s="129" customFormat="1">
      <c r="A97" s="145"/>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row>
    <row r="98" spans="1:62" s="129" customFormat="1">
      <c r="A98" s="145"/>
      <c r="B98" s="474"/>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row>
    <row r="99" spans="1:62" s="129" customFormat="1">
      <c r="A99" s="145"/>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5"/>
      <c r="BB99" s="145"/>
      <c r="BC99" s="145"/>
      <c r="BD99" s="145"/>
      <c r="BE99" s="145"/>
      <c r="BF99" s="145"/>
      <c r="BG99" s="145"/>
      <c r="BH99" s="145"/>
      <c r="BI99" s="145"/>
      <c r="BJ99" s="145"/>
    </row>
    <row r="100" spans="1:62" s="148" customFormat="1">
      <c r="A100" s="146"/>
      <c r="B100" s="468"/>
      <c r="C100" s="468"/>
      <c r="D100" s="468"/>
      <c r="E100" s="468"/>
      <c r="F100" s="468"/>
      <c r="G100" s="468"/>
      <c r="H100" s="468"/>
      <c r="I100" s="468"/>
      <c r="J100" s="468"/>
      <c r="K100" s="468"/>
      <c r="L100" s="468"/>
      <c r="M100" s="468"/>
      <c r="N100" s="468"/>
      <c r="O100" s="468"/>
      <c r="P100" s="468"/>
      <c r="Q100" s="468"/>
      <c r="R100" s="468"/>
      <c r="S100" s="468"/>
      <c r="T100" s="468"/>
      <c r="U100" s="468"/>
      <c r="V100" s="468"/>
      <c r="W100" s="468"/>
      <c r="X100" s="468"/>
      <c r="Y100" s="468"/>
      <c r="Z100" s="468"/>
      <c r="AA100" s="468"/>
      <c r="AB100" s="468"/>
      <c r="AC100" s="468"/>
      <c r="AD100" s="468"/>
      <c r="AE100" s="468"/>
      <c r="AF100" s="468"/>
      <c r="AG100" s="468"/>
      <c r="AH100" s="468"/>
      <c r="AI100" s="468"/>
      <c r="AJ100" s="468"/>
      <c r="AK100" s="468"/>
      <c r="AL100" s="468"/>
      <c r="AM100" s="468"/>
      <c r="AN100" s="468"/>
      <c r="AO100" s="468"/>
      <c r="AP100" s="468"/>
      <c r="AQ100" s="468"/>
      <c r="AR100" s="468"/>
      <c r="AS100" s="468"/>
      <c r="AT100" s="468"/>
      <c r="AU100" s="468"/>
      <c r="AV100" s="468"/>
      <c r="AW100" s="468"/>
      <c r="AX100" s="468"/>
      <c r="AY100" s="468"/>
      <c r="AZ100" s="468"/>
      <c r="BA100" s="147"/>
      <c r="BB100" s="147"/>
      <c r="BC100" s="147"/>
      <c r="BD100" s="147"/>
      <c r="BE100" s="147"/>
      <c r="BF100" s="147"/>
      <c r="BG100" s="146"/>
      <c r="BH100" s="146"/>
    </row>
    <row r="101" spans="1:62" s="148" customFormat="1">
      <c r="A101" s="146"/>
      <c r="B101" s="468"/>
      <c r="C101" s="468"/>
      <c r="D101" s="468"/>
      <c r="E101" s="468"/>
      <c r="F101" s="468"/>
      <c r="G101" s="468"/>
      <c r="H101" s="468"/>
      <c r="I101" s="468"/>
      <c r="J101" s="468"/>
      <c r="K101" s="468"/>
      <c r="L101" s="468"/>
      <c r="M101" s="468"/>
      <c r="N101" s="468"/>
      <c r="O101" s="468"/>
      <c r="P101" s="468"/>
      <c r="Q101" s="468"/>
      <c r="R101" s="468"/>
      <c r="S101" s="468"/>
      <c r="T101" s="468"/>
      <c r="U101" s="468"/>
      <c r="V101" s="468"/>
      <c r="W101" s="468"/>
      <c r="X101" s="468"/>
      <c r="Y101" s="468"/>
      <c r="Z101" s="468"/>
      <c r="AA101" s="468"/>
      <c r="AB101" s="468"/>
      <c r="AC101" s="468"/>
      <c r="AD101" s="468"/>
      <c r="AE101" s="468"/>
      <c r="AF101" s="468"/>
      <c r="AG101" s="468"/>
      <c r="AH101" s="468"/>
      <c r="AI101" s="468"/>
      <c r="AJ101" s="468"/>
      <c r="AK101" s="468"/>
      <c r="AL101" s="468"/>
      <c r="AM101" s="468"/>
      <c r="AN101" s="468"/>
      <c r="AO101" s="468"/>
      <c r="AP101" s="468"/>
      <c r="AQ101" s="468"/>
      <c r="AR101" s="468"/>
      <c r="AS101" s="468"/>
      <c r="AT101" s="468"/>
      <c r="AU101" s="468"/>
      <c r="AV101" s="468"/>
      <c r="AW101" s="468"/>
      <c r="AX101" s="468"/>
      <c r="AY101" s="468"/>
      <c r="AZ101" s="468"/>
      <c r="BA101" s="149"/>
      <c r="BB101" s="149"/>
      <c r="BC101" s="149"/>
      <c r="BD101" s="147"/>
      <c r="BE101" s="147"/>
      <c r="BF101" s="147"/>
      <c r="BG101" s="146"/>
      <c r="BH101" s="146"/>
    </row>
    <row r="102" spans="1:62" s="151" customFormat="1" ht="12.75">
      <c r="A102" s="150"/>
      <c r="B102" s="479"/>
      <c r="C102" s="479"/>
      <c r="D102" s="479"/>
      <c r="E102" s="479"/>
      <c r="F102" s="479"/>
      <c r="G102" s="479"/>
      <c r="H102" s="479"/>
      <c r="I102" s="479"/>
      <c r="J102" s="479"/>
      <c r="K102" s="479"/>
      <c r="L102" s="479"/>
      <c r="M102" s="479"/>
      <c r="N102" s="479"/>
      <c r="O102" s="479"/>
      <c r="P102" s="479"/>
      <c r="Q102" s="477"/>
      <c r="R102" s="477"/>
      <c r="S102" s="477"/>
      <c r="T102" s="477"/>
      <c r="U102" s="477"/>
      <c r="V102" s="477"/>
      <c r="W102" s="477"/>
      <c r="X102" s="477"/>
      <c r="Y102" s="477"/>
      <c r="Z102" s="477"/>
      <c r="AA102" s="477"/>
      <c r="AB102" s="477"/>
      <c r="AC102" s="477"/>
      <c r="AD102" s="477"/>
      <c r="AE102" s="477"/>
      <c r="AF102" s="477"/>
      <c r="AG102" s="477"/>
      <c r="AH102" s="477"/>
      <c r="AI102" s="477"/>
      <c r="AJ102" s="477"/>
      <c r="AK102" s="477"/>
      <c r="AL102" s="477"/>
      <c r="AM102" s="477"/>
      <c r="AN102" s="477"/>
      <c r="AO102" s="477"/>
      <c r="AP102" s="477"/>
      <c r="AQ102" s="477"/>
      <c r="AR102" s="477"/>
      <c r="AS102" s="477"/>
      <c r="AT102" s="477"/>
      <c r="AU102" s="477"/>
      <c r="AV102" s="477"/>
      <c r="AW102" s="477"/>
      <c r="AX102" s="477"/>
      <c r="AY102" s="477"/>
      <c r="AZ102" s="477"/>
      <c r="BA102" s="131"/>
      <c r="BB102" s="131"/>
      <c r="BC102" s="131"/>
      <c r="BD102" s="131"/>
      <c r="BE102" s="131"/>
      <c r="BF102" s="131"/>
      <c r="BG102" s="150"/>
      <c r="BH102" s="150"/>
    </row>
    <row r="103" spans="1:62" s="148" customFormat="1">
      <c r="A103" s="146"/>
      <c r="B103" s="478"/>
      <c r="C103" s="478"/>
      <c r="D103" s="478"/>
      <c r="E103" s="478"/>
      <c r="F103" s="478"/>
      <c r="G103" s="478"/>
      <c r="H103" s="478"/>
      <c r="I103" s="478"/>
      <c r="J103" s="478"/>
      <c r="K103" s="478"/>
      <c r="L103" s="478"/>
      <c r="M103" s="478"/>
      <c r="N103" s="478"/>
      <c r="O103" s="473"/>
      <c r="P103" s="473"/>
      <c r="Q103" s="471"/>
      <c r="R103" s="471"/>
      <c r="S103" s="471"/>
      <c r="T103" s="471"/>
      <c r="U103" s="471"/>
      <c r="V103" s="471"/>
      <c r="W103" s="471"/>
      <c r="X103" s="471"/>
      <c r="Y103" s="471"/>
      <c r="Z103" s="471"/>
      <c r="AA103" s="471"/>
      <c r="AB103" s="471"/>
      <c r="AC103" s="471"/>
      <c r="AD103" s="471"/>
      <c r="AE103" s="471"/>
      <c r="AF103" s="471"/>
      <c r="AG103" s="471"/>
      <c r="AH103" s="471"/>
      <c r="AI103" s="471"/>
      <c r="AJ103" s="471"/>
      <c r="AK103" s="471"/>
      <c r="AL103" s="471"/>
      <c r="AM103" s="471"/>
      <c r="AN103" s="471"/>
      <c r="AO103" s="471"/>
      <c r="AP103" s="471"/>
      <c r="AQ103" s="471"/>
      <c r="AR103" s="471"/>
      <c r="AS103" s="471"/>
      <c r="AT103" s="471"/>
      <c r="AU103" s="471"/>
      <c r="AV103" s="471"/>
      <c r="AW103" s="468"/>
      <c r="AX103" s="468"/>
      <c r="AY103" s="468"/>
      <c r="AZ103" s="468"/>
      <c r="BA103" s="133"/>
      <c r="BB103" s="133"/>
      <c r="BC103" s="133"/>
      <c r="BD103" s="133"/>
      <c r="BE103" s="133"/>
      <c r="BF103" s="133"/>
      <c r="BG103" s="146"/>
      <c r="BH103" s="146"/>
    </row>
    <row r="104" spans="1:62" s="148" customFormat="1">
      <c r="A104" s="146"/>
      <c r="B104" s="472"/>
      <c r="C104" s="472"/>
      <c r="D104" s="472"/>
      <c r="E104" s="472"/>
      <c r="F104" s="472"/>
      <c r="G104" s="472"/>
      <c r="H104" s="472"/>
      <c r="I104" s="472"/>
      <c r="J104" s="472"/>
      <c r="K104" s="472"/>
      <c r="L104" s="472"/>
      <c r="M104" s="472"/>
      <c r="N104" s="472"/>
      <c r="O104" s="473"/>
      <c r="P104" s="473"/>
      <c r="Q104" s="471"/>
      <c r="R104" s="471"/>
      <c r="S104" s="471"/>
      <c r="T104" s="471"/>
      <c r="U104" s="471"/>
      <c r="V104" s="471"/>
      <c r="W104" s="471"/>
      <c r="X104" s="471"/>
      <c r="Y104" s="471"/>
      <c r="Z104" s="471"/>
      <c r="AA104" s="471"/>
      <c r="AB104" s="471"/>
      <c r="AC104" s="471"/>
      <c r="AD104" s="471"/>
      <c r="AE104" s="471"/>
      <c r="AF104" s="471"/>
      <c r="AG104" s="471"/>
      <c r="AH104" s="471"/>
      <c r="AI104" s="471"/>
      <c r="AJ104" s="471"/>
      <c r="AK104" s="471"/>
      <c r="AL104" s="471"/>
      <c r="AM104" s="471"/>
      <c r="AN104" s="471"/>
      <c r="AO104" s="471"/>
      <c r="AP104" s="471"/>
      <c r="AQ104" s="471"/>
      <c r="AR104" s="471"/>
      <c r="AS104" s="471"/>
      <c r="AT104" s="471"/>
      <c r="AU104" s="471"/>
      <c r="AV104" s="471"/>
      <c r="AW104" s="468"/>
      <c r="AX104" s="468"/>
      <c r="AY104" s="468"/>
      <c r="AZ104" s="468"/>
      <c r="BA104" s="133"/>
      <c r="BB104" s="133"/>
      <c r="BC104" s="133"/>
      <c r="BD104" s="133"/>
      <c r="BE104" s="133"/>
      <c r="BF104" s="133"/>
      <c r="BG104" s="146"/>
      <c r="BH104" s="146"/>
    </row>
    <row r="105" spans="1:62">
      <c r="A105" s="146"/>
      <c r="B105" s="469"/>
      <c r="C105" s="469"/>
      <c r="D105" s="469"/>
      <c r="E105" s="469"/>
      <c r="F105" s="469"/>
      <c r="G105" s="469"/>
      <c r="H105" s="469"/>
      <c r="I105" s="469"/>
      <c r="J105" s="469"/>
      <c r="K105" s="469"/>
      <c r="L105" s="469"/>
      <c r="M105" s="469"/>
      <c r="N105" s="469"/>
      <c r="O105" s="470"/>
      <c r="P105" s="470"/>
      <c r="Q105" s="471"/>
      <c r="R105" s="471"/>
      <c r="S105" s="471"/>
      <c r="T105" s="471"/>
      <c r="U105" s="471"/>
      <c r="V105" s="471"/>
      <c r="W105" s="471"/>
      <c r="X105" s="471"/>
      <c r="Y105" s="471"/>
      <c r="Z105" s="471"/>
      <c r="AA105" s="471"/>
      <c r="AB105" s="471"/>
      <c r="AC105" s="471"/>
      <c r="AD105" s="471"/>
      <c r="AE105" s="471"/>
      <c r="AF105" s="471"/>
      <c r="AG105" s="471"/>
      <c r="AH105" s="471"/>
      <c r="AI105" s="471"/>
      <c r="AJ105" s="471"/>
      <c r="AK105" s="471"/>
      <c r="AL105" s="471"/>
      <c r="AM105" s="471"/>
      <c r="AN105" s="471"/>
      <c r="AO105" s="471"/>
      <c r="AP105" s="471"/>
      <c r="AQ105" s="471"/>
      <c r="AR105" s="471"/>
      <c r="AS105" s="471"/>
      <c r="AT105" s="471"/>
      <c r="AU105" s="471"/>
      <c r="AV105" s="471"/>
      <c r="AW105" s="471"/>
      <c r="AX105" s="471"/>
      <c r="AY105" s="471"/>
      <c r="AZ105" s="471"/>
    </row>
    <row r="106" spans="1:62" s="129" customFormat="1">
      <c r="A106" s="145"/>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5"/>
      <c r="BB106" s="145"/>
      <c r="BC106" s="145"/>
      <c r="BD106" s="145"/>
      <c r="BE106" s="145"/>
      <c r="BF106" s="145"/>
      <c r="BG106" s="145"/>
      <c r="BH106" s="145"/>
      <c r="BI106" s="145"/>
      <c r="BJ106" s="145"/>
    </row>
    <row r="107" spans="1:62" s="129" customFormat="1">
      <c r="A107" s="145"/>
      <c r="B107" s="474"/>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row>
    <row r="108" spans="1:62" s="129" customFormat="1">
      <c r="A108" s="145"/>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5"/>
      <c r="BB108" s="145"/>
      <c r="BC108" s="145"/>
      <c r="BD108" s="145"/>
      <c r="BE108" s="145"/>
      <c r="BF108" s="145"/>
      <c r="BG108" s="145"/>
      <c r="BH108" s="145"/>
      <c r="BI108" s="145"/>
      <c r="BJ108" s="145"/>
    </row>
    <row r="109" spans="1:62" s="148" customFormat="1">
      <c r="A109" s="146"/>
      <c r="B109" s="468"/>
      <c r="C109" s="468"/>
      <c r="D109" s="468"/>
      <c r="E109" s="468"/>
      <c r="F109" s="468"/>
      <c r="G109" s="468"/>
      <c r="H109" s="468"/>
      <c r="I109" s="468"/>
      <c r="J109" s="468"/>
      <c r="K109" s="468"/>
      <c r="L109" s="468"/>
      <c r="M109" s="468"/>
      <c r="N109" s="468"/>
      <c r="O109" s="468"/>
      <c r="P109" s="468"/>
      <c r="Q109" s="468"/>
      <c r="R109" s="468"/>
      <c r="S109" s="468"/>
      <c r="T109" s="468"/>
      <c r="U109" s="468"/>
      <c r="V109" s="468"/>
      <c r="W109" s="468"/>
      <c r="X109" s="468"/>
      <c r="Y109" s="468"/>
      <c r="Z109" s="468"/>
      <c r="AA109" s="468"/>
      <c r="AB109" s="468"/>
      <c r="AC109" s="468"/>
      <c r="AD109" s="468"/>
      <c r="AE109" s="468"/>
      <c r="AF109" s="468"/>
      <c r="AG109" s="468"/>
      <c r="AH109" s="468"/>
      <c r="AI109" s="468"/>
      <c r="AJ109" s="468"/>
      <c r="AK109" s="468"/>
      <c r="AL109" s="468"/>
      <c r="AM109" s="468"/>
      <c r="AN109" s="468"/>
      <c r="AO109" s="468"/>
      <c r="AP109" s="468"/>
      <c r="AQ109" s="468"/>
      <c r="AR109" s="468"/>
      <c r="AS109" s="468"/>
      <c r="AT109" s="468"/>
      <c r="AU109" s="468"/>
      <c r="AV109" s="468"/>
      <c r="AW109" s="468"/>
      <c r="AX109" s="468"/>
      <c r="AY109" s="468"/>
      <c r="AZ109" s="468"/>
      <c r="BA109" s="147"/>
      <c r="BB109" s="147"/>
      <c r="BC109" s="147"/>
      <c r="BD109" s="147"/>
      <c r="BE109" s="147"/>
      <c r="BF109" s="147"/>
      <c r="BG109" s="146"/>
      <c r="BH109" s="146"/>
    </row>
    <row r="110" spans="1:62" s="148" customFormat="1">
      <c r="A110" s="146"/>
      <c r="B110" s="468"/>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8"/>
      <c r="AN110" s="468"/>
      <c r="AO110" s="468"/>
      <c r="AP110" s="468"/>
      <c r="AQ110" s="468"/>
      <c r="AR110" s="468"/>
      <c r="AS110" s="468"/>
      <c r="AT110" s="468"/>
      <c r="AU110" s="468"/>
      <c r="AV110" s="468"/>
      <c r="AW110" s="468"/>
      <c r="AX110" s="468"/>
      <c r="AY110" s="468"/>
      <c r="AZ110" s="468"/>
      <c r="BA110" s="149"/>
      <c r="BB110" s="149"/>
      <c r="BC110" s="149"/>
      <c r="BD110" s="147"/>
      <c r="BE110" s="147"/>
      <c r="BF110" s="147"/>
      <c r="BG110" s="146"/>
      <c r="BH110" s="146"/>
    </row>
    <row r="111" spans="1:62" s="148" customFormat="1">
      <c r="A111" s="146"/>
      <c r="B111" s="475"/>
      <c r="C111" s="475"/>
      <c r="D111" s="475"/>
      <c r="E111" s="475"/>
      <c r="F111" s="475"/>
      <c r="G111" s="475"/>
      <c r="H111" s="475"/>
      <c r="I111" s="475"/>
      <c r="J111" s="475"/>
      <c r="K111" s="475"/>
      <c r="L111" s="475"/>
      <c r="M111" s="475"/>
      <c r="N111" s="475"/>
      <c r="O111" s="475"/>
      <c r="P111" s="475"/>
      <c r="Q111" s="468"/>
      <c r="R111" s="468"/>
      <c r="S111" s="468"/>
      <c r="T111" s="468"/>
      <c r="U111" s="468"/>
      <c r="V111" s="468"/>
      <c r="W111" s="468"/>
      <c r="X111" s="468"/>
      <c r="Y111" s="468"/>
      <c r="Z111" s="468"/>
      <c r="AA111" s="468"/>
      <c r="AB111" s="468"/>
      <c r="AC111" s="468"/>
      <c r="AD111" s="468"/>
      <c r="AE111" s="468"/>
      <c r="AF111" s="468"/>
      <c r="AG111" s="468"/>
      <c r="AH111" s="468"/>
      <c r="AI111" s="468"/>
      <c r="AJ111" s="468"/>
      <c r="AK111" s="468"/>
      <c r="AL111" s="468"/>
      <c r="AM111" s="468"/>
      <c r="AN111" s="468"/>
      <c r="AO111" s="468"/>
      <c r="AP111" s="468"/>
      <c r="AQ111" s="468"/>
      <c r="AR111" s="468"/>
      <c r="AS111" s="468"/>
      <c r="AT111" s="468"/>
      <c r="AU111" s="468"/>
      <c r="AV111" s="468"/>
      <c r="AW111" s="468"/>
      <c r="AX111" s="468"/>
      <c r="AY111" s="468"/>
      <c r="AZ111" s="468"/>
      <c r="BA111" s="133"/>
      <c r="BB111" s="133"/>
      <c r="BC111" s="133"/>
      <c r="BD111" s="133"/>
      <c r="BE111" s="133"/>
      <c r="BF111" s="133"/>
      <c r="BG111" s="146"/>
      <c r="BH111" s="146"/>
    </row>
    <row r="112" spans="1:62" s="148" customFormat="1">
      <c r="A112" s="146"/>
      <c r="B112" s="474"/>
      <c r="C112" s="474"/>
      <c r="D112" s="474"/>
      <c r="E112" s="474"/>
      <c r="F112" s="474"/>
      <c r="G112" s="474"/>
      <c r="H112" s="474"/>
      <c r="I112" s="474"/>
      <c r="J112" s="474"/>
      <c r="K112" s="474"/>
      <c r="L112" s="474"/>
      <c r="M112" s="474"/>
      <c r="N112" s="474"/>
      <c r="O112" s="473"/>
      <c r="P112" s="473"/>
      <c r="Q112" s="471"/>
      <c r="R112" s="471"/>
      <c r="S112" s="471"/>
      <c r="T112" s="471"/>
      <c r="U112" s="471"/>
      <c r="V112" s="471"/>
      <c r="W112" s="471"/>
      <c r="X112" s="471"/>
      <c r="Y112" s="471"/>
      <c r="Z112" s="471"/>
      <c r="AA112" s="471"/>
      <c r="AB112" s="471"/>
      <c r="AC112" s="471"/>
      <c r="AD112" s="471"/>
      <c r="AE112" s="471"/>
      <c r="AF112" s="471"/>
      <c r="AG112" s="471"/>
      <c r="AH112" s="471"/>
      <c r="AI112" s="471"/>
      <c r="AJ112" s="471"/>
      <c r="AK112" s="471"/>
      <c r="AL112" s="471"/>
      <c r="AM112" s="471"/>
      <c r="AN112" s="471"/>
      <c r="AO112" s="471"/>
      <c r="AP112" s="471"/>
      <c r="AQ112" s="471"/>
      <c r="AR112" s="471"/>
      <c r="AS112" s="471"/>
      <c r="AT112" s="471"/>
      <c r="AU112" s="471"/>
      <c r="AV112" s="471"/>
      <c r="AW112" s="468"/>
      <c r="AX112" s="468"/>
      <c r="AY112" s="468"/>
      <c r="AZ112" s="468"/>
      <c r="BA112" s="133"/>
      <c r="BB112" s="133"/>
      <c r="BC112" s="133"/>
      <c r="BD112" s="133"/>
      <c r="BE112" s="133"/>
      <c r="BF112" s="133"/>
      <c r="BG112" s="146"/>
      <c r="BH112" s="146"/>
    </row>
    <row r="113" spans="1:62" s="148" customFormat="1">
      <c r="A113" s="146"/>
      <c r="B113" s="472"/>
      <c r="C113" s="472"/>
      <c r="D113" s="472"/>
      <c r="E113" s="472"/>
      <c r="F113" s="472"/>
      <c r="G113" s="472"/>
      <c r="H113" s="472"/>
      <c r="I113" s="472"/>
      <c r="J113" s="472"/>
      <c r="K113" s="472"/>
      <c r="L113" s="472"/>
      <c r="M113" s="472"/>
      <c r="N113" s="472"/>
      <c r="O113" s="473"/>
      <c r="P113" s="473"/>
      <c r="Q113" s="471"/>
      <c r="R113" s="471"/>
      <c r="S113" s="471"/>
      <c r="T113" s="471"/>
      <c r="U113" s="471"/>
      <c r="V113" s="471"/>
      <c r="W113" s="471"/>
      <c r="X113" s="471"/>
      <c r="Y113" s="471"/>
      <c r="Z113" s="471"/>
      <c r="AA113" s="471"/>
      <c r="AB113" s="471"/>
      <c r="AC113" s="471"/>
      <c r="AD113" s="471"/>
      <c r="AE113" s="471"/>
      <c r="AF113" s="471"/>
      <c r="AG113" s="471"/>
      <c r="AH113" s="471"/>
      <c r="AI113" s="471"/>
      <c r="AJ113" s="471"/>
      <c r="AK113" s="471"/>
      <c r="AL113" s="471"/>
      <c r="AM113" s="471"/>
      <c r="AN113" s="471"/>
      <c r="AO113" s="471"/>
      <c r="AP113" s="471"/>
      <c r="AQ113" s="471"/>
      <c r="AR113" s="471"/>
      <c r="AS113" s="471"/>
      <c r="AT113" s="471"/>
      <c r="AU113" s="471"/>
      <c r="AV113" s="471"/>
      <c r="AW113" s="468"/>
      <c r="AX113" s="468"/>
      <c r="AY113" s="468"/>
      <c r="AZ113" s="468"/>
      <c r="BA113" s="133"/>
      <c r="BB113" s="133"/>
      <c r="BC113" s="133"/>
      <c r="BD113" s="133"/>
      <c r="BE113" s="133"/>
      <c r="BF113" s="133"/>
      <c r="BG113" s="146"/>
      <c r="BH113" s="146"/>
    </row>
    <row r="114" spans="1:62">
      <c r="A114" s="146"/>
      <c r="B114" s="469"/>
      <c r="C114" s="469"/>
      <c r="D114" s="469"/>
      <c r="E114" s="469"/>
      <c r="F114" s="469"/>
      <c r="G114" s="469"/>
      <c r="H114" s="469"/>
      <c r="I114" s="469"/>
      <c r="J114" s="469"/>
      <c r="K114" s="469"/>
      <c r="L114" s="469"/>
      <c r="M114" s="469"/>
      <c r="N114" s="469"/>
      <c r="O114" s="470"/>
      <c r="P114" s="470"/>
      <c r="Q114" s="471"/>
      <c r="R114" s="471"/>
      <c r="S114" s="471"/>
      <c r="T114" s="471"/>
      <c r="U114" s="471"/>
      <c r="V114" s="471"/>
      <c r="W114" s="471"/>
      <c r="X114" s="471"/>
      <c r="Y114" s="471"/>
      <c r="Z114" s="471"/>
      <c r="AA114" s="471"/>
      <c r="AB114" s="471"/>
      <c r="AC114" s="471"/>
      <c r="AD114" s="471"/>
      <c r="AE114" s="471"/>
      <c r="AF114" s="471"/>
      <c r="AG114" s="471"/>
      <c r="AH114" s="471"/>
      <c r="AI114" s="471"/>
      <c r="AJ114" s="471"/>
      <c r="AK114" s="471"/>
      <c r="AL114" s="471"/>
      <c r="AM114" s="471"/>
      <c r="AN114" s="471"/>
      <c r="AO114" s="471"/>
      <c r="AP114" s="471"/>
      <c r="AQ114" s="471"/>
      <c r="AR114" s="471"/>
      <c r="AS114" s="471"/>
      <c r="AT114" s="471"/>
      <c r="AU114" s="471"/>
      <c r="AV114" s="471"/>
      <c r="AW114" s="471"/>
      <c r="AX114" s="471"/>
      <c r="AY114" s="471"/>
      <c r="AZ114" s="471"/>
    </row>
    <row r="116" spans="1:62" s="129" customFormat="1">
      <c r="A116" s="145"/>
      <c r="B116" s="474"/>
      <c r="C116" s="476"/>
      <c r="D116" s="476"/>
      <c r="E116" s="476"/>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6"/>
      <c r="AY116" s="476"/>
      <c r="AZ116" s="476"/>
    </row>
    <row r="117" spans="1:62" s="129" customFormat="1">
      <c r="A117" s="145"/>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5"/>
      <c r="BB117" s="145"/>
      <c r="BC117" s="145"/>
      <c r="BD117" s="145"/>
      <c r="BE117" s="145"/>
      <c r="BF117" s="145"/>
      <c r="BG117" s="145"/>
      <c r="BH117" s="145"/>
      <c r="BI117" s="145"/>
      <c r="BJ117" s="145"/>
    </row>
    <row r="118" spans="1:62" s="148" customFormat="1">
      <c r="A118" s="146"/>
      <c r="B118" s="468"/>
      <c r="C118" s="468"/>
      <c r="D118" s="468"/>
      <c r="E118" s="468"/>
      <c r="F118" s="468"/>
      <c r="G118" s="468"/>
      <c r="H118" s="468"/>
      <c r="I118" s="468"/>
      <c r="J118" s="468"/>
      <c r="K118" s="468"/>
      <c r="L118" s="468"/>
      <c r="M118" s="468"/>
      <c r="N118" s="468"/>
      <c r="O118" s="468"/>
      <c r="P118" s="468"/>
      <c r="Q118" s="468"/>
      <c r="R118" s="468"/>
      <c r="S118" s="468"/>
      <c r="T118" s="468"/>
      <c r="U118" s="468"/>
      <c r="V118" s="468"/>
      <c r="W118" s="468"/>
      <c r="X118" s="468"/>
      <c r="Y118" s="468"/>
      <c r="Z118" s="468"/>
      <c r="AA118" s="468"/>
      <c r="AB118" s="468"/>
      <c r="AC118" s="468"/>
      <c r="AD118" s="468"/>
      <c r="AE118" s="468"/>
      <c r="AF118" s="468"/>
      <c r="AG118" s="468"/>
      <c r="AH118" s="468"/>
      <c r="AI118" s="468"/>
      <c r="AJ118" s="468"/>
      <c r="AK118" s="468"/>
      <c r="AL118" s="468"/>
      <c r="AM118" s="468"/>
      <c r="AN118" s="468"/>
      <c r="AO118" s="468"/>
      <c r="AP118" s="468"/>
      <c r="AQ118" s="468"/>
      <c r="AR118" s="468"/>
      <c r="AS118" s="468"/>
      <c r="AT118" s="468"/>
      <c r="AU118" s="468"/>
      <c r="AV118" s="468"/>
      <c r="AW118" s="468"/>
      <c r="AX118" s="468"/>
      <c r="AY118" s="468"/>
      <c r="AZ118" s="468"/>
      <c r="BA118" s="147"/>
      <c r="BB118" s="147"/>
      <c r="BC118" s="147"/>
      <c r="BD118" s="147"/>
      <c r="BE118" s="147"/>
      <c r="BF118" s="147"/>
      <c r="BG118" s="146"/>
      <c r="BH118" s="146"/>
    </row>
    <row r="119" spans="1:62" s="148" customFormat="1">
      <c r="A119" s="146"/>
      <c r="B119" s="468"/>
      <c r="C119" s="468"/>
      <c r="D119" s="468"/>
      <c r="E119" s="468"/>
      <c r="F119" s="468"/>
      <c r="G119" s="468"/>
      <c r="H119" s="468"/>
      <c r="I119" s="468"/>
      <c r="J119" s="468"/>
      <c r="K119" s="468"/>
      <c r="L119" s="468"/>
      <c r="M119" s="468"/>
      <c r="N119" s="468"/>
      <c r="O119" s="468"/>
      <c r="P119" s="468"/>
      <c r="Q119" s="468"/>
      <c r="R119" s="468"/>
      <c r="S119" s="468"/>
      <c r="T119" s="468"/>
      <c r="U119" s="468"/>
      <c r="V119" s="468"/>
      <c r="W119" s="468"/>
      <c r="X119" s="468"/>
      <c r="Y119" s="468"/>
      <c r="Z119" s="468"/>
      <c r="AA119" s="468"/>
      <c r="AB119" s="468"/>
      <c r="AC119" s="468"/>
      <c r="AD119" s="468"/>
      <c r="AE119" s="468"/>
      <c r="AF119" s="468"/>
      <c r="AG119" s="468"/>
      <c r="AH119" s="468"/>
      <c r="AI119" s="468"/>
      <c r="AJ119" s="468"/>
      <c r="AK119" s="468"/>
      <c r="AL119" s="468"/>
      <c r="AM119" s="468"/>
      <c r="AN119" s="468"/>
      <c r="AO119" s="468"/>
      <c r="AP119" s="468"/>
      <c r="AQ119" s="468"/>
      <c r="AR119" s="468"/>
      <c r="AS119" s="468"/>
      <c r="AT119" s="468"/>
      <c r="AU119" s="468"/>
      <c r="AV119" s="468"/>
      <c r="AW119" s="468"/>
      <c r="AX119" s="468"/>
      <c r="AY119" s="468"/>
      <c r="AZ119" s="468"/>
      <c r="BA119" s="149"/>
      <c r="BB119" s="149"/>
      <c r="BC119" s="149"/>
      <c r="BD119" s="147"/>
      <c r="BE119" s="147"/>
      <c r="BF119" s="147"/>
      <c r="BG119" s="146"/>
      <c r="BH119" s="146"/>
    </row>
    <row r="120" spans="1:62" s="148" customFormat="1">
      <c r="A120" s="146"/>
      <c r="B120" s="475"/>
      <c r="C120" s="475"/>
      <c r="D120" s="475"/>
      <c r="E120" s="475"/>
      <c r="F120" s="475"/>
      <c r="G120" s="475"/>
      <c r="H120" s="475"/>
      <c r="I120" s="475"/>
      <c r="J120" s="475"/>
      <c r="K120" s="475"/>
      <c r="L120" s="475"/>
      <c r="M120" s="475"/>
      <c r="N120" s="475"/>
      <c r="O120" s="475"/>
      <c r="P120" s="475"/>
      <c r="Q120" s="468"/>
      <c r="R120" s="468"/>
      <c r="S120" s="468"/>
      <c r="T120" s="468"/>
      <c r="U120" s="468"/>
      <c r="V120" s="468"/>
      <c r="W120" s="468"/>
      <c r="X120" s="468"/>
      <c r="Y120" s="468"/>
      <c r="Z120" s="468"/>
      <c r="AA120" s="468"/>
      <c r="AB120" s="468"/>
      <c r="AC120" s="468"/>
      <c r="AD120" s="468"/>
      <c r="AE120" s="468"/>
      <c r="AF120" s="468"/>
      <c r="AG120" s="468"/>
      <c r="AH120" s="468"/>
      <c r="AI120" s="468"/>
      <c r="AJ120" s="468"/>
      <c r="AK120" s="468"/>
      <c r="AL120" s="468"/>
      <c r="AM120" s="468"/>
      <c r="AN120" s="468"/>
      <c r="AO120" s="468"/>
      <c r="AP120" s="468"/>
      <c r="AQ120" s="468"/>
      <c r="AR120" s="468"/>
      <c r="AS120" s="468"/>
      <c r="AT120" s="468"/>
      <c r="AU120" s="468"/>
      <c r="AV120" s="468"/>
      <c r="AW120" s="468"/>
      <c r="AX120" s="468"/>
      <c r="AY120" s="468"/>
      <c r="AZ120" s="468"/>
      <c r="BA120" s="133"/>
      <c r="BB120" s="133"/>
      <c r="BC120" s="133"/>
      <c r="BD120" s="133"/>
      <c r="BE120" s="133"/>
      <c r="BF120" s="133"/>
      <c r="BG120" s="146"/>
      <c r="BH120" s="146"/>
    </row>
    <row r="121" spans="1:62" s="148" customFormat="1">
      <c r="A121" s="146"/>
      <c r="B121" s="474"/>
      <c r="C121" s="474"/>
      <c r="D121" s="474"/>
      <c r="E121" s="474"/>
      <c r="F121" s="474"/>
      <c r="G121" s="474"/>
      <c r="H121" s="474"/>
      <c r="I121" s="474"/>
      <c r="J121" s="474"/>
      <c r="K121" s="474"/>
      <c r="L121" s="474"/>
      <c r="M121" s="474"/>
      <c r="N121" s="474"/>
      <c r="O121" s="473"/>
      <c r="P121" s="473"/>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471"/>
      <c r="AL121" s="471"/>
      <c r="AM121" s="471"/>
      <c r="AN121" s="471"/>
      <c r="AO121" s="471"/>
      <c r="AP121" s="471"/>
      <c r="AQ121" s="471"/>
      <c r="AR121" s="471"/>
      <c r="AS121" s="471"/>
      <c r="AT121" s="471"/>
      <c r="AU121" s="471"/>
      <c r="AV121" s="471"/>
      <c r="AW121" s="468"/>
      <c r="AX121" s="468"/>
      <c r="AY121" s="468"/>
      <c r="AZ121" s="468"/>
      <c r="BA121" s="133"/>
      <c r="BB121" s="133"/>
      <c r="BC121" s="133"/>
      <c r="BD121" s="133"/>
      <c r="BE121" s="133"/>
      <c r="BF121" s="133"/>
      <c r="BG121" s="146"/>
      <c r="BH121" s="146"/>
    </row>
    <row r="122" spans="1:62" s="148" customFormat="1">
      <c r="A122" s="146"/>
      <c r="B122" s="472"/>
      <c r="C122" s="472"/>
      <c r="D122" s="472"/>
      <c r="E122" s="472"/>
      <c r="F122" s="472"/>
      <c r="G122" s="472"/>
      <c r="H122" s="472"/>
      <c r="I122" s="472"/>
      <c r="J122" s="472"/>
      <c r="K122" s="472"/>
      <c r="L122" s="472"/>
      <c r="M122" s="472"/>
      <c r="N122" s="472"/>
      <c r="O122" s="473"/>
      <c r="P122" s="473"/>
      <c r="Q122" s="471"/>
      <c r="R122" s="471"/>
      <c r="S122" s="471"/>
      <c r="T122" s="471"/>
      <c r="U122" s="471"/>
      <c r="V122" s="471"/>
      <c r="W122" s="471"/>
      <c r="X122" s="471"/>
      <c r="Y122" s="471"/>
      <c r="Z122" s="471"/>
      <c r="AA122" s="471"/>
      <c r="AB122" s="471"/>
      <c r="AC122" s="471"/>
      <c r="AD122" s="471"/>
      <c r="AE122" s="471"/>
      <c r="AF122" s="471"/>
      <c r="AG122" s="471"/>
      <c r="AH122" s="471"/>
      <c r="AI122" s="471"/>
      <c r="AJ122" s="471"/>
      <c r="AK122" s="471"/>
      <c r="AL122" s="471"/>
      <c r="AM122" s="471"/>
      <c r="AN122" s="471"/>
      <c r="AO122" s="471"/>
      <c r="AP122" s="471"/>
      <c r="AQ122" s="471"/>
      <c r="AR122" s="471"/>
      <c r="AS122" s="471"/>
      <c r="AT122" s="471"/>
      <c r="AU122" s="471"/>
      <c r="AV122" s="471"/>
      <c r="AW122" s="468"/>
      <c r="AX122" s="468"/>
      <c r="AY122" s="468"/>
      <c r="AZ122" s="468"/>
      <c r="BA122" s="133"/>
      <c r="BB122" s="133"/>
      <c r="BC122" s="133"/>
      <c r="BD122" s="133"/>
      <c r="BE122" s="133"/>
      <c r="BF122" s="133"/>
      <c r="BG122" s="146"/>
      <c r="BH122" s="146"/>
    </row>
    <row r="123" spans="1:62">
      <c r="A123" s="146"/>
      <c r="B123" s="469"/>
      <c r="C123" s="469"/>
      <c r="D123" s="469"/>
      <c r="E123" s="469"/>
      <c r="F123" s="469"/>
      <c r="G123" s="469"/>
      <c r="H123" s="469"/>
      <c r="I123" s="469"/>
      <c r="J123" s="469"/>
      <c r="K123" s="469"/>
      <c r="L123" s="469"/>
      <c r="M123" s="469"/>
      <c r="N123" s="469"/>
      <c r="O123" s="470"/>
      <c r="P123" s="470"/>
      <c r="Q123" s="471"/>
      <c r="R123" s="471"/>
      <c r="S123" s="471"/>
      <c r="T123" s="471"/>
      <c r="U123" s="471"/>
      <c r="V123" s="471"/>
      <c r="W123" s="471"/>
      <c r="X123" s="471"/>
      <c r="Y123" s="471"/>
      <c r="Z123" s="471"/>
      <c r="AA123" s="471"/>
      <c r="AB123" s="471"/>
      <c r="AC123" s="471"/>
      <c r="AD123" s="471"/>
      <c r="AE123" s="471"/>
      <c r="AF123" s="471"/>
      <c r="AG123" s="471"/>
      <c r="AH123" s="471"/>
      <c r="AI123" s="471"/>
      <c r="AJ123" s="471"/>
      <c r="AK123" s="471"/>
      <c r="AL123" s="471"/>
      <c r="AM123" s="471"/>
      <c r="AN123" s="471"/>
      <c r="AO123" s="471"/>
      <c r="AP123" s="471"/>
      <c r="AQ123" s="471"/>
      <c r="AR123" s="471"/>
      <c r="AS123" s="471"/>
      <c r="AT123" s="471"/>
      <c r="AU123" s="471"/>
      <c r="AV123" s="471"/>
      <c r="AW123" s="471"/>
      <c r="AX123" s="471"/>
      <c r="AY123" s="471"/>
      <c r="AZ123" s="471"/>
    </row>
    <row r="124" spans="1:62" s="129" customFormat="1">
      <c r="A124" s="145"/>
      <c r="B124" s="170"/>
      <c r="C124" s="170"/>
      <c r="D124" s="170"/>
      <c r="E124" s="170"/>
      <c r="F124" s="170"/>
      <c r="G124" s="170"/>
      <c r="H124" s="170"/>
      <c r="I124" s="170"/>
      <c r="J124" s="170"/>
      <c r="K124" s="170"/>
      <c r="L124" s="170"/>
      <c r="M124" s="170"/>
      <c r="N124" s="170"/>
      <c r="O124" s="170"/>
      <c r="P124" s="170"/>
      <c r="Q124" s="170"/>
      <c r="R124" s="170"/>
      <c r="S124" s="171"/>
      <c r="T124" s="171"/>
      <c r="U124" s="172"/>
      <c r="V124" s="172"/>
      <c r="W124" s="172"/>
      <c r="X124" s="172"/>
      <c r="Y124" s="172"/>
      <c r="Z124" s="172"/>
      <c r="AA124" s="172"/>
      <c r="AB124" s="172"/>
      <c r="AC124" s="173"/>
      <c r="AD124" s="173"/>
      <c r="AE124" s="173"/>
      <c r="AF124" s="173"/>
      <c r="AG124" s="173"/>
      <c r="AH124" s="173"/>
      <c r="AI124" s="173"/>
      <c r="AJ124" s="173"/>
      <c r="AK124" s="174"/>
      <c r="AL124" s="174"/>
      <c r="AM124" s="174"/>
      <c r="AN124" s="174"/>
      <c r="AO124" s="174"/>
      <c r="AP124" s="174"/>
      <c r="AQ124" s="174"/>
      <c r="AR124" s="174"/>
      <c r="AS124" s="174"/>
      <c r="AT124" s="174"/>
      <c r="AU124" s="174"/>
      <c r="AV124" s="174"/>
      <c r="AW124" s="174"/>
      <c r="AX124" s="174"/>
      <c r="AY124" s="174"/>
      <c r="AZ124" s="174"/>
    </row>
    <row r="125" spans="1:62" s="129" customFormat="1">
      <c r="A125" s="137"/>
      <c r="B125" s="175"/>
      <c r="C125" s="175"/>
      <c r="D125" s="175"/>
      <c r="E125" s="175"/>
      <c r="F125" s="175"/>
      <c r="G125" s="175"/>
      <c r="H125" s="175"/>
      <c r="I125" s="175"/>
      <c r="J125" s="174"/>
      <c r="K125" s="174"/>
      <c r="L125" s="174"/>
      <c r="M125" s="174"/>
      <c r="N125" s="174"/>
      <c r="O125" s="174"/>
      <c r="P125" s="174"/>
      <c r="Q125" s="174"/>
      <c r="R125" s="176"/>
      <c r="S125" s="176"/>
      <c r="T125" s="176"/>
      <c r="U125" s="176"/>
      <c r="V125" s="176"/>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row>
  </sheetData>
  <mergeCells count="657">
    <mergeCell ref="AS16:AZ17"/>
    <mergeCell ref="B18:Y18"/>
    <mergeCell ref="Z18:AB18"/>
    <mergeCell ref="AC18:AJ18"/>
    <mergeCell ref="AK18:AR18"/>
    <mergeCell ref="AS18:AZ18"/>
    <mergeCell ref="AK1:AZ1"/>
    <mergeCell ref="AK3:AZ3"/>
    <mergeCell ref="A5:AZ5"/>
    <mergeCell ref="A7:K7"/>
    <mergeCell ref="L7:AZ7"/>
    <mergeCell ref="A8:K8"/>
    <mergeCell ref="L8:AZ8"/>
    <mergeCell ref="A9:K9"/>
    <mergeCell ref="L9:AZ9"/>
    <mergeCell ref="A10:K10"/>
    <mergeCell ref="B13:AZ13"/>
    <mergeCell ref="B15:Y17"/>
    <mergeCell ref="Z15:AB17"/>
    <mergeCell ref="AC15:AZ15"/>
    <mergeCell ref="AC16:AJ17"/>
    <mergeCell ref="AK16:AR17"/>
    <mergeCell ref="B20:Y20"/>
    <mergeCell ref="Z20:AB20"/>
    <mergeCell ref="AC20:AJ20"/>
    <mergeCell ref="AK20:AR20"/>
    <mergeCell ref="AS20:AZ20"/>
    <mergeCell ref="B19:Y19"/>
    <mergeCell ref="Z19:AB19"/>
    <mergeCell ref="AC19:AJ19"/>
    <mergeCell ref="AK19:AR19"/>
    <mergeCell ref="AS19:AZ19"/>
    <mergeCell ref="B22:Y22"/>
    <mergeCell ref="Z22:AB22"/>
    <mergeCell ref="AC22:AJ22"/>
    <mergeCell ref="AK22:AR22"/>
    <mergeCell ref="AS22:AZ22"/>
    <mergeCell ref="B21:Y21"/>
    <mergeCell ref="Z21:AB21"/>
    <mergeCell ref="AC21:AJ21"/>
    <mergeCell ref="AK21:AR21"/>
    <mergeCell ref="AS21:AZ21"/>
    <mergeCell ref="B24:Y24"/>
    <mergeCell ref="Z24:AB24"/>
    <mergeCell ref="AC24:AJ24"/>
    <mergeCell ref="AK24:AR24"/>
    <mergeCell ref="AS24:AZ24"/>
    <mergeCell ref="B23:Y23"/>
    <mergeCell ref="Z23:AB23"/>
    <mergeCell ref="AC23:AJ23"/>
    <mergeCell ref="AK23:AR23"/>
    <mergeCell ref="AS23:AZ23"/>
    <mergeCell ref="B27:AZ27"/>
    <mergeCell ref="B29:AZ29"/>
    <mergeCell ref="B31:Y33"/>
    <mergeCell ref="Z31:AB33"/>
    <mergeCell ref="AC31:AZ31"/>
    <mergeCell ref="AC32:AJ33"/>
    <mergeCell ref="AK32:AR33"/>
    <mergeCell ref="AS32:AZ33"/>
    <mergeCell ref="B25:Y25"/>
    <mergeCell ref="Z25:AB25"/>
    <mergeCell ref="AC25:AJ25"/>
    <mergeCell ref="AK25:AR25"/>
    <mergeCell ref="AS25:AZ25"/>
    <mergeCell ref="B35:Y35"/>
    <mergeCell ref="Z35:AB35"/>
    <mergeCell ref="AC35:AJ35"/>
    <mergeCell ref="AK35:AR35"/>
    <mergeCell ref="AS35:AZ35"/>
    <mergeCell ref="B34:Y34"/>
    <mergeCell ref="Z34:AB34"/>
    <mergeCell ref="AC34:AJ34"/>
    <mergeCell ref="AK34:AR34"/>
    <mergeCell ref="AS34:AZ34"/>
    <mergeCell ref="B37:Y37"/>
    <mergeCell ref="Z37:AB37"/>
    <mergeCell ref="AC37:AJ37"/>
    <mergeCell ref="AK37:AR37"/>
    <mergeCell ref="AS37:AZ37"/>
    <mergeCell ref="B36:Y36"/>
    <mergeCell ref="Z36:AB36"/>
    <mergeCell ref="AC36:AJ36"/>
    <mergeCell ref="AK36:AR36"/>
    <mergeCell ref="AS36:AZ36"/>
    <mergeCell ref="B39:Y39"/>
    <mergeCell ref="Z39:AB39"/>
    <mergeCell ref="AC39:AJ39"/>
    <mergeCell ref="AK39:AR39"/>
    <mergeCell ref="AS39:AZ39"/>
    <mergeCell ref="B38:Y38"/>
    <mergeCell ref="Z38:AB38"/>
    <mergeCell ref="AC38:AJ38"/>
    <mergeCell ref="AK38:AR38"/>
    <mergeCell ref="AS38:AZ38"/>
    <mergeCell ref="B41:AZ41"/>
    <mergeCell ref="B43:N44"/>
    <mergeCell ref="O43:P44"/>
    <mergeCell ref="Q43:AB43"/>
    <mergeCell ref="AC43:AN43"/>
    <mergeCell ref="AO43:AZ43"/>
    <mergeCell ref="Q44:T44"/>
    <mergeCell ref="U44:X44"/>
    <mergeCell ref="Y44:AB44"/>
    <mergeCell ref="AC44:AF44"/>
    <mergeCell ref="AG44:AJ44"/>
    <mergeCell ref="AK44:AN44"/>
    <mergeCell ref="AO44:AR44"/>
    <mergeCell ref="AS44:AV44"/>
    <mergeCell ref="AW44:AZ44"/>
    <mergeCell ref="AW45:AZ45"/>
    <mergeCell ref="B46:N46"/>
    <mergeCell ref="O46:P46"/>
    <mergeCell ref="Q46:T46"/>
    <mergeCell ref="U46:X46"/>
    <mergeCell ref="Y46:AB46"/>
    <mergeCell ref="AC46:AF46"/>
    <mergeCell ref="AG46:AJ46"/>
    <mergeCell ref="AK46:AN46"/>
    <mergeCell ref="AO46:AR46"/>
    <mergeCell ref="AS46:AV46"/>
    <mergeCell ref="AW46:AZ46"/>
    <mergeCell ref="AC45:AF45"/>
    <mergeCell ref="AG45:AJ45"/>
    <mergeCell ref="AK45:AN45"/>
    <mergeCell ref="AO45:AR45"/>
    <mergeCell ref="AS45:AV45"/>
    <mergeCell ref="B45:N45"/>
    <mergeCell ref="O45:P45"/>
    <mergeCell ref="Q45:T45"/>
    <mergeCell ref="U45:X45"/>
    <mergeCell ref="Y45:AB45"/>
    <mergeCell ref="AW47:AZ47"/>
    <mergeCell ref="B48:N48"/>
    <mergeCell ref="O48:P48"/>
    <mergeCell ref="Q48:T48"/>
    <mergeCell ref="U48:X48"/>
    <mergeCell ref="Y48:AB48"/>
    <mergeCell ref="AC48:AF48"/>
    <mergeCell ref="AG48:AJ48"/>
    <mergeCell ref="AK48:AN48"/>
    <mergeCell ref="AO48:AR48"/>
    <mergeCell ref="AS48:AV48"/>
    <mergeCell ref="AW48:AZ48"/>
    <mergeCell ref="AC47:AF47"/>
    <mergeCell ref="AG47:AJ47"/>
    <mergeCell ref="AK47:AN47"/>
    <mergeCell ref="AO47:AR47"/>
    <mergeCell ref="AS47:AV47"/>
    <mergeCell ref="B47:N47"/>
    <mergeCell ref="O47:P47"/>
    <mergeCell ref="Q47:T47"/>
    <mergeCell ref="U47:X47"/>
    <mergeCell ref="Y47:AB47"/>
    <mergeCell ref="Y54:AB54"/>
    <mergeCell ref="B50:AZ50"/>
    <mergeCell ref="B52:N53"/>
    <mergeCell ref="O52:P53"/>
    <mergeCell ref="Q52:AB52"/>
    <mergeCell ref="AC52:AN52"/>
    <mergeCell ref="AO52:AZ52"/>
    <mergeCell ref="Q53:T53"/>
    <mergeCell ref="U53:X53"/>
    <mergeCell ref="Y53:AB53"/>
    <mergeCell ref="AC53:AF53"/>
    <mergeCell ref="AG53:AJ53"/>
    <mergeCell ref="AK53:AN53"/>
    <mergeCell ref="AO53:AR53"/>
    <mergeCell ref="AS53:AV53"/>
    <mergeCell ref="AW53:AZ53"/>
    <mergeCell ref="Q56:T56"/>
    <mergeCell ref="U56:X56"/>
    <mergeCell ref="Y56:AB56"/>
    <mergeCell ref="AW54:AZ54"/>
    <mergeCell ref="B55:N55"/>
    <mergeCell ref="O55:P55"/>
    <mergeCell ref="Q55:T55"/>
    <mergeCell ref="U55:X55"/>
    <mergeCell ref="Y55:AB55"/>
    <mergeCell ref="AC55:AF55"/>
    <mergeCell ref="AG55:AJ55"/>
    <mergeCell ref="AK55:AN55"/>
    <mergeCell ref="AO55:AR55"/>
    <mergeCell ref="AS55:AV55"/>
    <mergeCell ref="AW55:AZ55"/>
    <mergeCell ref="AC54:AF54"/>
    <mergeCell ref="AG54:AJ54"/>
    <mergeCell ref="AK54:AN54"/>
    <mergeCell ref="AO54:AR54"/>
    <mergeCell ref="AS54:AV54"/>
    <mergeCell ref="B54:N54"/>
    <mergeCell ref="O54:P54"/>
    <mergeCell ref="Q54:T54"/>
    <mergeCell ref="U54:X54"/>
    <mergeCell ref="B58:N58"/>
    <mergeCell ref="O58:P58"/>
    <mergeCell ref="AO58:AR58"/>
    <mergeCell ref="AS58:AV58"/>
    <mergeCell ref="AW58:AZ58"/>
    <mergeCell ref="AW56:AZ56"/>
    <mergeCell ref="B57:N57"/>
    <mergeCell ref="O57:P57"/>
    <mergeCell ref="Q57:T57"/>
    <mergeCell ref="U57:X57"/>
    <mergeCell ref="Y57:AB57"/>
    <mergeCell ref="AC57:AF57"/>
    <mergeCell ref="AG57:AJ57"/>
    <mergeCell ref="AK57:AN57"/>
    <mergeCell ref="AO57:AR57"/>
    <mergeCell ref="AS57:AV57"/>
    <mergeCell ref="AW57:AZ57"/>
    <mergeCell ref="AC56:AF56"/>
    <mergeCell ref="AG56:AJ56"/>
    <mergeCell ref="AK56:AN56"/>
    <mergeCell ref="AO56:AR56"/>
    <mergeCell ref="AS56:AV56"/>
    <mergeCell ref="B56:N56"/>
    <mergeCell ref="O56:P56"/>
    <mergeCell ref="U60:X60"/>
    <mergeCell ref="Y60:AB60"/>
    <mergeCell ref="AG59:AJ59"/>
    <mergeCell ref="AK59:AN59"/>
    <mergeCell ref="AO59:AR59"/>
    <mergeCell ref="AS59:AV59"/>
    <mergeCell ref="AW59:AZ59"/>
    <mergeCell ref="O59:P59"/>
    <mergeCell ref="Q59:T59"/>
    <mergeCell ref="U59:X59"/>
    <mergeCell ref="Y59:AB59"/>
    <mergeCell ref="AC59:AF59"/>
    <mergeCell ref="AW60:AZ60"/>
    <mergeCell ref="AC60:AF60"/>
    <mergeCell ref="AG60:AJ60"/>
    <mergeCell ref="AK60:AN60"/>
    <mergeCell ref="AO60:AR60"/>
    <mergeCell ref="AS60:AV60"/>
    <mergeCell ref="Q65:T65"/>
    <mergeCell ref="U65:V65"/>
    <mergeCell ref="W65:X65"/>
    <mergeCell ref="Y65:AB65"/>
    <mergeCell ref="AC65:AF65"/>
    <mergeCell ref="AG65:AJ65"/>
    <mergeCell ref="AK65:AN65"/>
    <mergeCell ref="AO65:AR65"/>
    <mergeCell ref="AS65:AV65"/>
    <mergeCell ref="B60:N60"/>
    <mergeCell ref="O60:P60"/>
    <mergeCell ref="Q60:T60"/>
    <mergeCell ref="U67:V67"/>
    <mergeCell ref="W67:X67"/>
    <mergeCell ref="AW65:AZ65"/>
    <mergeCell ref="B66:N66"/>
    <mergeCell ref="O66:P66"/>
    <mergeCell ref="Q66:T66"/>
    <mergeCell ref="U66:V66"/>
    <mergeCell ref="W66:X66"/>
    <mergeCell ref="Y66:AB66"/>
    <mergeCell ref="AC66:AF66"/>
    <mergeCell ref="AG66:AJ66"/>
    <mergeCell ref="AK66:AN66"/>
    <mergeCell ref="AO66:AR66"/>
    <mergeCell ref="AS66:AV66"/>
    <mergeCell ref="AW66:AZ66"/>
    <mergeCell ref="B62:AZ62"/>
    <mergeCell ref="B64:N65"/>
    <mergeCell ref="O64:P65"/>
    <mergeCell ref="Q64:AB64"/>
    <mergeCell ref="AC64:AN64"/>
    <mergeCell ref="AO64:AZ64"/>
    <mergeCell ref="U69:V69"/>
    <mergeCell ref="W69:X69"/>
    <mergeCell ref="AS67:AV67"/>
    <mergeCell ref="AW67:AZ67"/>
    <mergeCell ref="B68:N68"/>
    <mergeCell ref="O68:P68"/>
    <mergeCell ref="Q68:T68"/>
    <mergeCell ref="U68:V68"/>
    <mergeCell ref="W68:X68"/>
    <mergeCell ref="Y68:AB68"/>
    <mergeCell ref="AC68:AF68"/>
    <mergeCell ref="AG68:AJ68"/>
    <mergeCell ref="AK68:AN68"/>
    <mergeCell ref="AO68:AR68"/>
    <mergeCell ref="AS68:AV68"/>
    <mergeCell ref="AW68:AZ68"/>
    <mergeCell ref="Y67:AB67"/>
    <mergeCell ref="AC67:AF67"/>
    <mergeCell ref="AG67:AJ67"/>
    <mergeCell ref="AK67:AN67"/>
    <mergeCell ref="AO67:AR67"/>
    <mergeCell ref="B67:N67"/>
    <mergeCell ref="O67:P67"/>
    <mergeCell ref="Q67:T67"/>
    <mergeCell ref="AS69:AV69"/>
    <mergeCell ref="AW69:AZ69"/>
    <mergeCell ref="B71:AZ71"/>
    <mergeCell ref="B73:N74"/>
    <mergeCell ref="O73:P74"/>
    <mergeCell ref="Q73:AB73"/>
    <mergeCell ref="AC73:AN73"/>
    <mergeCell ref="AO73:AZ73"/>
    <mergeCell ref="Q74:T74"/>
    <mergeCell ref="U74:X74"/>
    <mergeCell ref="Y74:AB74"/>
    <mergeCell ref="AC74:AF74"/>
    <mergeCell ref="AG74:AJ74"/>
    <mergeCell ref="AK74:AN74"/>
    <mergeCell ref="AO74:AR74"/>
    <mergeCell ref="AS74:AV74"/>
    <mergeCell ref="Y69:AB69"/>
    <mergeCell ref="AC69:AF69"/>
    <mergeCell ref="AG69:AJ69"/>
    <mergeCell ref="AK69:AN69"/>
    <mergeCell ref="AO69:AR69"/>
    <mergeCell ref="B69:N69"/>
    <mergeCell ref="O69:P69"/>
    <mergeCell ref="Q69:T69"/>
    <mergeCell ref="AW74:AZ74"/>
    <mergeCell ref="B75:N75"/>
    <mergeCell ref="O75:P75"/>
    <mergeCell ref="Q75:T75"/>
    <mergeCell ref="U75:X75"/>
    <mergeCell ref="Y75:AB75"/>
    <mergeCell ref="AC75:AF75"/>
    <mergeCell ref="AG75:AJ75"/>
    <mergeCell ref="AK75:AN75"/>
    <mergeCell ref="AO75:AR75"/>
    <mergeCell ref="AS75:AV75"/>
    <mergeCell ref="AW75:AZ75"/>
    <mergeCell ref="U78:X78"/>
    <mergeCell ref="Y78:AB78"/>
    <mergeCell ref="AW76:AZ76"/>
    <mergeCell ref="B77:N77"/>
    <mergeCell ref="O77:P77"/>
    <mergeCell ref="Q77:T77"/>
    <mergeCell ref="U77:X77"/>
    <mergeCell ref="Y77:AB77"/>
    <mergeCell ref="AC77:AF77"/>
    <mergeCell ref="AG77:AJ77"/>
    <mergeCell ref="AK77:AN77"/>
    <mergeCell ref="AO77:AR77"/>
    <mergeCell ref="AS77:AV77"/>
    <mergeCell ref="AW77:AZ77"/>
    <mergeCell ref="AC76:AF76"/>
    <mergeCell ref="AG76:AJ76"/>
    <mergeCell ref="AK76:AN76"/>
    <mergeCell ref="AO76:AR76"/>
    <mergeCell ref="AS76:AV76"/>
    <mergeCell ref="B76:N76"/>
    <mergeCell ref="O76:P76"/>
    <mergeCell ref="Q76:T76"/>
    <mergeCell ref="U76:X76"/>
    <mergeCell ref="Y76:AB76"/>
    <mergeCell ref="AW78:AZ78"/>
    <mergeCell ref="B80:AZ80"/>
    <mergeCell ref="B82:N83"/>
    <mergeCell ref="O82:P83"/>
    <mergeCell ref="Q82:AB82"/>
    <mergeCell ref="AC82:AN82"/>
    <mergeCell ref="AO82:AZ82"/>
    <mergeCell ref="Q83:T83"/>
    <mergeCell ref="U83:X83"/>
    <mergeCell ref="Y83:AB83"/>
    <mergeCell ref="AC83:AF83"/>
    <mergeCell ref="AG83:AJ83"/>
    <mergeCell ref="AK83:AN83"/>
    <mergeCell ref="AO83:AR83"/>
    <mergeCell ref="AS83:AV83"/>
    <mergeCell ref="AW83:AZ83"/>
    <mergeCell ref="AC78:AF78"/>
    <mergeCell ref="AG78:AJ78"/>
    <mergeCell ref="AK78:AN78"/>
    <mergeCell ref="AO78:AR78"/>
    <mergeCell ref="AS78:AV78"/>
    <mergeCell ref="B78:N78"/>
    <mergeCell ref="O78:P78"/>
    <mergeCell ref="Q78:T78"/>
    <mergeCell ref="AW84:AZ84"/>
    <mergeCell ref="B85:N85"/>
    <mergeCell ref="O85:P85"/>
    <mergeCell ref="Q85:T85"/>
    <mergeCell ref="U85:X85"/>
    <mergeCell ref="Y85:AB85"/>
    <mergeCell ref="AC85:AF85"/>
    <mergeCell ref="AG85:AJ85"/>
    <mergeCell ref="AK85:AN85"/>
    <mergeCell ref="AO85:AR85"/>
    <mergeCell ref="AS85:AV85"/>
    <mergeCell ref="AW85:AZ85"/>
    <mergeCell ref="AC84:AF84"/>
    <mergeCell ref="AG84:AJ84"/>
    <mergeCell ref="AK84:AN84"/>
    <mergeCell ref="AO84:AR84"/>
    <mergeCell ref="AS84:AV84"/>
    <mergeCell ref="B84:N84"/>
    <mergeCell ref="O84:P84"/>
    <mergeCell ref="Q84:T84"/>
    <mergeCell ref="U84:X84"/>
    <mergeCell ref="Y84:AB84"/>
    <mergeCell ref="AW86:AZ86"/>
    <mergeCell ref="B87:N87"/>
    <mergeCell ref="O87:P87"/>
    <mergeCell ref="Q87:T87"/>
    <mergeCell ref="U87:X87"/>
    <mergeCell ref="Y87:AB87"/>
    <mergeCell ref="AC87:AF87"/>
    <mergeCell ref="AG87:AJ87"/>
    <mergeCell ref="AK87:AN87"/>
    <mergeCell ref="AO87:AR87"/>
    <mergeCell ref="AS87:AV87"/>
    <mergeCell ref="AW87:AZ87"/>
    <mergeCell ref="AC86:AF86"/>
    <mergeCell ref="AG86:AJ86"/>
    <mergeCell ref="AK86:AN86"/>
    <mergeCell ref="AO86:AR86"/>
    <mergeCell ref="AS86:AV86"/>
    <mergeCell ref="B86:N86"/>
    <mergeCell ref="O86:P86"/>
    <mergeCell ref="Q86:T86"/>
    <mergeCell ref="U86:X86"/>
    <mergeCell ref="Y86:AB86"/>
    <mergeCell ref="B89:AZ89"/>
    <mergeCell ref="B91:N92"/>
    <mergeCell ref="O91:P92"/>
    <mergeCell ref="Q91:AB91"/>
    <mergeCell ref="AC91:AN91"/>
    <mergeCell ref="AO91:AZ91"/>
    <mergeCell ref="Q92:T92"/>
    <mergeCell ref="U92:X92"/>
    <mergeCell ref="Y92:AB92"/>
    <mergeCell ref="AC92:AF92"/>
    <mergeCell ref="AG92:AJ92"/>
    <mergeCell ref="AK92:AN92"/>
    <mergeCell ref="AO92:AR92"/>
    <mergeCell ref="AS92:AV92"/>
    <mergeCell ref="AW92:AZ92"/>
    <mergeCell ref="AW93:AZ93"/>
    <mergeCell ref="B94:N94"/>
    <mergeCell ref="O94:P94"/>
    <mergeCell ref="Q94:T94"/>
    <mergeCell ref="U94:X94"/>
    <mergeCell ref="Y94:AB94"/>
    <mergeCell ref="AC94:AF94"/>
    <mergeCell ref="AG94:AJ94"/>
    <mergeCell ref="AK94:AN94"/>
    <mergeCell ref="AO94:AR94"/>
    <mergeCell ref="AS94:AV94"/>
    <mergeCell ref="AW94:AZ94"/>
    <mergeCell ref="AC93:AF93"/>
    <mergeCell ref="AG93:AJ93"/>
    <mergeCell ref="AK93:AN93"/>
    <mergeCell ref="AO93:AR93"/>
    <mergeCell ref="AS93:AV93"/>
    <mergeCell ref="B93:N93"/>
    <mergeCell ref="O93:P93"/>
    <mergeCell ref="Q93:T93"/>
    <mergeCell ref="U93:X93"/>
    <mergeCell ref="Y93:AB93"/>
    <mergeCell ref="AW95:AZ95"/>
    <mergeCell ref="B96:N96"/>
    <mergeCell ref="O96:P96"/>
    <mergeCell ref="Q96:T96"/>
    <mergeCell ref="U96:X96"/>
    <mergeCell ref="Y96:AB96"/>
    <mergeCell ref="AC96:AF96"/>
    <mergeCell ref="AG96:AJ96"/>
    <mergeCell ref="AK96:AN96"/>
    <mergeCell ref="AO96:AR96"/>
    <mergeCell ref="AS96:AV96"/>
    <mergeCell ref="AW96:AZ96"/>
    <mergeCell ref="AC95:AF95"/>
    <mergeCell ref="AG95:AJ95"/>
    <mergeCell ref="AK95:AN95"/>
    <mergeCell ref="AO95:AR95"/>
    <mergeCell ref="AS95:AV95"/>
    <mergeCell ref="B95:N95"/>
    <mergeCell ref="O95:P95"/>
    <mergeCell ref="Q95:T95"/>
    <mergeCell ref="U95:X95"/>
    <mergeCell ref="Y95:AB95"/>
    <mergeCell ref="B98:AZ98"/>
    <mergeCell ref="B100:N101"/>
    <mergeCell ref="O100:P101"/>
    <mergeCell ref="Q100:AB100"/>
    <mergeCell ref="AC100:AN100"/>
    <mergeCell ref="AO100:AZ100"/>
    <mergeCell ref="Q101:T101"/>
    <mergeCell ref="U101:X101"/>
    <mergeCell ref="Y101:AB101"/>
    <mergeCell ref="AC101:AF101"/>
    <mergeCell ref="AG101:AJ101"/>
    <mergeCell ref="AK101:AN101"/>
    <mergeCell ref="AO101:AR101"/>
    <mergeCell ref="AS101:AV101"/>
    <mergeCell ref="AW101:AZ101"/>
    <mergeCell ref="AW102:AZ102"/>
    <mergeCell ref="B103:N103"/>
    <mergeCell ref="O103:P103"/>
    <mergeCell ref="Q103:T103"/>
    <mergeCell ref="U103:X103"/>
    <mergeCell ref="Y103:AB103"/>
    <mergeCell ref="AC103:AF103"/>
    <mergeCell ref="AG103:AJ103"/>
    <mergeCell ref="AK103:AN103"/>
    <mergeCell ref="AO103:AR103"/>
    <mergeCell ref="AS103:AV103"/>
    <mergeCell ref="AW103:AZ103"/>
    <mergeCell ref="AC102:AF102"/>
    <mergeCell ref="AG102:AJ102"/>
    <mergeCell ref="AK102:AN102"/>
    <mergeCell ref="AO102:AR102"/>
    <mergeCell ref="AS102:AV102"/>
    <mergeCell ref="B102:N102"/>
    <mergeCell ref="O102:P102"/>
    <mergeCell ref="Q102:T102"/>
    <mergeCell ref="U102:X102"/>
    <mergeCell ref="Y102:AB102"/>
    <mergeCell ref="AW104:AZ104"/>
    <mergeCell ref="B105:N105"/>
    <mergeCell ref="O105:P105"/>
    <mergeCell ref="Q105:T105"/>
    <mergeCell ref="U105:X105"/>
    <mergeCell ref="Y105:AB105"/>
    <mergeCell ref="AC105:AF105"/>
    <mergeCell ref="AG105:AJ105"/>
    <mergeCell ref="AK105:AN105"/>
    <mergeCell ref="AO105:AR105"/>
    <mergeCell ref="AS105:AV105"/>
    <mergeCell ref="AW105:AZ105"/>
    <mergeCell ref="AC104:AF104"/>
    <mergeCell ref="AG104:AJ104"/>
    <mergeCell ref="AK104:AN104"/>
    <mergeCell ref="AO104:AR104"/>
    <mergeCell ref="AS104:AV104"/>
    <mergeCell ref="B104:N104"/>
    <mergeCell ref="O104:P104"/>
    <mergeCell ref="Q104:T104"/>
    <mergeCell ref="U104:X104"/>
    <mergeCell ref="Y104:AB104"/>
    <mergeCell ref="B107:AZ107"/>
    <mergeCell ref="B109:N110"/>
    <mergeCell ref="O109:P110"/>
    <mergeCell ref="Q109:AB109"/>
    <mergeCell ref="AC109:AN109"/>
    <mergeCell ref="AO109:AZ109"/>
    <mergeCell ref="Q110:T110"/>
    <mergeCell ref="U110:X110"/>
    <mergeCell ref="Y110:AB110"/>
    <mergeCell ref="AC110:AF110"/>
    <mergeCell ref="AG110:AJ110"/>
    <mergeCell ref="AK110:AN110"/>
    <mergeCell ref="AO110:AR110"/>
    <mergeCell ref="AS110:AV110"/>
    <mergeCell ref="AW110:AZ110"/>
    <mergeCell ref="AW111:AZ111"/>
    <mergeCell ref="B112:N112"/>
    <mergeCell ref="O112:P112"/>
    <mergeCell ref="Q112:T112"/>
    <mergeCell ref="U112:X112"/>
    <mergeCell ref="Y112:AB112"/>
    <mergeCell ref="AC112:AF112"/>
    <mergeCell ref="AG112:AJ112"/>
    <mergeCell ref="AK112:AN112"/>
    <mergeCell ref="AO112:AR112"/>
    <mergeCell ref="AS112:AV112"/>
    <mergeCell ref="AW112:AZ112"/>
    <mergeCell ref="AC111:AF111"/>
    <mergeCell ref="AG111:AJ111"/>
    <mergeCell ref="AK111:AN111"/>
    <mergeCell ref="AO111:AR111"/>
    <mergeCell ref="AS111:AV111"/>
    <mergeCell ref="B111:N111"/>
    <mergeCell ref="O111:P111"/>
    <mergeCell ref="Q111:T111"/>
    <mergeCell ref="U111:X111"/>
    <mergeCell ref="Y111:AB111"/>
    <mergeCell ref="AW113:AZ113"/>
    <mergeCell ref="B114:N114"/>
    <mergeCell ref="O114:P114"/>
    <mergeCell ref="Q114:T114"/>
    <mergeCell ref="U114:X114"/>
    <mergeCell ref="Y114:AB114"/>
    <mergeCell ref="AC114:AF114"/>
    <mergeCell ref="AG114:AJ114"/>
    <mergeCell ref="AK114:AN114"/>
    <mergeCell ref="AO114:AR114"/>
    <mergeCell ref="AS114:AV114"/>
    <mergeCell ref="AW114:AZ114"/>
    <mergeCell ref="AC113:AF113"/>
    <mergeCell ref="AG113:AJ113"/>
    <mergeCell ref="AK113:AN113"/>
    <mergeCell ref="AO113:AR113"/>
    <mergeCell ref="AS113:AV113"/>
    <mergeCell ref="B113:N113"/>
    <mergeCell ref="O113:P113"/>
    <mergeCell ref="Q113:T113"/>
    <mergeCell ref="U113:X113"/>
    <mergeCell ref="Y113:AB113"/>
    <mergeCell ref="B116:AZ116"/>
    <mergeCell ref="B118:N119"/>
    <mergeCell ref="O118:P119"/>
    <mergeCell ref="Q118:AB118"/>
    <mergeCell ref="AC118:AN118"/>
    <mergeCell ref="AO118:AZ118"/>
    <mergeCell ref="Q119:T119"/>
    <mergeCell ref="U119:X119"/>
    <mergeCell ref="Y119:AB119"/>
    <mergeCell ref="AC119:AF119"/>
    <mergeCell ref="AG119:AJ119"/>
    <mergeCell ref="AK119:AN119"/>
    <mergeCell ref="AO119:AR119"/>
    <mergeCell ref="AS119:AV119"/>
    <mergeCell ref="AW119:AZ119"/>
    <mergeCell ref="AW120:AZ120"/>
    <mergeCell ref="B121:N121"/>
    <mergeCell ref="O121:P121"/>
    <mergeCell ref="Q121:T121"/>
    <mergeCell ref="U121:X121"/>
    <mergeCell ref="Y121:AB121"/>
    <mergeCell ref="AC121:AF121"/>
    <mergeCell ref="AG121:AJ121"/>
    <mergeCell ref="AK121:AN121"/>
    <mergeCell ref="AO121:AR121"/>
    <mergeCell ref="AS121:AV121"/>
    <mergeCell ref="AW121:AZ121"/>
    <mergeCell ref="AC120:AF120"/>
    <mergeCell ref="AG120:AJ120"/>
    <mergeCell ref="AK120:AN120"/>
    <mergeCell ref="AO120:AR120"/>
    <mergeCell ref="AS120:AV120"/>
    <mergeCell ref="B120:N120"/>
    <mergeCell ref="O120:P120"/>
    <mergeCell ref="Q120:T120"/>
    <mergeCell ref="U120:X120"/>
    <mergeCell ref="Y120:AB120"/>
    <mergeCell ref="AW122:AZ122"/>
    <mergeCell ref="B123:N123"/>
    <mergeCell ref="O123:P123"/>
    <mergeCell ref="Q123:T123"/>
    <mergeCell ref="U123:X123"/>
    <mergeCell ref="Y123:AB123"/>
    <mergeCell ref="AC123:AF123"/>
    <mergeCell ref="AG123:AJ123"/>
    <mergeCell ref="AK123:AN123"/>
    <mergeCell ref="AO123:AR123"/>
    <mergeCell ref="AS123:AV123"/>
    <mergeCell ref="AW123:AZ123"/>
    <mergeCell ref="AC122:AF122"/>
    <mergeCell ref="AG122:AJ122"/>
    <mergeCell ref="AK122:AN122"/>
    <mergeCell ref="AO122:AR122"/>
    <mergeCell ref="AS122:AV122"/>
    <mergeCell ref="B122:N122"/>
    <mergeCell ref="O122:P122"/>
    <mergeCell ref="Q122:T122"/>
    <mergeCell ref="U122:X122"/>
    <mergeCell ref="Y122:AB122"/>
  </mergeCells>
  <pageMargins left="0.70866141732283472" right="0.70866141732283472" top="0.74803149606299213" bottom="0.74803149606299213" header="0.31496062992125984" footer="0.31496062992125984"/>
  <pageSetup paperSize="9" scale="50" orientation="landscape" verticalDpi="0" r:id="rId1"/>
</worksheet>
</file>

<file path=xl/worksheets/sheet8.xml><?xml version="1.0" encoding="utf-8"?>
<worksheet xmlns="http://schemas.openxmlformats.org/spreadsheetml/2006/main" xmlns:r="http://schemas.openxmlformats.org/officeDocument/2006/relationships">
  <dimension ref="A1:CZ985"/>
  <sheetViews>
    <sheetView topLeftCell="A28" workbookViewId="0">
      <selection activeCell="BZ24" sqref="BZ24"/>
    </sheetView>
  </sheetViews>
  <sheetFormatPr defaultColWidth="14.42578125" defaultRowHeight="12.75"/>
  <cols>
    <col min="1" max="23" width="0.85546875" style="178" customWidth="1"/>
    <col min="24" max="24" width="26.140625" style="178" customWidth="1"/>
    <col min="25" max="72" width="0.85546875" style="178" customWidth="1"/>
    <col min="73" max="73" width="9.28515625" style="178" customWidth="1"/>
    <col min="74" max="16384" width="14.42578125" style="178"/>
  </cols>
  <sheetData>
    <row r="1" spans="1:9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row>
    <row r="2" spans="1:91">
      <c r="A2" s="683" t="s">
        <v>456</v>
      </c>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row>
    <row r="3" spans="1:91">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row>
    <row r="4" spans="1:91" ht="15">
      <c r="A4" s="677" t="s">
        <v>457</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c r="BA4" s="671"/>
      <c r="BB4" s="671"/>
      <c r="BC4" s="671"/>
      <c r="BD4" s="671"/>
      <c r="BE4" s="671"/>
      <c r="BF4" s="671"/>
      <c r="BG4" s="671"/>
      <c r="BH4" s="671"/>
      <c r="BI4" s="671"/>
      <c r="BJ4" s="671"/>
      <c r="BK4" s="671"/>
      <c r="BL4" s="671"/>
      <c r="BM4" s="671"/>
      <c r="BN4" s="671"/>
      <c r="BO4" s="671"/>
      <c r="BP4" s="671"/>
      <c r="BQ4" s="671"/>
      <c r="BR4" s="671"/>
      <c r="BS4" s="671"/>
      <c r="BT4" s="671"/>
      <c r="BU4" s="671"/>
    </row>
    <row r="5" spans="1:91">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row>
    <row r="6" spans="1:91" ht="15">
      <c r="A6" s="180" t="s">
        <v>458</v>
      </c>
      <c r="B6" s="180"/>
      <c r="C6" s="180"/>
      <c r="D6" s="180"/>
      <c r="E6" s="180"/>
      <c r="F6" s="180"/>
      <c r="G6" s="180"/>
      <c r="H6" s="180"/>
      <c r="I6" s="180"/>
      <c r="J6" s="180"/>
      <c r="K6" s="180"/>
      <c r="L6" s="180"/>
      <c r="M6" s="180"/>
      <c r="N6" s="180"/>
      <c r="O6" s="180"/>
      <c r="P6" s="180"/>
      <c r="Q6" s="180"/>
      <c r="R6" s="180"/>
      <c r="S6" s="180"/>
      <c r="T6" s="180"/>
      <c r="U6" s="180"/>
      <c r="V6" s="180"/>
      <c r="W6" s="180"/>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row>
    <row r="7" spans="1:91" ht="15">
      <c r="A7" s="180"/>
      <c r="B7" s="180"/>
      <c r="C7" s="180"/>
      <c r="D7" s="180"/>
      <c r="E7" s="180"/>
      <c r="F7" s="180"/>
      <c r="G7" s="180"/>
      <c r="H7" s="180"/>
      <c r="I7" s="180"/>
      <c r="J7" s="180"/>
      <c r="K7" s="180"/>
      <c r="L7" s="180"/>
      <c r="M7" s="180"/>
      <c r="N7" s="180"/>
      <c r="O7" s="180"/>
      <c r="P7" s="180"/>
      <c r="Q7" s="180"/>
      <c r="R7" s="180"/>
      <c r="S7" s="180"/>
      <c r="T7" s="180"/>
      <c r="U7" s="180"/>
      <c r="V7" s="180"/>
      <c r="W7" s="180"/>
      <c r="X7" s="182"/>
      <c r="Y7" s="182"/>
      <c r="Z7" s="182"/>
      <c r="AA7" s="182"/>
      <c r="AB7" s="182"/>
      <c r="AC7" s="182"/>
      <c r="AD7" s="182"/>
      <c r="AE7" s="182"/>
      <c r="AF7" s="182"/>
      <c r="AG7" s="182"/>
      <c r="AH7" s="182"/>
      <c r="AI7" s="182"/>
      <c r="AJ7" s="182"/>
      <c r="AK7" s="182"/>
      <c r="AL7" s="182"/>
      <c r="AM7" s="182"/>
      <c r="AN7" s="182"/>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row>
    <row r="8" spans="1:91" ht="15">
      <c r="A8" s="680" t="s">
        <v>459</v>
      </c>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671"/>
      <c r="AI8" s="671"/>
      <c r="AJ8" s="671"/>
      <c r="AK8" s="671"/>
      <c r="AL8" s="671"/>
      <c r="AM8" s="671"/>
      <c r="AN8" s="671"/>
      <c r="AO8" s="661"/>
      <c r="AP8" s="661"/>
      <c r="AQ8" s="661"/>
      <c r="AR8" s="661"/>
      <c r="AS8" s="661"/>
      <c r="AT8" s="661"/>
      <c r="AU8" s="661"/>
      <c r="AV8" s="661"/>
      <c r="AW8" s="661"/>
      <c r="AX8" s="661"/>
      <c r="AY8" s="661"/>
      <c r="AZ8" s="661"/>
      <c r="BA8" s="661"/>
      <c r="BB8" s="661"/>
      <c r="BC8" s="661"/>
      <c r="BD8" s="661"/>
      <c r="BE8" s="661"/>
      <c r="BF8" s="661"/>
      <c r="BG8" s="661"/>
      <c r="BH8" s="661"/>
      <c r="BI8" s="661"/>
      <c r="BJ8" s="661"/>
      <c r="BK8" s="661"/>
      <c r="BL8" s="661"/>
      <c r="BM8" s="661"/>
      <c r="BN8" s="661"/>
      <c r="BO8" s="661"/>
      <c r="BP8" s="661"/>
      <c r="BQ8" s="661"/>
      <c r="BR8" s="661"/>
      <c r="BS8" s="661"/>
      <c r="BT8" s="661"/>
      <c r="BU8" s="661"/>
      <c r="BV8" s="661"/>
      <c r="BW8" s="661"/>
      <c r="BX8" s="661"/>
      <c r="BY8" s="661"/>
      <c r="BZ8" s="661"/>
      <c r="CA8" s="661"/>
      <c r="CB8" s="661"/>
      <c r="CC8" s="661"/>
      <c r="CD8" s="661"/>
      <c r="CE8" s="661"/>
      <c r="CF8" s="661"/>
      <c r="CG8" s="661"/>
      <c r="CH8" s="661"/>
      <c r="CI8" s="661"/>
      <c r="CJ8" s="661"/>
      <c r="CK8" s="661"/>
      <c r="CL8" s="661"/>
      <c r="CM8" s="661"/>
    </row>
    <row r="9" spans="1:91">
      <c r="A9" s="693" t="s">
        <v>460</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c r="AT9" s="693"/>
      <c r="AU9" s="693"/>
      <c r="AV9" s="693"/>
      <c r="AW9" s="693"/>
      <c r="AX9" s="693"/>
      <c r="AY9" s="693"/>
      <c r="AZ9" s="693"/>
      <c r="BA9" s="693"/>
      <c r="BB9" s="693"/>
      <c r="BC9" s="693"/>
      <c r="BD9" s="693"/>
      <c r="BE9" s="693"/>
      <c r="BF9" s="693"/>
      <c r="BG9" s="693"/>
      <c r="BH9" s="693"/>
      <c r="BI9" s="693"/>
      <c r="BJ9" s="693"/>
      <c r="BK9" s="693"/>
      <c r="BL9" s="693"/>
      <c r="BM9" s="179"/>
      <c r="BN9" s="179"/>
      <c r="BO9" s="179"/>
      <c r="BP9" s="179"/>
      <c r="BQ9" s="179"/>
      <c r="BR9" s="179"/>
      <c r="BS9" s="179"/>
      <c r="BT9" s="179"/>
      <c r="BU9" s="179"/>
    </row>
    <row r="10" spans="1:91" ht="15">
      <c r="A10" s="677" t="s">
        <v>461</v>
      </c>
      <c r="B10" s="671"/>
      <c r="C10" s="671"/>
      <c r="D10" s="671"/>
      <c r="E10" s="671"/>
      <c r="F10" s="671"/>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row>
    <row r="11" spans="1:91">
      <c r="A11" s="179"/>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row>
    <row r="12" spans="1:91">
      <c r="A12" s="667" t="s">
        <v>462</v>
      </c>
      <c r="B12" s="668"/>
      <c r="C12" s="668"/>
      <c r="D12" s="668"/>
      <c r="E12" s="668"/>
      <c r="F12" s="669"/>
      <c r="G12" s="667" t="s">
        <v>463</v>
      </c>
      <c r="H12" s="668"/>
      <c r="I12" s="668"/>
      <c r="J12" s="668"/>
      <c r="K12" s="668"/>
      <c r="L12" s="668"/>
      <c r="M12" s="668"/>
      <c r="N12" s="668"/>
      <c r="O12" s="668"/>
      <c r="P12" s="668"/>
      <c r="Q12" s="668"/>
      <c r="R12" s="668"/>
      <c r="S12" s="668"/>
      <c r="T12" s="668"/>
      <c r="U12" s="668"/>
      <c r="V12" s="668"/>
      <c r="W12" s="668"/>
      <c r="X12" s="669"/>
      <c r="Y12" s="667" t="s">
        <v>464</v>
      </c>
      <c r="Z12" s="668"/>
      <c r="AA12" s="668"/>
      <c r="AB12" s="668"/>
      <c r="AC12" s="668"/>
      <c r="AD12" s="668"/>
      <c r="AE12" s="668"/>
      <c r="AF12" s="668"/>
      <c r="AG12" s="668"/>
      <c r="AH12" s="668"/>
      <c r="AI12" s="668"/>
      <c r="AJ12" s="668"/>
      <c r="AK12" s="668"/>
      <c r="AL12" s="668"/>
      <c r="AM12" s="668"/>
      <c r="AN12" s="669"/>
      <c r="AO12" s="667" t="s">
        <v>465</v>
      </c>
      <c r="AP12" s="668"/>
      <c r="AQ12" s="668"/>
      <c r="AR12" s="668"/>
      <c r="AS12" s="668"/>
      <c r="AT12" s="668"/>
      <c r="AU12" s="668"/>
      <c r="AV12" s="668"/>
      <c r="AW12" s="668"/>
      <c r="AX12" s="668"/>
      <c r="AY12" s="668"/>
      <c r="AZ12" s="668"/>
      <c r="BA12" s="668"/>
      <c r="BB12" s="668"/>
      <c r="BC12" s="668"/>
      <c r="BD12" s="669"/>
      <c r="BE12" s="667" t="s">
        <v>466</v>
      </c>
      <c r="BF12" s="668"/>
      <c r="BG12" s="668"/>
      <c r="BH12" s="668"/>
      <c r="BI12" s="668"/>
      <c r="BJ12" s="668"/>
      <c r="BK12" s="668"/>
      <c r="BL12" s="668"/>
      <c r="BM12" s="668"/>
      <c r="BN12" s="668"/>
      <c r="BO12" s="668"/>
      <c r="BP12" s="668"/>
      <c r="BQ12" s="668"/>
      <c r="BR12" s="668"/>
      <c r="BS12" s="668"/>
      <c r="BT12" s="668"/>
      <c r="BU12" s="669"/>
    </row>
    <row r="13" spans="1:91">
      <c r="A13" s="670"/>
      <c r="B13" s="671"/>
      <c r="C13" s="671"/>
      <c r="D13" s="671"/>
      <c r="E13" s="671"/>
      <c r="F13" s="672"/>
      <c r="G13" s="670"/>
      <c r="H13" s="671"/>
      <c r="I13" s="671"/>
      <c r="J13" s="671"/>
      <c r="K13" s="671"/>
      <c r="L13" s="671"/>
      <c r="M13" s="671"/>
      <c r="N13" s="671"/>
      <c r="O13" s="671"/>
      <c r="P13" s="671"/>
      <c r="Q13" s="671"/>
      <c r="R13" s="671"/>
      <c r="S13" s="671"/>
      <c r="T13" s="671"/>
      <c r="U13" s="671"/>
      <c r="V13" s="671"/>
      <c r="W13" s="671"/>
      <c r="X13" s="672"/>
      <c r="Y13" s="670"/>
      <c r="Z13" s="671"/>
      <c r="AA13" s="671"/>
      <c r="AB13" s="671"/>
      <c r="AC13" s="671"/>
      <c r="AD13" s="671"/>
      <c r="AE13" s="671"/>
      <c r="AF13" s="671"/>
      <c r="AG13" s="671"/>
      <c r="AH13" s="671"/>
      <c r="AI13" s="671"/>
      <c r="AJ13" s="671"/>
      <c r="AK13" s="671"/>
      <c r="AL13" s="671"/>
      <c r="AM13" s="671"/>
      <c r="AN13" s="672"/>
      <c r="AO13" s="670"/>
      <c r="AP13" s="671"/>
      <c r="AQ13" s="671"/>
      <c r="AR13" s="671"/>
      <c r="AS13" s="671"/>
      <c r="AT13" s="671"/>
      <c r="AU13" s="671"/>
      <c r="AV13" s="671"/>
      <c r="AW13" s="671"/>
      <c r="AX13" s="671"/>
      <c r="AY13" s="671"/>
      <c r="AZ13" s="671"/>
      <c r="BA13" s="671"/>
      <c r="BB13" s="671"/>
      <c r="BC13" s="671"/>
      <c r="BD13" s="672"/>
      <c r="BE13" s="670"/>
      <c r="BF13" s="671"/>
      <c r="BG13" s="671"/>
      <c r="BH13" s="671"/>
      <c r="BI13" s="671"/>
      <c r="BJ13" s="671"/>
      <c r="BK13" s="671"/>
      <c r="BL13" s="671"/>
      <c r="BM13" s="671"/>
      <c r="BN13" s="671"/>
      <c r="BO13" s="671"/>
      <c r="BP13" s="671"/>
      <c r="BQ13" s="671"/>
      <c r="BR13" s="671"/>
      <c r="BS13" s="671"/>
      <c r="BT13" s="671"/>
      <c r="BU13" s="672"/>
    </row>
    <row r="14" spans="1:91">
      <c r="A14" s="673"/>
      <c r="B14" s="674"/>
      <c r="C14" s="674"/>
      <c r="D14" s="674"/>
      <c r="E14" s="674"/>
      <c r="F14" s="675"/>
      <c r="G14" s="673"/>
      <c r="H14" s="674"/>
      <c r="I14" s="674"/>
      <c r="J14" s="674"/>
      <c r="K14" s="674"/>
      <c r="L14" s="674"/>
      <c r="M14" s="674"/>
      <c r="N14" s="674"/>
      <c r="O14" s="674"/>
      <c r="P14" s="674"/>
      <c r="Q14" s="674"/>
      <c r="R14" s="674"/>
      <c r="S14" s="674"/>
      <c r="T14" s="674"/>
      <c r="U14" s="674"/>
      <c r="V14" s="674"/>
      <c r="W14" s="674"/>
      <c r="X14" s="675"/>
      <c r="Y14" s="673"/>
      <c r="Z14" s="674"/>
      <c r="AA14" s="674"/>
      <c r="AB14" s="674"/>
      <c r="AC14" s="674"/>
      <c r="AD14" s="674"/>
      <c r="AE14" s="674"/>
      <c r="AF14" s="674"/>
      <c r="AG14" s="674"/>
      <c r="AH14" s="674"/>
      <c r="AI14" s="674"/>
      <c r="AJ14" s="674"/>
      <c r="AK14" s="674"/>
      <c r="AL14" s="674"/>
      <c r="AM14" s="674"/>
      <c r="AN14" s="675"/>
      <c r="AO14" s="673"/>
      <c r="AP14" s="674"/>
      <c r="AQ14" s="674"/>
      <c r="AR14" s="674"/>
      <c r="AS14" s="674"/>
      <c r="AT14" s="674"/>
      <c r="AU14" s="674"/>
      <c r="AV14" s="674"/>
      <c r="AW14" s="674"/>
      <c r="AX14" s="674"/>
      <c r="AY14" s="674"/>
      <c r="AZ14" s="674"/>
      <c r="BA14" s="674"/>
      <c r="BB14" s="674"/>
      <c r="BC14" s="674"/>
      <c r="BD14" s="675"/>
      <c r="BE14" s="673"/>
      <c r="BF14" s="674"/>
      <c r="BG14" s="674"/>
      <c r="BH14" s="674"/>
      <c r="BI14" s="674"/>
      <c r="BJ14" s="674"/>
      <c r="BK14" s="674"/>
      <c r="BL14" s="674"/>
      <c r="BM14" s="674"/>
      <c r="BN14" s="674"/>
      <c r="BO14" s="674"/>
      <c r="BP14" s="674"/>
      <c r="BQ14" s="674"/>
      <c r="BR14" s="674"/>
      <c r="BS14" s="674"/>
      <c r="BT14" s="674"/>
      <c r="BU14" s="675"/>
    </row>
    <row r="15" spans="1:91">
      <c r="A15" s="676">
        <v>1</v>
      </c>
      <c r="B15" s="654"/>
      <c r="C15" s="654"/>
      <c r="D15" s="654"/>
      <c r="E15" s="654"/>
      <c r="F15" s="655"/>
      <c r="G15" s="676">
        <v>2</v>
      </c>
      <c r="H15" s="654"/>
      <c r="I15" s="654"/>
      <c r="J15" s="654"/>
      <c r="K15" s="654"/>
      <c r="L15" s="654"/>
      <c r="M15" s="654"/>
      <c r="N15" s="654"/>
      <c r="O15" s="654"/>
      <c r="P15" s="654"/>
      <c r="Q15" s="654"/>
      <c r="R15" s="654"/>
      <c r="S15" s="654"/>
      <c r="T15" s="654"/>
      <c r="U15" s="654"/>
      <c r="V15" s="654"/>
      <c r="W15" s="654"/>
      <c r="X15" s="655"/>
      <c r="Y15" s="676">
        <v>3</v>
      </c>
      <c r="Z15" s="654"/>
      <c r="AA15" s="654"/>
      <c r="AB15" s="654"/>
      <c r="AC15" s="654"/>
      <c r="AD15" s="654"/>
      <c r="AE15" s="654"/>
      <c r="AF15" s="654"/>
      <c r="AG15" s="654"/>
      <c r="AH15" s="654"/>
      <c r="AI15" s="654"/>
      <c r="AJ15" s="654"/>
      <c r="AK15" s="654"/>
      <c r="AL15" s="654"/>
      <c r="AM15" s="654"/>
      <c r="AN15" s="655"/>
      <c r="AO15" s="676">
        <v>8</v>
      </c>
      <c r="AP15" s="654"/>
      <c r="AQ15" s="654"/>
      <c r="AR15" s="654"/>
      <c r="AS15" s="654"/>
      <c r="AT15" s="654"/>
      <c r="AU15" s="654"/>
      <c r="AV15" s="654"/>
      <c r="AW15" s="654"/>
      <c r="AX15" s="654"/>
      <c r="AY15" s="654"/>
      <c r="AZ15" s="654"/>
      <c r="BA15" s="654"/>
      <c r="BB15" s="654"/>
      <c r="BC15" s="654"/>
      <c r="BD15" s="655"/>
      <c r="BE15" s="676">
        <v>10</v>
      </c>
      <c r="BF15" s="654"/>
      <c r="BG15" s="654"/>
      <c r="BH15" s="654"/>
      <c r="BI15" s="654"/>
      <c r="BJ15" s="654"/>
      <c r="BK15" s="654"/>
      <c r="BL15" s="654"/>
      <c r="BM15" s="654"/>
      <c r="BN15" s="654"/>
      <c r="BO15" s="654"/>
      <c r="BP15" s="654"/>
      <c r="BQ15" s="654"/>
      <c r="BR15" s="654"/>
      <c r="BS15" s="654"/>
      <c r="BT15" s="654"/>
      <c r="BU15" s="655"/>
    </row>
    <row r="16" spans="1:91">
      <c r="A16" s="662" t="s">
        <v>78</v>
      </c>
      <c r="B16" s="654"/>
      <c r="C16" s="654"/>
      <c r="D16" s="654"/>
      <c r="E16" s="654"/>
      <c r="F16" s="655"/>
      <c r="G16" s="663" t="s">
        <v>467</v>
      </c>
      <c r="H16" s="691"/>
      <c r="I16" s="691"/>
      <c r="J16" s="691"/>
      <c r="K16" s="691"/>
      <c r="L16" s="691"/>
      <c r="M16" s="691"/>
      <c r="N16" s="691"/>
      <c r="O16" s="691"/>
      <c r="P16" s="691"/>
      <c r="Q16" s="691"/>
      <c r="R16" s="691"/>
      <c r="S16" s="691"/>
      <c r="T16" s="691"/>
      <c r="U16" s="691"/>
      <c r="V16" s="691"/>
      <c r="W16" s="691"/>
      <c r="X16" s="692"/>
      <c r="Y16" s="686">
        <v>7</v>
      </c>
      <c r="Z16" s="689"/>
      <c r="AA16" s="689"/>
      <c r="AB16" s="689"/>
      <c r="AC16" s="689"/>
      <c r="AD16" s="689"/>
      <c r="AE16" s="689"/>
      <c r="AF16" s="689"/>
      <c r="AG16" s="689"/>
      <c r="AH16" s="689"/>
      <c r="AI16" s="689"/>
      <c r="AJ16" s="689"/>
      <c r="AK16" s="689"/>
      <c r="AL16" s="689"/>
      <c r="AM16" s="689"/>
      <c r="AN16" s="690"/>
      <c r="AO16" s="686">
        <v>339778.3</v>
      </c>
      <c r="AP16" s="689"/>
      <c r="AQ16" s="689"/>
      <c r="AR16" s="689"/>
      <c r="AS16" s="689"/>
      <c r="AT16" s="689"/>
      <c r="AU16" s="689"/>
      <c r="AV16" s="689"/>
      <c r="AW16" s="689"/>
      <c r="AX16" s="689"/>
      <c r="AY16" s="689"/>
      <c r="AZ16" s="689"/>
      <c r="BA16" s="689"/>
      <c r="BB16" s="689"/>
      <c r="BC16" s="689"/>
      <c r="BD16" s="690"/>
      <c r="BE16" s="686">
        <v>4077340</v>
      </c>
      <c r="BF16" s="689"/>
      <c r="BG16" s="689"/>
      <c r="BH16" s="689"/>
      <c r="BI16" s="689"/>
      <c r="BJ16" s="689"/>
      <c r="BK16" s="689"/>
      <c r="BL16" s="689"/>
      <c r="BM16" s="689"/>
      <c r="BN16" s="689"/>
      <c r="BO16" s="689"/>
      <c r="BP16" s="689"/>
      <c r="BQ16" s="689"/>
      <c r="BR16" s="689"/>
      <c r="BS16" s="689"/>
      <c r="BT16" s="689"/>
      <c r="BU16" s="690"/>
    </row>
    <row r="17" spans="1:104">
      <c r="A17" s="662" t="s">
        <v>210</v>
      </c>
      <c r="B17" s="654"/>
      <c r="C17" s="654"/>
      <c r="D17" s="654"/>
      <c r="E17" s="654"/>
      <c r="F17" s="655"/>
      <c r="G17" s="663" t="s">
        <v>468</v>
      </c>
      <c r="H17" s="654"/>
      <c r="I17" s="654"/>
      <c r="J17" s="654"/>
      <c r="K17" s="654"/>
      <c r="L17" s="654"/>
      <c r="M17" s="654"/>
      <c r="N17" s="654"/>
      <c r="O17" s="654"/>
      <c r="P17" s="654"/>
      <c r="Q17" s="654"/>
      <c r="R17" s="654"/>
      <c r="S17" s="654"/>
      <c r="T17" s="654"/>
      <c r="U17" s="654"/>
      <c r="V17" s="654"/>
      <c r="W17" s="654"/>
      <c r="X17" s="655"/>
      <c r="Y17" s="686">
        <v>1</v>
      </c>
      <c r="Z17" s="689"/>
      <c r="AA17" s="689"/>
      <c r="AB17" s="689"/>
      <c r="AC17" s="689"/>
      <c r="AD17" s="689"/>
      <c r="AE17" s="689"/>
      <c r="AF17" s="689"/>
      <c r="AG17" s="689"/>
      <c r="AH17" s="689"/>
      <c r="AI17" s="689"/>
      <c r="AJ17" s="689"/>
      <c r="AK17" s="689"/>
      <c r="AL17" s="689"/>
      <c r="AM17" s="689"/>
      <c r="AN17" s="690"/>
      <c r="AO17" s="686">
        <v>23000</v>
      </c>
      <c r="AP17" s="689"/>
      <c r="AQ17" s="689"/>
      <c r="AR17" s="689"/>
      <c r="AS17" s="689"/>
      <c r="AT17" s="689"/>
      <c r="AU17" s="689"/>
      <c r="AV17" s="689"/>
      <c r="AW17" s="689"/>
      <c r="AX17" s="689"/>
      <c r="AY17" s="689"/>
      <c r="AZ17" s="689"/>
      <c r="BA17" s="689"/>
      <c r="BB17" s="689"/>
      <c r="BC17" s="689"/>
      <c r="BD17" s="690"/>
      <c r="BE17" s="686">
        <v>276000</v>
      </c>
      <c r="BF17" s="689"/>
      <c r="BG17" s="689"/>
      <c r="BH17" s="689"/>
      <c r="BI17" s="689"/>
      <c r="BJ17" s="689"/>
      <c r="BK17" s="689"/>
      <c r="BL17" s="689"/>
      <c r="BM17" s="689"/>
      <c r="BN17" s="689"/>
      <c r="BO17" s="689"/>
      <c r="BP17" s="689"/>
      <c r="BQ17" s="689"/>
      <c r="BR17" s="689"/>
      <c r="BS17" s="689"/>
      <c r="BT17" s="689"/>
      <c r="BU17" s="690"/>
    </row>
    <row r="18" spans="1:104">
      <c r="A18" s="662" t="s">
        <v>211</v>
      </c>
      <c r="B18" s="654"/>
      <c r="C18" s="654"/>
      <c r="D18" s="654"/>
      <c r="E18" s="654"/>
      <c r="F18" s="655"/>
      <c r="G18" s="663" t="s">
        <v>469</v>
      </c>
      <c r="H18" s="654"/>
      <c r="I18" s="654"/>
      <c r="J18" s="654"/>
      <c r="K18" s="654"/>
      <c r="L18" s="654"/>
      <c r="M18" s="654"/>
      <c r="N18" s="654"/>
      <c r="O18" s="654"/>
      <c r="P18" s="654"/>
      <c r="Q18" s="654"/>
      <c r="R18" s="654"/>
      <c r="S18" s="654"/>
      <c r="T18" s="654"/>
      <c r="U18" s="654"/>
      <c r="V18" s="654"/>
      <c r="W18" s="654"/>
      <c r="X18" s="655"/>
      <c r="Y18" s="686">
        <v>9</v>
      </c>
      <c r="Z18" s="687"/>
      <c r="AA18" s="687"/>
      <c r="AB18" s="687"/>
      <c r="AC18" s="687"/>
      <c r="AD18" s="687"/>
      <c r="AE18" s="687"/>
      <c r="AF18" s="687"/>
      <c r="AG18" s="687"/>
      <c r="AH18" s="687"/>
      <c r="AI18" s="687"/>
      <c r="AJ18" s="687"/>
      <c r="AK18" s="687"/>
      <c r="AL18" s="687"/>
      <c r="AM18" s="687"/>
      <c r="AN18" s="688"/>
      <c r="AO18" s="686">
        <v>151781</v>
      </c>
      <c r="AP18" s="689"/>
      <c r="AQ18" s="689"/>
      <c r="AR18" s="689"/>
      <c r="AS18" s="689"/>
      <c r="AT18" s="689"/>
      <c r="AU18" s="689"/>
      <c r="AV18" s="689"/>
      <c r="AW18" s="689"/>
      <c r="AX18" s="689"/>
      <c r="AY18" s="689"/>
      <c r="AZ18" s="689"/>
      <c r="BA18" s="689"/>
      <c r="BB18" s="689"/>
      <c r="BC18" s="689"/>
      <c r="BD18" s="690"/>
      <c r="BE18" s="686">
        <v>1821378</v>
      </c>
      <c r="BF18" s="689"/>
      <c r="BG18" s="689"/>
      <c r="BH18" s="689"/>
      <c r="BI18" s="689"/>
      <c r="BJ18" s="689"/>
      <c r="BK18" s="689"/>
      <c r="BL18" s="689"/>
      <c r="BM18" s="689"/>
      <c r="BN18" s="689"/>
      <c r="BO18" s="689"/>
      <c r="BP18" s="689"/>
      <c r="BQ18" s="689"/>
      <c r="BR18" s="689"/>
      <c r="BS18" s="689"/>
      <c r="BT18" s="689"/>
      <c r="BU18" s="690"/>
    </row>
    <row r="19" spans="1:104" ht="24" customHeight="1">
      <c r="A19" s="662" t="s">
        <v>222</v>
      </c>
      <c r="B19" s="654"/>
      <c r="C19" s="654"/>
      <c r="D19" s="654"/>
      <c r="E19" s="654"/>
      <c r="F19" s="655"/>
      <c r="G19" s="663" t="s">
        <v>470</v>
      </c>
      <c r="H19" s="654"/>
      <c r="I19" s="654"/>
      <c r="J19" s="654"/>
      <c r="K19" s="654"/>
      <c r="L19" s="654"/>
      <c r="M19" s="654"/>
      <c r="N19" s="654"/>
      <c r="O19" s="654"/>
      <c r="P19" s="654"/>
      <c r="Q19" s="654"/>
      <c r="R19" s="654"/>
      <c r="S19" s="654"/>
      <c r="T19" s="654"/>
      <c r="U19" s="654"/>
      <c r="V19" s="654"/>
      <c r="W19" s="654"/>
      <c r="X19" s="655"/>
      <c r="Y19" s="686">
        <v>68</v>
      </c>
      <c r="Z19" s="687"/>
      <c r="AA19" s="687"/>
      <c r="AB19" s="687"/>
      <c r="AC19" s="687"/>
      <c r="AD19" s="687"/>
      <c r="AE19" s="687"/>
      <c r="AF19" s="687"/>
      <c r="AG19" s="687"/>
      <c r="AH19" s="687"/>
      <c r="AI19" s="687"/>
      <c r="AJ19" s="687"/>
      <c r="AK19" s="687"/>
      <c r="AL19" s="687"/>
      <c r="AM19" s="687"/>
      <c r="AN19" s="688"/>
      <c r="AO19" s="686">
        <v>1221132</v>
      </c>
      <c r="AP19" s="689"/>
      <c r="AQ19" s="689"/>
      <c r="AR19" s="689"/>
      <c r="AS19" s="689"/>
      <c r="AT19" s="689"/>
      <c r="AU19" s="689"/>
      <c r="AV19" s="689"/>
      <c r="AW19" s="689"/>
      <c r="AX19" s="689"/>
      <c r="AY19" s="689"/>
      <c r="AZ19" s="689"/>
      <c r="BA19" s="689"/>
      <c r="BB19" s="689"/>
      <c r="BC19" s="689"/>
      <c r="BD19" s="690"/>
      <c r="BE19" s="686">
        <v>14653582</v>
      </c>
      <c r="BF19" s="689"/>
      <c r="BG19" s="689"/>
      <c r="BH19" s="689"/>
      <c r="BI19" s="689"/>
      <c r="BJ19" s="689"/>
      <c r="BK19" s="689"/>
      <c r="BL19" s="689"/>
      <c r="BM19" s="689"/>
      <c r="BN19" s="689"/>
      <c r="BO19" s="689"/>
      <c r="BP19" s="689"/>
      <c r="BQ19" s="689"/>
      <c r="BR19" s="689"/>
      <c r="BS19" s="689"/>
      <c r="BT19" s="689"/>
      <c r="BU19" s="690"/>
    </row>
    <row r="20" spans="1:104" ht="24" customHeight="1">
      <c r="A20" s="662" t="s">
        <v>223</v>
      </c>
      <c r="B20" s="654"/>
      <c r="C20" s="654"/>
      <c r="D20" s="654"/>
      <c r="E20" s="654"/>
      <c r="F20" s="655"/>
      <c r="G20" s="663" t="s">
        <v>471</v>
      </c>
      <c r="H20" s="654"/>
      <c r="I20" s="654"/>
      <c r="J20" s="654"/>
      <c r="K20" s="654"/>
      <c r="L20" s="654"/>
      <c r="M20" s="654"/>
      <c r="N20" s="654"/>
      <c r="O20" s="654"/>
      <c r="P20" s="654"/>
      <c r="Q20" s="654"/>
      <c r="R20" s="654"/>
      <c r="S20" s="654"/>
      <c r="T20" s="654"/>
      <c r="U20" s="654"/>
      <c r="V20" s="654"/>
      <c r="W20" s="654"/>
      <c r="X20" s="655"/>
      <c r="Y20" s="686">
        <v>100</v>
      </c>
      <c r="Z20" s="687"/>
      <c r="AA20" s="687"/>
      <c r="AB20" s="687"/>
      <c r="AC20" s="687"/>
      <c r="AD20" s="687"/>
      <c r="AE20" s="687"/>
      <c r="AF20" s="687"/>
      <c r="AG20" s="687"/>
      <c r="AH20" s="687"/>
      <c r="AI20" s="687"/>
      <c r="AJ20" s="687"/>
      <c r="AK20" s="687"/>
      <c r="AL20" s="687"/>
      <c r="AM20" s="687"/>
      <c r="AN20" s="688"/>
      <c r="AO20" s="686">
        <v>2824100</v>
      </c>
      <c r="AP20" s="689"/>
      <c r="AQ20" s="689"/>
      <c r="AR20" s="689"/>
      <c r="AS20" s="689"/>
      <c r="AT20" s="689"/>
      <c r="AU20" s="689"/>
      <c r="AV20" s="689"/>
      <c r="AW20" s="689"/>
      <c r="AX20" s="689"/>
      <c r="AY20" s="689"/>
      <c r="AZ20" s="689"/>
      <c r="BA20" s="689"/>
      <c r="BB20" s="689"/>
      <c r="BC20" s="689"/>
      <c r="BD20" s="690"/>
      <c r="BE20" s="686">
        <v>33889200</v>
      </c>
      <c r="BF20" s="689"/>
      <c r="BG20" s="689"/>
      <c r="BH20" s="689"/>
      <c r="BI20" s="689"/>
      <c r="BJ20" s="689"/>
      <c r="BK20" s="689"/>
      <c r="BL20" s="689"/>
      <c r="BM20" s="689"/>
      <c r="BN20" s="689"/>
      <c r="BO20" s="689"/>
      <c r="BP20" s="689"/>
      <c r="BQ20" s="689"/>
      <c r="BR20" s="689"/>
      <c r="BS20" s="689"/>
      <c r="BT20" s="689"/>
      <c r="BU20" s="690"/>
    </row>
    <row r="21" spans="1:104">
      <c r="A21" s="653" t="s">
        <v>472</v>
      </c>
      <c r="B21" s="654"/>
      <c r="C21" s="654"/>
      <c r="D21" s="654"/>
      <c r="E21" s="654"/>
      <c r="F21" s="654"/>
      <c r="G21" s="654"/>
      <c r="H21" s="654"/>
      <c r="I21" s="654"/>
      <c r="J21" s="654"/>
      <c r="K21" s="654"/>
      <c r="L21" s="654"/>
      <c r="M21" s="654"/>
      <c r="N21" s="654"/>
      <c r="O21" s="654"/>
      <c r="P21" s="654"/>
      <c r="Q21" s="654"/>
      <c r="R21" s="654"/>
      <c r="S21" s="654"/>
      <c r="T21" s="654"/>
      <c r="U21" s="654"/>
      <c r="V21" s="654"/>
      <c r="W21" s="654"/>
      <c r="X21" s="655"/>
      <c r="Y21" s="656" t="s">
        <v>105</v>
      </c>
      <c r="Z21" s="654"/>
      <c r="AA21" s="654"/>
      <c r="AB21" s="654"/>
      <c r="AC21" s="654"/>
      <c r="AD21" s="654"/>
      <c r="AE21" s="654"/>
      <c r="AF21" s="654"/>
      <c r="AG21" s="654"/>
      <c r="AH21" s="654"/>
      <c r="AI21" s="654"/>
      <c r="AJ21" s="654"/>
      <c r="AK21" s="654"/>
      <c r="AL21" s="654"/>
      <c r="AM21" s="654"/>
      <c r="AN21" s="655"/>
      <c r="AO21" s="656" t="s">
        <v>105</v>
      </c>
      <c r="AP21" s="654"/>
      <c r="AQ21" s="654"/>
      <c r="AR21" s="654"/>
      <c r="AS21" s="654"/>
      <c r="AT21" s="654"/>
      <c r="AU21" s="654"/>
      <c r="AV21" s="654"/>
      <c r="AW21" s="654"/>
      <c r="AX21" s="654"/>
      <c r="AY21" s="654"/>
      <c r="AZ21" s="654"/>
      <c r="BA21" s="654"/>
      <c r="BB21" s="654"/>
      <c r="BC21" s="654"/>
      <c r="BD21" s="655"/>
      <c r="BE21" s="657">
        <v>54717500</v>
      </c>
      <c r="BF21" s="658"/>
      <c r="BG21" s="658"/>
      <c r="BH21" s="658"/>
      <c r="BI21" s="658"/>
      <c r="BJ21" s="658"/>
      <c r="BK21" s="658"/>
      <c r="BL21" s="658"/>
      <c r="BM21" s="658"/>
      <c r="BN21" s="658"/>
      <c r="BO21" s="658"/>
      <c r="BP21" s="658"/>
      <c r="BQ21" s="658"/>
      <c r="BR21" s="658"/>
      <c r="BS21" s="658"/>
      <c r="BT21" s="658"/>
      <c r="BU21" s="659"/>
    </row>
    <row r="22" spans="1:104">
      <c r="A22" s="179"/>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row>
    <row r="23" spans="1:104" ht="44.25" customHeight="1">
      <c r="A23" s="683" t="s">
        <v>456</v>
      </c>
      <c r="B23" s="684"/>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row>
    <row r="24" spans="1:104" ht="15">
      <c r="A24" s="677" t="s">
        <v>473</v>
      </c>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row>
    <row r="25" spans="1:104" ht="15">
      <c r="A25" s="180" t="s">
        <v>458</v>
      </c>
      <c r="B25" s="180"/>
      <c r="C25" s="180"/>
      <c r="D25" s="180"/>
      <c r="E25" s="180"/>
      <c r="F25" s="180"/>
      <c r="G25" s="180"/>
      <c r="H25" s="180"/>
      <c r="I25" s="180"/>
      <c r="J25" s="180"/>
      <c r="K25" s="180"/>
      <c r="L25" s="180"/>
      <c r="M25" s="180"/>
      <c r="N25" s="180"/>
      <c r="O25" s="180"/>
      <c r="P25" s="180"/>
      <c r="Q25" s="180"/>
      <c r="R25" s="180"/>
      <c r="S25" s="180"/>
      <c r="T25" s="180"/>
      <c r="U25" s="180"/>
      <c r="V25" s="180"/>
      <c r="W25" s="180"/>
      <c r="X25" s="678" t="s">
        <v>0</v>
      </c>
      <c r="Y25" s="679"/>
      <c r="Z25" s="679"/>
      <c r="AA25" s="679"/>
      <c r="AB25" s="679"/>
      <c r="AC25" s="679"/>
      <c r="AD25" s="679"/>
      <c r="AE25" s="679"/>
      <c r="AF25" s="679"/>
      <c r="AG25" s="679"/>
      <c r="AH25" s="679"/>
      <c r="AI25" s="679"/>
      <c r="AJ25" s="679"/>
      <c r="AK25" s="679"/>
      <c r="AL25" s="679"/>
      <c r="AM25" s="679"/>
      <c r="AN25" s="679"/>
      <c r="AO25" s="679"/>
      <c r="AP25" s="679"/>
      <c r="AQ25" s="679"/>
      <c r="AR25" s="679"/>
      <c r="AS25" s="679"/>
      <c r="AT25" s="679"/>
      <c r="AU25" s="679"/>
      <c r="AV25" s="679"/>
      <c r="AW25" s="679"/>
      <c r="AX25" s="679"/>
      <c r="AY25" s="679"/>
      <c r="AZ25" s="679"/>
      <c r="BA25" s="679"/>
      <c r="BB25" s="679"/>
      <c r="BC25" s="679"/>
      <c r="BD25" s="679"/>
      <c r="BE25" s="679"/>
      <c r="BF25" s="679"/>
      <c r="BG25" s="679"/>
      <c r="BH25" s="679"/>
      <c r="BI25" s="679"/>
      <c r="BJ25" s="679"/>
      <c r="BK25" s="679"/>
      <c r="BL25" s="679"/>
      <c r="BM25" s="679"/>
      <c r="BN25" s="679"/>
      <c r="BO25" s="679"/>
      <c r="BP25" s="679"/>
      <c r="BQ25" s="679"/>
      <c r="BR25" s="679"/>
      <c r="BS25" s="679"/>
      <c r="BT25" s="679"/>
      <c r="BU25" s="679"/>
    </row>
    <row r="26" spans="1:104" ht="15">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2"/>
      <c r="Y26" s="182"/>
      <c r="Z26" s="182"/>
      <c r="AA26" s="182"/>
      <c r="AB26" s="182"/>
      <c r="AC26" s="182"/>
      <c r="AD26" s="182"/>
      <c r="AE26" s="182"/>
      <c r="AF26" s="182"/>
      <c r="AG26" s="182"/>
      <c r="AH26" s="182"/>
      <c r="AI26" s="182"/>
      <c r="AJ26" s="182"/>
      <c r="AK26" s="182"/>
      <c r="AL26" s="182"/>
      <c r="AM26" s="182"/>
      <c r="AN26" s="182"/>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row>
    <row r="27" spans="1:104" ht="15" customHeight="1">
      <c r="A27" s="680" t="s">
        <v>459</v>
      </c>
      <c r="B27" s="671"/>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85"/>
      <c r="AP27" s="685"/>
      <c r="AQ27" s="685"/>
      <c r="AR27" s="685"/>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c r="BP27" s="685"/>
      <c r="BQ27" s="685"/>
      <c r="BR27" s="685"/>
      <c r="BS27" s="685"/>
      <c r="BT27" s="685"/>
      <c r="BU27" s="685"/>
      <c r="BV27" s="685"/>
      <c r="BW27" s="685"/>
      <c r="BX27" s="685"/>
      <c r="BY27" s="685"/>
      <c r="BZ27" s="685"/>
      <c r="CA27" s="685"/>
      <c r="CB27" s="685"/>
      <c r="CC27" s="685"/>
      <c r="CD27" s="685"/>
      <c r="CE27" s="685"/>
      <c r="CF27" s="685"/>
      <c r="CG27" s="685"/>
      <c r="CH27" s="685"/>
      <c r="CI27" s="685"/>
      <c r="CJ27" s="685"/>
      <c r="CK27" s="685"/>
      <c r="CL27" s="685"/>
      <c r="CM27" s="685"/>
      <c r="CN27" s="685"/>
      <c r="CO27" s="685"/>
      <c r="CP27" s="685"/>
      <c r="CQ27" s="685"/>
      <c r="CR27" s="685"/>
      <c r="CS27" s="685"/>
      <c r="CT27" s="685"/>
      <c r="CU27" s="685"/>
      <c r="CV27" s="685"/>
      <c r="CW27" s="685"/>
      <c r="CX27" s="685"/>
      <c r="CY27" s="685"/>
      <c r="CZ27" s="685"/>
    </row>
    <row r="28" spans="1:104">
      <c r="A28" s="179"/>
      <c r="B28" s="682" t="s">
        <v>474</v>
      </c>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179"/>
      <c r="BO28" s="179"/>
      <c r="BP28" s="179"/>
      <c r="BQ28" s="179"/>
      <c r="BR28" s="179"/>
      <c r="BS28" s="179"/>
      <c r="BT28" s="179"/>
      <c r="BU28" s="179"/>
    </row>
    <row r="29" spans="1:104" ht="15">
      <c r="A29" s="677" t="s">
        <v>475</v>
      </c>
      <c r="B29" s="671"/>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671"/>
      <c r="BC29" s="671"/>
      <c r="BD29" s="671"/>
      <c r="BE29" s="671"/>
      <c r="BF29" s="671"/>
      <c r="BG29" s="671"/>
      <c r="BH29" s="671"/>
      <c r="BI29" s="671"/>
      <c r="BJ29" s="671"/>
      <c r="BK29" s="671"/>
      <c r="BL29" s="671"/>
      <c r="BM29" s="671"/>
      <c r="BN29" s="671"/>
      <c r="BO29" s="671"/>
      <c r="BP29" s="671"/>
      <c r="BQ29" s="671"/>
      <c r="BR29" s="671"/>
      <c r="BS29" s="671"/>
      <c r="BT29" s="671"/>
      <c r="BU29" s="671"/>
    </row>
    <row r="30" spans="1:104" ht="12.75" customHeight="1">
      <c r="A30" s="179"/>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row>
    <row r="31" spans="1:104" ht="12.75" customHeight="1">
      <c r="A31" s="667" t="s">
        <v>462</v>
      </c>
      <c r="B31" s="668"/>
      <c r="C31" s="668"/>
      <c r="D31" s="668"/>
      <c r="E31" s="668"/>
      <c r="F31" s="669"/>
      <c r="G31" s="667" t="s">
        <v>463</v>
      </c>
      <c r="H31" s="668"/>
      <c r="I31" s="668"/>
      <c r="J31" s="668"/>
      <c r="K31" s="668"/>
      <c r="L31" s="668"/>
      <c r="M31" s="668"/>
      <c r="N31" s="668"/>
      <c r="O31" s="668"/>
      <c r="P31" s="668"/>
      <c r="Q31" s="668"/>
      <c r="R31" s="668"/>
      <c r="S31" s="668"/>
      <c r="T31" s="668"/>
      <c r="U31" s="668"/>
      <c r="V31" s="668"/>
      <c r="W31" s="668"/>
      <c r="X31" s="669"/>
      <c r="Y31" s="667" t="s">
        <v>464</v>
      </c>
      <c r="Z31" s="668"/>
      <c r="AA31" s="668"/>
      <c r="AB31" s="668"/>
      <c r="AC31" s="668"/>
      <c r="AD31" s="668"/>
      <c r="AE31" s="668"/>
      <c r="AF31" s="668"/>
      <c r="AG31" s="668"/>
      <c r="AH31" s="668"/>
      <c r="AI31" s="668"/>
      <c r="AJ31" s="668"/>
      <c r="AK31" s="668"/>
      <c r="AL31" s="668"/>
      <c r="AM31" s="668"/>
      <c r="AN31" s="669"/>
      <c r="AO31" s="667" t="s">
        <v>465</v>
      </c>
      <c r="AP31" s="668"/>
      <c r="AQ31" s="668"/>
      <c r="AR31" s="668"/>
      <c r="AS31" s="668"/>
      <c r="AT31" s="668"/>
      <c r="AU31" s="668"/>
      <c r="AV31" s="668"/>
      <c r="AW31" s="668"/>
      <c r="AX31" s="668"/>
      <c r="AY31" s="668"/>
      <c r="AZ31" s="668"/>
      <c r="BA31" s="668"/>
      <c r="BB31" s="668"/>
      <c r="BC31" s="668"/>
      <c r="BD31" s="669"/>
      <c r="BE31" s="667" t="s">
        <v>466</v>
      </c>
      <c r="BF31" s="668"/>
      <c r="BG31" s="668"/>
      <c r="BH31" s="668"/>
      <c r="BI31" s="668"/>
      <c r="BJ31" s="668"/>
      <c r="BK31" s="668"/>
      <c r="BL31" s="668"/>
      <c r="BM31" s="668"/>
      <c r="BN31" s="668"/>
      <c r="BO31" s="668"/>
      <c r="BP31" s="668"/>
      <c r="BQ31" s="668"/>
      <c r="BR31" s="668"/>
      <c r="BS31" s="668"/>
      <c r="BT31" s="668"/>
      <c r="BU31" s="669"/>
    </row>
    <row r="32" spans="1:104" ht="12.75" customHeight="1">
      <c r="A32" s="670"/>
      <c r="B32" s="671"/>
      <c r="C32" s="671"/>
      <c r="D32" s="671"/>
      <c r="E32" s="671"/>
      <c r="F32" s="672"/>
      <c r="G32" s="670"/>
      <c r="H32" s="671"/>
      <c r="I32" s="671"/>
      <c r="J32" s="671"/>
      <c r="K32" s="671"/>
      <c r="L32" s="671"/>
      <c r="M32" s="671"/>
      <c r="N32" s="671"/>
      <c r="O32" s="671"/>
      <c r="P32" s="671"/>
      <c r="Q32" s="671"/>
      <c r="R32" s="671"/>
      <c r="S32" s="671"/>
      <c r="T32" s="671"/>
      <c r="U32" s="671"/>
      <c r="V32" s="671"/>
      <c r="W32" s="671"/>
      <c r="X32" s="672"/>
      <c r="Y32" s="670"/>
      <c r="Z32" s="671"/>
      <c r="AA32" s="671"/>
      <c r="AB32" s="671"/>
      <c r="AC32" s="671"/>
      <c r="AD32" s="671"/>
      <c r="AE32" s="671"/>
      <c r="AF32" s="671"/>
      <c r="AG32" s="671"/>
      <c r="AH32" s="671"/>
      <c r="AI32" s="671"/>
      <c r="AJ32" s="671"/>
      <c r="AK32" s="671"/>
      <c r="AL32" s="671"/>
      <c r="AM32" s="671"/>
      <c r="AN32" s="672"/>
      <c r="AO32" s="670"/>
      <c r="AP32" s="671"/>
      <c r="AQ32" s="671"/>
      <c r="AR32" s="671"/>
      <c r="AS32" s="671"/>
      <c r="AT32" s="671"/>
      <c r="AU32" s="671"/>
      <c r="AV32" s="671"/>
      <c r="AW32" s="671"/>
      <c r="AX32" s="671"/>
      <c r="AY32" s="671"/>
      <c r="AZ32" s="671"/>
      <c r="BA32" s="671"/>
      <c r="BB32" s="671"/>
      <c r="BC32" s="671"/>
      <c r="BD32" s="672"/>
      <c r="BE32" s="670"/>
      <c r="BF32" s="671"/>
      <c r="BG32" s="671"/>
      <c r="BH32" s="671"/>
      <c r="BI32" s="671"/>
      <c r="BJ32" s="671"/>
      <c r="BK32" s="671"/>
      <c r="BL32" s="671"/>
      <c r="BM32" s="671"/>
      <c r="BN32" s="671"/>
      <c r="BO32" s="671"/>
      <c r="BP32" s="671"/>
      <c r="BQ32" s="671"/>
      <c r="BR32" s="671"/>
      <c r="BS32" s="671"/>
      <c r="BT32" s="671"/>
      <c r="BU32" s="672"/>
    </row>
    <row r="33" spans="1:73">
      <c r="A33" s="673"/>
      <c r="B33" s="674"/>
      <c r="C33" s="674"/>
      <c r="D33" s="674"/>
      <c r="E33" s="674"/>
      <c r="F33" s="675"/>
      <c r="G33" s="673"/>
      <c r="H33" s="674"/>
      <c r="I33" s="674"/>
      <c r="J33" s="674"/>
      <c r="K33" s="674"/>
      <c r="L33" s="674"/>
      <c r="M33" s="674"/>
      <c r="N33" s="674"/>
      <c r="O33" s="674"/>
      <c r="P33" s="674"/>
      <c r="Q33" s="674"/>
      <c r="R33" s="674"/>
      <c r="S33" s="674"/>
      <c r="T33" s="674"/>
      <c r="U33" s="674"/>
      <c r="V33" s="674"/>
      <c r="W33" s="674"/>
      <c r="X33" s="675"/>
      <c r="Y33" s="673"/>
      <c r="Z33" s="674"/>
      <c r="AA33" s="674"/>
      <c r="AB33" s="674"/>
      <c r="AC33" s="674"/>
      <c r="AD33" s="674"/>
      <c r="AE33" s="674"/>
      <c r="AF33" s="674"/>
      <c r="AG33" s="674"/>
      <c r="AH33" s="674"/>
      <c r="AI33" s="674"/>
      <c r="AJ33" s="674"/>
      <c r="AK33" s="674"/>
      <c r="AL33" s="674"/>
      <c r="AM33" s="674"/>
      <c r="AN33" s="675"/>
      <c r="AO33" s="673"/>
      <c r="AP33" s="674"/>
      <c r="AQ33" s="674"/>
      <c r="AR33" s="674"/>
      <c r="AS33" s="674"/>
      <c r="AT33" s="674"/>
      <c r="AU33" s="674"/>
      <c r="AV33" s="674"/>
      <c r="AW33" s="674"/>
      <c r="AX33" s="674"/>
      <c r="AY33" s="674"/>
      <c r="AZ33" s="674"/>
      <c r="BA33" s="674"/>
      <c r="BB33" s="674"/>
      <c r="BC33" s="674"/>
      <c r="BD33" s="675"/>
      <c r="BE33" s="673"/>
      <c r="BF33" s="674"/>
      <c r="BG33" s="674"/>
      <c r="BH33" s="674"/>
      <c r="BI33" s="674"/>
      <c r="BJ33" s="674"/>
      <c r="BK33" s="674"/>
      <c r="BL33" s="674"/>
      <c r="BM33" s="674"/>
      <c r="BN33" s="674"/>
      <c r="BO33" s="674"/>
      <c r="BP33" s="674"/>
      <c r="BQ33" s="674"/>
      <c r="BR33" s="674"/>
      <c r="BS33" s="674"/>
      <c r="BT33" s="674"/>
      <c r="BU33" s="675"/>
    </row>
    <row r="34" spans="1:73">
      <c r="A34" s="676">
        <v>1</v>
      </c>
      <c r="B34" s="654"/>
      <c r="C34" s="654"/>
      <c r="D34" s="654"/>
      <c r="E34" s="654"/>
      <c r="F34" s="655"/>
      <c r="G34" s="676">
        <v>2</v>
      </c>
      <c r="H34" s="654"/>
      <c r="I34" s="654"/>
      <c r="J34" s="654"/>
      <c r="K34" s="654"/>
      <c r="L34" s="654"/>
      <c r="M34" s="654"/>
      <c r="N34" s="654"/>
      <c r="O34" s="654"/>
      <c r="P34" s="654"/>
      <c r="Q34" s="654"/>
      <c r="R34" s="654"/>
      <c r="S34" s="654"/>
      <c r="T34" s="654"/>
      <c r="U34" s="654"/>
      <c r="V34" s="654"/>
      <c r="W34" s="654"/>
      <c r="X34" s="655"/>
      <c r="Y34" s="676">
        <v>3</v>
      </c>
      <c r="Z34" s="654"/>
      <c r="AA34" s="654"/>
      <c r="AB34" s="654"/>
      <c r="AC34" s="654"/>
      <c r="AD34" s="654"/>
      <c r="AE34" s="654"/>
      <c r="AF34" s="654"/>
      <c r="AG34" s="654"/>
      <c r="AH34" s="654"/>
      <c r="AI34" s="654"/>
      <c r="AJ34" s="654"/>
      <c r="AK34" s="654"/>
      <c r="AL34" s="654"/>
      <c r="AM34" s="654"/>
      <c r="AN34" s="655"/>
      <c r="AO34" s="676">
        <v>8</v>
      </c>
      <c r="AP34" s="654"/>
      <c r="AQ34" s="654"/>
      <c r="AR34" s="654"/>
      <c r="AS34" s="654"/>
      <c r="AT34" s="654"/>
      <c r="AU34" s="654"/>
      <c r="AV34" s="654"/>
      <c r="AW34" s="654"/>
      <c r="AX34" s="654"/>
      <c r="AY34" s="654"/>
      <c r="AZ34" s="654"/>
      <c r="BA34" s="654"/>
      <c r="BB34" s="654"/>
      <c r="BC34" s="654"/>
      <c r="BD34" s="655"/>
      <c r="BE34" s="676">
        <v>10</v>
      </c>
      <c r="BF34" s="654"/>
      <c r="BG34" s="654"/>
      <c r="BH34" s="654"/>
      <c r="BI34" s="654"/>
      <c r="BJ34" s="654"/>
      <c r="BK34" s="654"/>
      <c r="BL34" s="654"/>
      <c r="BM34" s="654"/>
      <c r="BN34" s="654"/>
      <c r="BO34" s="654"/>
      <c r="BP34" s="654"/>
      <c r="BQ34" s="654"/>
      <c r="BR34" s="654"/>
      <c r="BS34" s="654"/>
      <c r="BT34" s="654"/>
      <c r="BU34" s="655"/>
    </row>
    <row r="35" spans="1:73">
      <c r="A35" s="662" t="s">
        <v>78</v>
      </c>
      <c r="B35" s="654"/>
      <c r="C35" s="654"/>
      <c r="D35" s="654"/>
      <c r="E35" s="654"/>
      <c r="F35" s="655"/>
      <c r="G35" s="663" t="s">
        <v>476</v>
      </c>
      <c r="H35" s="654"/>
      <c r="I35" s="654"/>
      <c r="J35" s="654"/>
      <c r="K35" s="654"/>
      <c r="L35" s="654"/>
      <c r="M35" s="654"/>
      <c r="N35" s="654"/>
      <c r="O35" s="654"/>
      <c r="P35" s="654"/>
      <c r="Q35" s="654"/>
      <c r="R35" s="654"/>
      <c r="S35" s="654"/>
      <c r="T35" s="654"/>
      <c r="U35" s="654"/>
      <c r="V35" s="654"/>
      <c r="W35" s="654"/>
      <c r="X35" s="655"/>
      <c r="Y35" s="664">
        <v>4</v>
      </c>
      <c r="Z35" s="665"/>
      <c r="AA35" s="665"/>
      <c r="AB35" s="665"/>
      <c r="AC35" s="665"/>
      <c r="AD35" s="665"/>
      <c r="AE35" s="665"/>
      <c r="AF35" s="665"/>
      <c r="AG35" s="665"/>
      <c r="AH35" s="665"/>
      <c r="AI35" s="665"/>
      <c r="AJ35" s="665"/>
      <c r="AK35" s="665"/>
      <c r="AL35" s="665"/>
      <c r="AM35" s="665"/>
      <c r="AN35" s="666"/>
      <c r="AO35" s="656">
        <v>104480</v>
      </c>
      <c r="AP35" s="654"/>
      <c r="AQ35" s="654"/>
      <c r="AR35" s="654"/>
      <c r="AS35" s="654"/>
      <c r="AT35" s="654"/>
      <c r="AU35" s="654"/>
      <c r="AV35" s="654"/>
      <c r="AW35" s="654"/>
      <c r="AX35" s="654"/>
      <c r="AY35" s="654"/>
      <c r="AZ35" s="654"/>
      <c r="BA35" s="654"/>
      <c r="BB35" s="654"/>
      <c r="BC35" s="654"/>
      <c r="BD35" s="655"/>
      <c r="BE35" s="657">
        <f>AO35*12</f>
        <v>1253760</v>
      </c>
      <c r="BF35" s="658"/>
      <c r="BG35" s="658"/>
      <c r="BH35" s="658"/>
      <c r="BI35" s="658"/>
      <c r="BJ35" s="658"/>
      <c r="BK35" s="658"/>
      <c r="BL35" s="658"/>
      <c r="BM35" s="658"/>
      <c r="BN35" s="658"/>
      <c r="BO35" s="658"/>
      <c r="BP35" s="658"/>
      <c r="BQ35" s="658"/>
      <c r="BR35" s="658"/>
      <c r="BS35" s="658"/>
      <c r="BT35" s="658"/>
      <c r="BU35" s="659"/>
    </row>
    <row r="36" spans="1:73">
      <c r="A36" s="662" t="s">
        <v>210</v>
      </c>
      <c r="B36" s="654"/>
      <c r="C36" s="654"/>
      <c r="D36" s="654"/>
      <c r="E36" s="654"/>
      <c r="F36" s="655"/>
      <c r="G36" s="663" t="s">
        <v>477</v>
      </c>
      <c r="H36" s="654"/>
      <c r="I36" s="654"/>
      <c r="J36" s="654"/>
      <c r="K36" s="654"/>
      <c r="L36" s="654"/>
      <c r="M36" s="654"/>
      <c r="N36" s="654"/>
      <c r="O36" s="654"/>
      <c r="P36" s="654"/>
      <c r="Q36" s="654"/>
      <c r="R36" s="654"/>
      <c r="S36" s="654"/>
      <c r="T36" s="654"/>
      <c r="U36" s="654"/>
      <c r="V36" s="654"/>
      <c r="W36" s="654"/>
      <c r="X36" s="655"/>
      <c r="Y36" s="664">
        <v>2</v>
      </c>
      <c r="Z36" s="665"/>
      <c r="AA36" s="665"/>
      <c r="AB36" s="665"/>
      <c r="AC36" s="665"/>
      <c r="AD36" s="665"/>
      <c r="AE36" s="665"/>
      <c r="AF36" s="665"/>
      <c r="AG36" s="665"/>
      <c r="AH36" s="665"/>
      <c r="AI36" s="665"/>
      <c r="AJ36" s="665"/>
      <c r="AK36" s="665"/>
      <c r="AL36" s="665"/>
      <c r="AM36" s="665"/>
      <c r="AN36" s="666"/>
      <c r="AO36" s="656">
        <v>62500</v>
      </c>
      <c r="AP36" s="654"/>
      <c r="AQ36" s="654"/>
      <c r="AR36" s="654"/>
      <c r="AS36" s="654"/>
      <c r="AT36" s="654"/>
      <c r="AU36" s="654"/>
      <c r="AV36" s="654"/>
      <c r="AW36" s="654"/>
      <c r="AX36" s="654"/>
      <c r="AY36" s="654"/>
      <c r="AZ36" s="654"/>
      <c r="BA36" s="654"/>
      <c r="BB36" s="654"/>
      <c r="BC36" s="654"/>
      <c r="BD36" s="655"/>
      <c r="BE36" s="657">
        <f>AO36*12</f>
        <v>750000</v>
      </c>
      <c r="BF36" s="658"/>
      <c r="BG36" s="658"/>
      <c r="BH36" s="658"/>
      <c r="BI36" s="658"/>
      <c r="BJ36" s="658"/>
      <c r="BK36" s="658"/>
      <c r="BL36" s="658"/>
      <c r="BM36" s="658"/>
      <c r="BN36" s="658"/>
      <c r="BO36" s="658"/>
      <c r="BP36" s="658"/>
      <c r="BQ36" s="658"/>
      <c r="BR36" s="658"/>
      <c r="BS36" s="658"/>
      <c r="BT36" s="658"/>
      <c r="BU36" s="659"/>
    </row>
    <row r="37" spans="1:73">
      <c r="A37" s="662" t="s">
        <v>211</v>
      </c>
      <c r="B37" s="654"/>
      <c r="C37" s="654"/>
      <c r="D37" s="654"/>
      <c r="E37" s="654"/>
      <c r="F37" s="655"/>
      <c r="G37" s="663" t="s">
        <v>478</v>
      </c>
      <c r="H37" s="654"/>
      <c r="I37" s="654"/>
      <c r="J37" s="654"/>
      <c r="K37" s="654"/>
      <c r="L37" s="654"/>
      <c r="M37" s="654"/>
      <c r="N37" s="654"/>
      <c r="O37" s="654"/>
      <c r="P37" s="654"/>
      <c r="Q37" s="654"/>
      <c r="R37" s="654"/>
      <c r="S37" s="654"/>
      <c r="T37" s="654"/>
      <c r="U37" s="654"/>
      <c r="V37" s="654"/>
      <c r="W37" s="654"/>
      <c r="X37" s="655"/>
      <c r="Y37" s="664"/>
      <c r="Z37" s="665"/>
      <c r="AA37" s="665"/>
      <c r="AB37" s="665"/>
      <c r="AC37" s="665"/>
      <c r="AD37" s="665"/>
      <c r="AE37" s="665"/>
      <c r="AF37" s="665"/>
      <c r="AG37" s="665"/>
      <c r="AH37" s="665"/>
      <c r="AI37" s="665"/>
      <c r="AJ37" s="665"/>
      <c r="AK37" s="665"/>
      <c r="AL37" s="665"/>
      <c r="AM37" s="665"/>
      <c r="AN37" s="666"/>
      <c r="AO37" s="656"/>
      <c r="AP37" s="654"/>
      <c r="AQ37" s="654"/>
      <c r="AR37" s="654"/>
      <c r="AS37" s="654"/>
      <c r="AT37" s="654"/>
      <c r="AU37" s="654"/>
      <c r="AV37" s="654"/>
      <c r="AW37" s="654"/>
      <c r="AX37" s="654"/>
      <c r="AY37" s="654"/>
      <c r="AZ37" s="654"/>
      <c r="BA37" s="654"/>
      <c r="BB37" s="654"/>
      <c r="BC37" s="654"/>
      <c r="BD37" s="655"/>
      <c r="BE37" s="657">
        <v>481182</v>
      </c>
      <c r="BF37" s="658"/>
      <c r="BG37" s="658"/>
      <c r="BH37" s="658"/>
      <c r="BI37" s="658"/>
      <c r="BJ37" s="658"/>
      <c r="BK37" s="658"/>
      <c r="BL37" s="658"/>
      <c r="BM37" s="658"/>
      <c r="BN37" s="658"/>
      <c r="BO37" s="658"/>
      <c r="BP37" s="658"/>
      <c r="BQ37" s="658"/>
      <c r="BR37" s="658"/>
      <c r="BS37" s="658"/>
      <c r="BT37" s="658"/>
      <c r="BU37" s="659"/>
    </row>
    <row r="38" spans="1:73">
      <c r="A38" s="662" t="s">
        <v>222</v>
      </c>
      <c r="B38" s="654"/>
      <c r="C38" s="654"/>
      <c r="D38" s="654"/>
      <c r="E38" s="654"/>
      <c r="F38" s="655"/>
      <c r="G38" s="663" t="s">
        <v>479</v>
      </c>
      <c r="H38" s="654"/>
      <c r="I38" s="654"/>
      <c r="J38" s="654"/>
      <c r="K38" s="654"/>
      <c r="L38" s="654"/>
      <c r="M38" s="654"/>
      <c r="N38" s="654"/>
      <c r="O38" s="654"/>
      <c r="P38" s="654"/>
      <c r="Q38" s="654"/>
      <c r="R38" s="654"/>
      <c r="S38" s="654"/>
      <c r="T38" s="654"/>
      <c r="U38" s="654"/>
      <c r="V38" s="654"/>
      <c r="W38" s="654"/>
      <c r="X38" s="655"/>
      <c r="Y38" s="664"/>
      <c r="Z38" s="665"/>
      <c r="AA38" s="665"/>
      <c r="AB38" s="665"/>
      <c r="AC38" s="665"/>
      <c r="AD38" s="665"/>
      <c r="AE38" s="665"/>
      <c r="AF38" s="665"/>
      <c r="AG38" s="665"/>
      <c r="AH38" s="665"/>
      <c r="AI38" s="665"/>
      <c r="AJ38" s="665"/>
      <c r="AK38" s="665"/>
      <c r="AL38" s="665"/>
      <c r="AM38" s="665"/>
      <c r="AN38" s="666"/>
      <c r="AO38" s="656"/>
      <c r="AP38" s="654"/>
      <c r="AQ38" s="654"/>
      <c r="AR38" s="654"/>
      <c r="AS38" s="654"/>
      <c r="AT38" s="654"/>
      <c r="AU38" s="654"/>
      <c r="AV38" s="654"/>
      <c r="AW38" s="654"/>
      <c r="AX38" s="654"/>
      <c r="AY38" s="654"/>
      <c r="AZ38" s="654"/>
      <c r="BA38" s="654"/>
      <c r="BB38" s="654"/>
      <c r="BC38" s="654"/>
      <c r="BD38" s="655"/>
      <c r="BE38" s="657">
        <f>10184008-BE35-BE36-BE37</f>
        <v>7699066</v>
      </c>
      <c r="BF38" s="658"/>
      <c r="BG38" s="658"/>
      <c r="BH38" s="658"/>
      <c r="BI38" s="658"/>
      <c r="BJ38" s="658"/>
      <c r="BK38" s="658"/>
      <c r="BL38" s="658"/>
      <c r="BM38" s="658"/>
      <c r="BN38" s="658"/>
      <c r="BO38" s="658"/>
      <c r="BP38" s="658"/>
      <c r="BQ38" s="658"/>
      <c r="BR38" s="658"/>
      <c r="BS38" s="658"/>
      <c r="BT38" s="658"/>
      <c r="BU38" s="659"/>
    </row>
    <row r="39" spans="1:73">
      <c r="A39" s="653" t="s">
        <v>472</v>
      </c>
      <c r="B39" s="654"/>
      <c r="C39" s="654"/>
      <c r="D39" s="654"/>
      <c r="E39" s="654"/>
      <c r="F39" s="654"/>
      <c r="G39" s="654"/>
      <c r="H39" s="654"/>
      <c r="I39" s="654"/>
      <c r="J39" s="654"/>
      <c r="K39" s="654"/>
      <c r="L39" s="654"/>
      <c r="M39" s="654"/>
      <c r="N39" s="654"/>
      <c r="O39" s="654"/>
      <c r="P39" s="654"/>
      <c r="Q39" s="654"/>
      <c r="R39" s="654"/>
      <c r="S39" s="654"/>
      <c r="T39" s="654"/>
      <c r="U39" s="654"/>
      <c r="V39" s="654"/>
      <c r="W39" s="654"/>
      <c r="X39" s="655"/>
      <c r="Y39" s="656" t="s">
        <v>105</v>
      </c>
      <c r="Z39" s="654"/>
      <c r="AA39" s="654"/>
      <c r="AB39" s="654"/>
      <c r="AC39" s="654"/>
      <c r="AD39" s="654"/>
      <c r="AE39" s="654"/>
      <c r="AF39" s="654"/>
      <c r="AG39" s="654"/>
      <c r="AH39" s="654"/>
      <c r="AI39" s="654"/>
      <c r="AJ39" s="654"/>
      <c r="AK39" s="654"/>
      <c r="AL39" s="654"/>
      <c r="AM39" s="654"/>
      <c r="AN39" s="655"/>
      <c r="AO39" s="656" t="s">
        <v>105</v>
      </c>
      <c r="AP39" s="654"/>
      <c r="AQ39" s="654"/>
      <c r="AR39" s="654"/>
      <c r="AS39" s="654"/>
      <c r="AT39" s="654"/>
      <c r="AU39" s="654"/>
      <c r="AV39" s="654"/>
      <c r="AW39" s="654"/>
      <c r="AX39" s="654"/>
      <c r="AY39" s="654"/>
      <c r="AZ39" s="654"/>
      <c r="BA39" s="654"/>
      <c r="BB39" s="654"/>
      <c r="BC39" s="654"/>
      <c r="BD39" s="655"/>
      <c r="BE39" s="657">
        <f>BE35+BE36+BE37+BE38</f>
        <v>10184008</v>
      </c>
      <c r="BF39" s="658"/>
      <c r="BG39" s="658"/>
      <c r="BH39" s="658"/>
      <c r="BI39" s="658"/>
      <c r="BJ39" s="658"/>
      <c r="BK39" s="658"/>
      <c r="BL39" s="658"/>
      <c r="BM39" s="658"/>
      <c r="BN39" s="658"/>
      <c r="BO39" s="658"/>
      <c r="BP39" s="658"/>
      <c r="BQ39" s="658"/>
      <c r="BR39" s="658"/>
      <c r="BS39" s="658"/>
      <c r="BT39" s="658"/>
      <c r="BU39" s="659"/>
    </row>
    <row r="40" spans="1:73" ht="15">
      <c r="A40" s="677" t="s">
        <v>480</v>
      </c>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row>
    <row r="41" spans="1:73" ht="15">
      <c r="A41" s="180" t="s">
        <v>458</v>
      </c>
      <c r="B41" s="180"/>
      <c r="C41" s="180"/>
      <c r="D41" s="180"/>
      <c r="E41" s="180"/>
      <c r="F41" s="180"/>
      <c r="G41" s="180"/>
      <c r="H41" s="180"/>
      <c r="I41" s="180"/>
      <c r="J41" s="180"/>
      <c r="K41" s="180"/>
      <c r="L41" s="180"/>
      <c r="M41" s="180"/>
      <c r="N41" s="180"/>
      <c r="O41" s="180"/>
      <c r="P41" s="180"/>
      <c r="Q41" s="180"/>
      <c r="R41" s="180"/>
      <c r="S41" s="180"/>
      <c r="T41" s="180"/>
      <c r="U41" s="180"/>
      <c r="V41" s="180"/>
      <c r="W41" s="180"/>
      <c r="X41" s="678" t="s">
        <v>0</v>
      </c>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79"/>
      <c r="BE41" s="679"/>
      <c r="BF41" s="679"/>
      <c r="BG41" s="679"/>
      <c r="BH41" s="679"/>
      <c r="BI41" s="679"/>
      <c r="BJ41" s="679"/>
      <c r="BK41" s="679"/>
      <c r="BL41" s="679"/>
      <c r="BM41" s="679"/>
      <c r="BN41" s="679"/>
      <c r="BO41" s="679"/>
      <c r="BP41" s="679"/>
      <c r="BQ41" s="679"/>
      <c r="BR41" s="679"/>
      <c r="BS41" s="679"/>
      <c r="BT41" s="679"/>
      <c r="BU41" s="679"/>
    </row>
    <row r="42" spans="1:73" ht="15">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2"/>
      <c r="Y42" s="182"/>
      <c r="Z42" s="182"/>
      <c r="AA42" s="182"/>
      <c r="AB42" s="182"/>
      <c r="AC42" s="182"/>
      <c r="AD42" s="182"/>
      <c r="AE42" s="182"/>
      <c r="AF42" s="182"/>
      <c r="AG42" s="182"/>
      <c r="AH42" s="182"/>
      <c r="AI42" s="182"/>
      <c r="AJ42" s="182"/>
      <c r="AK42" s="182"/>
      <c r="AL42" s="182"/>
      <c r="AM42" s="182"/>
      <c r="AN42" s="182"/>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row>
    <row r="43" spans="1:73" ht="15">
      <c r="A43" s="680" t="s">
        <v>459</v>
      </c>
      <c r="B43" s="671"/>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671"/>
      <c r="AI43" s="671"/>
      <c r="AJ43" s="671"/>
      <c r="AK43" s="671"/>
      <c r="AL43" s="671"/>
      <c r="AM43" s="671"/>
      <c r="AN43" s="67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row>
    <row r="44" spans="1:73">
      <c r="A44" s="179"/>
      <c r="B44" s="682" t="s">
        <v>474</v>
      </c>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179"/>
      <c r="BO44" s="179"/>
      <c r="BP44" s="179"/>
      <c r="BQ44" s="179"/>
      <c r="BR44" s="179"/>
      <c r="BS44" s="179"/>
      <c r="BT44" s="179"/>
      <c r="BU44" s="179"/>
    </row>
    <row r="45" spans="1:73" ht="15">
      <c r="A45" s="677" t="s">
        <v>481</v>
      </c>
      <c r="B45" s="671"/>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c r="AZ45" s="671"/>
      <c r="BA45" s="671"/>
      <c r="BB45" s="671"/>
      <c r="BC45" s="671"/>
      <c r="BD45" s="671"/>
      <c r="BE45" s="671"/>
      <c r="BF45" s="671"/>
      <c r="BG45" s="671"/>
      <c r="BH45" s="671"/>
      <c r="BI45" s="671"/>
      <c r="BJ45" s="671"/>
      <c r="BK45" s="671"/>
      <c r="BL45" s="671"/>
      <c r="BM45" s="671"/>
      <c r="BN45" s="671"/>
      <c r="BO45" s="671"/>
      <c r="BP45" s="671"/>
      <c r="BQ45" s="671"/>
      <c r="BR45" s="671"/>
      <c r="BS45" s="671"/>
      <c r="BT45" s="671"/>
      <c r="BU45" s="671"/>
    </row>
    <row r="46" spans="1:73">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row>
    <row r="47" spans="1:73">
      <c r="A47" s="667" t="s">
        <v>462</v>
      </c>
      <c r="B47" s="668"/>
      <c r="C47" s="668"/>
      <c r="D47" s="668"/>
      <c r="E47" s="668"/>
      <c r="F47" s="669"/>
      <c r="G47" s="667" t="s">
        <v>463</v>
      </c>
      <c r="H47" s="668"/>
      <c r="I47" s="668"/>
      <c r="J47" s="668"/>
      <c r="K47" s="668"/>
      <c r="L47" s="668"/>
      <c r="M47" s="668"/>
      <c r="N47" s="668"/>
      <c r="O47" s="668"/>
      <c r="P47" s="668"/>
      <c r="Q47" s="668"/>
      <c r="R47" s="668"/>
      <c r="S47" s="668"/>
      <c r="T47" s="668"/>
      <c r="U47" s="668"/>
      <c r="V47" s="668"/>
      <c r="W47" s="668"/>
      <c r="X47" s="669"/>
      <c r="Y47" s="667" t="s">
        <v>464</v>
      </c>
      <c r="Z47" s="668"/>
      <c r="AA47" s="668"/>
      <c r="AB47" s="668"/>
      <c r="AC47" s="668"/>
      <c r="AD47" s="668"/>
      <c r="AE47" s="668"/>
      <c r="AF47" s="668"/>
      <c r="AG47" s="668"/>
      <c r="AH47" s="668"/>
      <c r="AI47" s="668"/>
      <c r="AJ47" s="668"/>
      <c r="AK47" s="668"/>
      <c r="AL47" s="668"/>
      <c r="AM47" s="668"/>
      <c r="AN47" s="669"/>
      <c r="AO47" s="667" t="s">
        <v>465</v>
      </c>
      <c r="AP47" s="668"/>
      <c r="AQ47" s="668"/>
      <c r="AR47" s="668"/>
      <c r="AS47" s="668"/>
      <c r="AT47" s="668"/>
      <c r="AU47" s="668"/>
      <c r="AV47" s="668"/>
      <c r="AW47" s="668"/>
      <c r="AX47" s="668"/>
      <c r="AY47" s="668"/>
      <c r="AZ47" s="668"/>
      <c r="BA47" s="668"/>
      <c r="BB47" s="668"/>
      <c r="BC47" s="668"/>
      <c r="BD47" s="669"/>
      <c r="BE47" s="667" t="s">
        <v>466</v>
      </c>
      <c r="BF47" s="668"/>
      <c r="BG47" s="668"/>
      <c r="BH47" s="668"/>
      <c r="BI47" s="668"/>
      <c r="BJ47" s="668"/>
      <c r="BK47" s="668"/>
      <c r="BL47" s="668"/>
      <c r="BM47" s="668"/>
      <c r="BN47" s="668"/>
      <c r="BO47" s="668"/>
      <c r="BP47" s="668"/>
      <c r="BQ47" s="668"/>
      <c r="BR47" s="668"/>
      <c r="BS47" s="668"/>
      <c r="BT47" s="668"/>
      <c r="BU47" s="669"/>
    </row>
    <row r="48" spans="1:73">
      <c r="A48" s="670"/>
      <c r="B48" s="671"/>
      <c r="C48" s="671"/>
      <c r="D48" s="671"/>
      <c r="E48" s="671"/>
      <c r="F48" s="672"/>
      <c r="G48" s="670"/>
      <c r="H48" s="671"/>
      <c r="I48" s="671"/>
      <c r="J48" s="671"/>
      <c r="K48" s="671"/>
      <c r="L48" s="671"/>
      <c r="M48" s="671"/>
      <c r="N48" s="671"/>
      <c r="O48" s="671"/>
      <c r="P48" s="671"/>
      <c r="Q48" s="671"/>
      <c r="R48" s="671"/>
      <c r="S48" s="671"/>
      <c r="T48" s="671"/>
      <c r="U48" s="671"/>
      <c r="V48" s="671"/>
      <c r="W48" s="671"/>
      <c r="X48" s="672"/>
      <c r="Y48" s="670"/>
      <c r="Z48" s="671"/>
      <c r="AA48" s="671"/>
      <c r="AB48" s="671"/>
      <c r="AC48" s="671"/>
      <c r="AD48" s="671"/>
      <c r="AE48" s="671"/>
      <c r="AF48" s="671"/>
      <c r="AG48" s="671"/>
      <c r="AH48" s="671"/>
      <c r="AI48" s="671"/>
      <c r="AJ48" s="671"/>
      <c r="AK48" s="671"/>
      <c r="AL48" s="671"/>
      <c r="AM48" s="671"/>
      <c r="AN48" s="672"/>
      <c r="AO48" s="670"/>
      <c r="AP48" s="671"/>
      <c r="AQ48" s="671"/>
      <c r="AR48" s="671"/>
      <c r="AS48" s="671"/>
      <c r="AT48" s="671"/>
      <c r="AU48" s="671"/>
      <c r="AV48" s="671"/>
      <c r="AW48" s="671"/>
      <c r="AX48" s="671"/>
      <c r="AY48" s="671"/>
      <c r="AZ48" s="671"/>
      <c r="BA48" s="671"/>
      <c r="BB48" s="671"/>
      <c r="BC48" s="671"/>
      <c r="BD48" s="672"/>
      <c r="BE48" s="670"/>
      <c r="BF48" s="671"/>
      <c r="BG48" s="671"/>
      <c r="BH48" s="671"/>
      <c r="BI48" s="671"/>
      <c r="BJ48" s="671"/>
      <c r="BK48" s="671"/>
      <c r="BL48" s="671"/>
      <c r="BM48" s="671"/>
      <c r="BN48" s="671"/>
      <c r="BO48" s="671"/>
      <c r="BP48" s="671"/>
      <c r="BQ48" s="671"/>
      <c r="BR48" s="671"/>
      <c r="BS48" s="671"/>
      <c r="BT48" s="671"/>
      <c r="BU48" s="672"/>
    </row>
    <row r="49" spans="1:91">
      <c r="A49" s="673"/>
      <c r="B49" s="674"/>
      <c r="C49" s="674"/>
      <c r="D49" s="674"/>
      <c r="E49" s="674"/>
      <c r="F49" s="675"/>
      <c r="G49" s="673"/>
      <c r="H49" s="674"/>
      <c r="I49" s="674"/>
      <c r="J49" s="674"/>
      <c r="K49" s="674"/>
      <c r="L49" s="674"/>
      <c r="M49" s="674"/>
      <c r="N49" s="674"/>
      <c r="O49" s="674"/>
      <c r="P49" s="674"/>
      <c r="Q49" s="674"/>
      <c r="R49" s="674"/>
      <c r="S49" s="674"/>
      <c r="T49" s="674"/>
      <c r="U49" s="674"/>
      <c r="V49" s="674"/>
      <c r="W49" s="674"/>
      <c r="X49" s="675"/>
      <c r="Y49" s="673"/>
      <c r="Z49" s="674"/>
      <c r="AA49" s="674"/>
      <c r="AB49" s="674"/>
      <c r="AC49" s="674"/>
      <c r="AD49" s="674"/>
      <c r="AE49" s="674"/>
      <c r="AF49" s="674"/>
      <c r="AG49" s="674"/>
      <c r="AH49" s="674"/>
      <c r="AI49" s="674"/>
      <c r="AJ49" s="674"/>
      <c r="AK49" s="674"/>
      <c r="AL49" s="674"/>
      <c r="AM49" s="674"/>
      <c r="AN49" s="675"/>
      <c r="AO49" s="673"/>
      <c r="AP49" s="674"/>
      <c r="AQ49" s="674"/>
      <c r="AR49" s="674"/>
      <c r="AS49" s="674"/>
      <c r="AT49" s="674"/>
      <c r="AU49" s="674"/>
      <c r="AV49" s="674"/>
      <c r="AW49" s="674"/>
      <c r="AX49" s="674"/>
      <c r="AY49" s="674"/>
      <c r="AZ49" s="674"/>
      <c r="BA49" s="674"/>
      <c r="BB49" s="674"/>
      <c r="BC49" s="674"/>
      <c r="BD49" s="675"/>
      <c r="BE49" s="673"/>
      <c r="BF49" s="674"/>
      <c r="BG49" s="674"/>
      <c r="BH49" s="674"/>
      <c r="BI49" s="674"/>
      <c r="BJ49" s="674"/>
      <c r="BK49" s="674"/>
      <c r="BL49" s="674"/>
      <c r="BM49" s="674"/>
      <c r="BN49" s="674"/>
      <c r="BO49" s="674"/>
      <c r="BP49" s="674"/>
      <c r="BQ49" s="674"/>
      <c r="BR49" s="674"/>
      <c r="BS49" s="674"/>
      <c r="BT49" s="674"/>
      <c r="BU49" s="675"/>
    </row>
    <row r="50" spans="1:91">
      <c r="A50" s="676">
        <v>1</v>
      </c>
      <c r="B50" s="654"/>
      <c r="C50" s="654"/>
      <c r="D50" s="654"/>
      <c r="E50" s="654"/>
      <c r="F50" s="655"/>
      <c r="G50" s="676">
        <v>2</v>
      </c>
      <c r="H50" s="654"/>
      <c r="I50" s="654"/>
      <c r="J50" s="654"/>
      <c r="K50" s="654"/>
      <c r="L50" s="654"/>
      <c r="M50" s="654"/>
      <c r="N50" s="654"/>
      <c r="O50" s="654"/>
      <c r="P50" s="654"/>
      <c r="Q50" s="654"/>
      <c r="R50" s="654"/>
      <c r="S50" s="654"/>
      <c r="T50" s="654"/>
      <c r="U50" s="654"/>
      <c r="V50" s="654"/>
      <c r="W50" s="654"/>
      <c r="X50" s="655"/>
      <c r="Y50" s="676">
        <v>3</v>
      </c>
      <c r="Z50" s="654"/>
      <c r="AA50" s="654"/>
      <c r="AB50" s="654"/>
      <c r="AC50" s="654"/>
      <c r="AD50" s="654"/>
      <c r="AE50" s="654"/>
      <c r="AF50" s="654"/>
      <c r="AG50" s="654"/>
      <c r="AH50" s="654"/>
      <c r="AI50" s="654"/>
      <c r="AJ50" s="654"/>
      <c r="AK50" s="654"/>
      <c r="AL50" s="654"/>
      <c r="AM50" s="654"/>
      <c r="AN50" s="655"/>
      <c r="AO50" s="676">
        <v>8</v>
      </c>
      <c r="AP50" s="654"/>
      <c r="AQ50" s="654"/>
      <c r="AR50" s="654"/>
      <c r="AS50" s="654"/>
      <c r="AT50" s="654"/>
      <c r="AU50" s="654"/>
      <c r="AV50" s="654"/>
      <c r="AW50" s="654"/>
      <c r="AX50" s="654"/>
      <c r="AY50" s="654"/>
      <c r="AZ50" s="654"/>
      <c r="BA50" s="654"/>
      <c r="BB50" s="654"/>
      <c r="BC50" s="654"/>
      <c r="BD50" s="655"/>
      <c r="BE50" s="676">
        <v>10</v>
      </c>
      <c r="BF50" s="654"/>
      <c r="BG50" s="654"/>
      <c r="BH50" s="654"/>
      <c r="BI50" s="654"/>
      <c r="BJ50" s="654"/>
      <c r="BK50" s="654"/>
      <c r="BL50" s="654"/>
      <c r="BM50" s="654"/>
      <c r="BN50" s="654"/>
      <c r="BO50" s="654"/>
      <c r="BP50" s="654"/>
      <c r="BQ50" s="654"/>
      <c r="BR50" s="654"/>
      <c r="BS50" s="654"/>
      <c r="BT50" s="654"/>
      <c r="BU50" s="655"/>
    </row>
    <row r="51" spans="1:91">
      <c r="A51" s="662" t="s">
        <v>78</v>
      </c>
      <c r="B51" s="654"/>
      <c r="C51" s="654"/>
      <c r="D51" s="654"/>
      <c r="E51" s="654"/>
      <c r="F51" s="655"/>
      <c r="G51" s="663" t="s">
        <v>476</v>
      </c>
      <c r="H51" s="654"/>
      <c r="I51" s="654"/>
      <c r="J51" s="654"/>
      <c r="K51" s="654"/>
      <c r="L51" s="654"/>
      <c r="M51" s="654"/>
      <c r="N51" s="654"/>
      <c r="O51" s="654"/>
      <c r="P51" s="654"/>
      <c r="Q51" s="654"/>
      <c r="R51" s="654"/>
      <c r="S51" s="654"/>
      <c r="T51" s="654"/>
      <c r="U51" s="654"/>
      <c r="V51" s="654"/>
      <c r="W51" s="654"/>
      <c r="X51" s="655"/>
      <c r="Y51" s="664">
        <v>4</v>
      </c>
      <c r="Z51" s="665"/>
      <c r="AA51" s="665"/>
      <c r="AB51" s="665"/>
      <c r="AC51" s="665"/>
      <c r="AD51" s="665"/>
      <c r="AE51" s="665"/>
      <c r="AF51" s="665"/>
      <c r="AG51" s="665"/>
      <c r="AH51" s="665"/>
      <c r="AI51" s="665"/>
      <c r="AJ51" s="665"/>
      <c r="AK51" s="665"/>
      <c r="AL51" s="665"/>
      <c r="AM51" s="665"/>
      <c r="AN51" s="666"/>
      <c r="AO51" s="656">
        <v>104480</v>
      </c>
      <c r="AP51" s="654"/>
      <c r="AQ51" s="654"/>
      <c r="AR51" s="654"/>
      <c r="AS51" s="654"/>
      <c r="AT51" s="654"/>
      <c r="AU51" s="654"/>
      <c r="AV51" s="654"/>
      <c r="AW51" s="654"/>
      <c r="AX51" s="654"/>
      <c r="AY51" s="654"/>
      <c r="AZ51" s="654"/>
      <c r="BA51" s="654"/>
      <c r="BB51" s="654"/>
      <c r="BC51" s="654"/>
      <c r="BD51" s="655"/>
      <c r="BE51" s="657">
        <f>AO51*12</f>
        <v>1253760</v>
      </c>
      <c r="BF51" s="658"/>
      <c r="BG51" s="658"/>
      <c r="BH51" s="658"/>
      <c r="BI51" s="658"/>
      <c r="BJ51" s="658"/>
      <c r="BK51" s="658"/>
      <c r="BL51" s="658"/>
      <c r="BM51" s="658"/>
      <c r="BN51" s="658"/>
      <c r="BO51" s="658"/>
      <c r="BP51" s="658"/>
      <c r="BQ51" s="658"/>
      <c r="BR51" s="658"/>
      <c r="BS51" s="658"/>
      <c r="BT51" s="658"/>
      <c r="BU51" s="659"/>
    </row>
    <row r="52" spans="1:91">
      <c r="A52" s="662" t="s">
        <v>210</v>
      </c>
      <c r="B52" s="654"/>
      <c r="C52" s="654"/>
      <c r="D52" s="654"/>
      <c r="E52" s="654"/>
      <c r="F52" s="655"/>
      <c r="G52" s="663" t="s">
        <v>477</v>
      </c>
      <c r="H52" s="654"/>
      <c r="I52" s="654"/>
      <c r="J52" s="654"/>
      <c r="K52" s="654"/>
      <c r="L52" s="654"/>
      <c r="M52" s="654"/>
      <c r="N52" s="654"/>
      <c r="O52" s="654"/>
      <c r="P52" s="654"/>
      <c r="Q52" s="654"/>
      <c r="R52" s="654"/>
      <c r="S52" s="654"/>
      <c r="T52" s="654"/>
      <c r="U52" s="654"/>
      <c r="V52" s="654"/>
      <c r="W52" s="654"/>
      <c r="X52" s="655"/>
      <c r="Y52" s="664">
        <v>2</v>
      </c>
      <c r="Z52" s="665"/>
      <c r="AA52" s="665"/>
      <c r="AB52" s="665"/>
      <c r="AC52" s="665"/>
      <c r="AD52" s="665"/>
      <c r="AE52" s="665"/>
      <c r="AF52" s="665"/>
      <c r="AG52" s="665"/>
      <c r="AH52" s="665"/>
      <c r="AI52" s="665"/>
      <c r="AJ52" s="665"/>
      <c r="AK52" s="665"/>
      <c r="AL52" s="665"/>
      <c r="AM52" s="665"/>
      <c r="AN52" s="666"/>
      <c r="AO52" s="656">
        <v>62500</v>
      </c>
      <c r="AP52" s="654"/>
      <c r="AQ52" s="654"/>
      <c r="AR52" s="654"/>
      <c r="AS52" s="654"/>
      <c r="AT52" s="654"/>
      <c r="AU52" s="654"/>
      <c r="AV52" s="654"/>
      <c r="AW52" s="654"/>
      <c r="AX52" s="654"/>
      <c r="AY52" s="654"/>
      <c r="AZ52" s="654"/>
      <c r="BA52" s="654"/>
      <c r="BB52" s="654"/>
      <c r="BC52" s="654"/>
      <c r="BD52" s="655"/>
      <c r="BE52" s="657">
        <f>AO52*12</f>
        <v>750000</v>
      </c>
      <c r="BF52" s="658"/>
      <c r="BG52" s="658"/>
      <c r="BH52" s="658"/>
      <c r="BI52" s="658"/>
      <c r="BJ52" s="658"/>
      <c r="BK52" s="658"/>
      <c r="BL52" s="658"/>
      <c r="BM52" s="658"/>
      <c r="BN52" s="658"/>
      <c r="BO52" s="658"/>
      <c r="BP52" s="658"/>
      <c r="BQ52" s="658"/>
      <c r="BR52" s="658"/>
      <c r="BS52" s="658"/>
      <c r="BT52" s="658"/>
      <c r="BU52" s="659"/>
    </row>
    <row r="53" spans="1:91">
      <c r="A53" s="662" t="s">
        <v>211</v>
      </c>
      <c r="B53" s="654"/>
      <c r="C53" s="654"/>
      <c r="D53" s="654"/>
      <c r="E53" s="654"/>
      <c r="F53" s="655"/>
      <c r="G53" s="663" t="s">
        <v>478</v>
      </c>
      <c r="H53" s="654"/>
      <c r="I53" s="654"/>
      <c r="J53" s="654"/>
      <c r="K53" s="654"/>
      <c r="L53" s="654"/>
      <c r="M53" s="654"/>
      <c r="N53" s="654"/>
      <c r="O53" s="654"/>
      <c r="P53" s="654"/>
      <c r="Q53" s="654"/>
      <c r="R53" s="654"/>
      <c r="S53" s="654"/>
      <c r="T53" s="654"/>
      <c r="U53" s="654"/>
      <c r="V53" s="654"/>
      <c r="W53" s="654"/>
      <c r="X53" s="655"/>
      <c r="Y53" s="664"/>
      <c r="Z53" s="665"/>
      <c r="AA53" s="665"/>
      <c r="AB53" s="665"/>
      <c r="AC53" s="665"/>
      <c r="AD53" s="665"/>
      <c r="AE53" s="665"/>
      <c r="AF53" s="665"/>
      <c r="AG53" s="665"/>
      <c r="AH53" s="665"/>
      <c r="AI53" s="665"/>
      <c r="AJ53" s="665"/>
      <c r="AK53" s="665"/>
      <c r="AL53" s="665"/>
      <c r="AM53" s="665"/>
      <c r="AN53" s="666"/>
      <c r="AO53" s="656"/>
      <c r="AP53" s="654"/>
      <c r="AQ53" s="654"/>
      <c r="AR53" s="654"/>
      <c r="AS53" s="654"/>
      <c r="AT53" s="654"/>
      <c r="AU53" s="654"/>
      <c r="AV53" s="654"/>
      <c r="AW53" s="654"/>
      <c r="AX53" s="654"/>
      <c r="AY53" s="654"/>
      <c r="AZ53" s="654"/>
      <c r="BA53" s="654"/>
      <c r="BB53" s="654"/>
      <c r="BC53" s="654"/>
      <c r="BD53" s="655"/>
      <c r="BE53" s="657">
        <v>481182</v>
      </c>
      <c r="BF53" s="658"/>
      <c r="BG53" s="658"/>
      <c r="BH53" s="658"/>
      <c r="BI53" s="658"/>
      <c r="BJ53" s="658"/>
      <c r="BK53" s="658"/>
      <c r="BL53" s="658"/>
      <c r="BM53" s="658"/>
      <c r="BN53" s="658"/>
      <c r="BO53" s="658"/>
      <c r="BP53" s="658"/>
      <c r="BQ53" s="658"/>
      <c r="BR53" s="658"/>
      <c r="BS53" s="658"/>
      <c r="BT53" s="658"/>
      <c r="BU53" s="659"/>
    </row>
    <row r="54" spans="1:91">
      <c r="A54" s="662" t="s">
        <v>222</v>
      </c>
      <c r="B54" s="654"/>
      <c r="C54" s="654"/>
      <c r="D54" s="654"/>
      <c r="E54" s="654"/>
      <c r="F54" s="655"/>
      <c r="G54" s="663" t="s">
        <v>479</v>
      </c>
      <c r="H54" s="654"/>
      <c r="I54" s="654"/>
      <c r="J54" s="654"/>
      <c r="K54" s="654"/>
      <c r="L54" s="654"/>
      <c r="M54" s="654"/>
      <c r="N54" s="654"/>
      <c r="O54" s="654"/>
      <c r="P54" s="654"/>
      <c r="Q54" s="654"/>
      <c r="R54" s="654"/>
      <c r="S54" s="654"/>
      <c r="T54" s="654"/>
      <c r="U54" s="654"/>
      <c r="V54" s="654"/>
      <c r="W54" s="654"/>
      <c r="X54" s="655"/>
      <c r="Y54" s="664"/>
      <c r="Z54" s="665"/>
      <c r="AA54" s="665"/>
      <c r="AB54" s="665"/>
      <c r="AC54" s="665"/>
      <c r="AD54" s="665"/>
      <c r="AE54" s="665"/>
      <c r="AF54" s="665"/>
      <c r="AG54" s="665"/>
      <c r="AH54" s="665"/>
      <c r="AI54" s="665"/>
      <c r="AJ54" s="665"/>
      <c r="AK54" s="665"/>
      <c r="AL54" s="665"/>
      <c r="AM54" s="665"/>
      <c r="AN54" s="666"/>
      <c r="AO54" s="656"/>
      <c r="AP54" s="654"/>
      <c r="AQ54" s="654"/>
      <c r="AR54" s="654"/>
      <c r="AS54" s="654"/>
      <c r="AT54" s="654"/>
      <c r="AU54" s="654"/>
      <c r="AV54" s="654"/>
      <c r="AW54" s="654"/>
      <c r="AX54" s="654"/>
      <c r="AY54" s="654"/>
      <c r="AZ54" s="654"/>
      <c r="BA54" s="654"/>
      <c r="BB54" s="654"/>
      <c r="BC54" s="654"/>
      <c r="BD54" s="655"/>
      <c r="BE54" s="657">
        <f>9998688-BE51-BE52-BE53</f>
        <v>7513746</v>
      </c>
      <c r="BF54" s="658"/>
      <c r="BG54" s="658"/>
      <c r="BH54" s="658"/>
      <c r="BI54" s="658"/>
      <c r="BJ54" s="658"/>
      <c r="BK54" s="658"/>
      <c r="BL54" s="658"/>
      <c r="BM54" s="658"/>
      <c r="BN54" s="658"/>
      <c r="BO54" s="658"/>
      <c r="BP54" s="658"/>
      <c r="BQ54" s="658"/>
      <c r="BR54" s="658"/>
      <c r="BS54" s="658"/>
      <c r="BT54" s="658"/>
      <c r="BU54" s="659"/>
      <c r="BV54" s="181"/>
      <c r="BW54" s="181"/>
      <c r="BX54" s="181"/>
      <c r="BY54" s="181"/>
      <c r="BZ54" s="181"/>
      <c r="CA54" s="181"/>
      <c r="CB54" s="181"/>
      <c r="CC54" s="181"/>
      <c r="CD54" s="181"/>
      <c r="CE54" s="181"/>
      <c r="CF54" s="181"/>
      <c r="CG54" s="181"/>
      <c r="CH54" s="181"/>
      <c r="CI54" s="181"/>
      <c r="CJ54" s="181"/>
      <c r="CK54" s="181"/>
      <c r="CL54" s="181"/>
      <c r="CM54" s="181"/>
    </row>
    <row r="55" spans="1:91">
      <c r="A55" s="653" t="s">
        <v>472</v>
      </c>
      <c r="B55" s="654"/>
      <c r="C55" s="654"/>
      <c r="D55" s="654"/>
      <c r="E55" s="654"/>
      <c r="F55" s="654"/>
      <c r="G55" s="654"/>
      <c r="H55" s="654"/>
      <c r="I55" s="654"/>
      <c r="J55" s="654"/>
      <c r="K55" s="654"/>
      <c r="L55" s="654"/>
      <c r="M55" s="654"/>
      <c r="N55" s="654"/>
      <c r="O55" s="654"/>
      <c r="P55" s="654"/>
      <c r="Q55" s="654"/>
      <c r="R55" s="654"/>
      <c r="S55" s="654"/>
      <c r="T55" s="654"/>
      <c r="U55" s="654"/>
      <c r="V55" s="654"/>
      <c r="W55" s="654"/>
      <c r="X55" s="655"/>
      <c r="Y55" s="656" t="s">
        <v>105</v>
      </c>
      <c r="Z55" s="654"/>
      <c r="AA55" s="654"/>
      <c r="AB55" s="654"/>
      <c r="AC55" s="654"/>
      <c r="AD55" s="654"/>
      <c r="AE55" s="654"/>
      <c r="AF55" s="654"/>
      <c r="AG55" s="654"/>
      <c r="AH55" s="654"/>
      <c r="AI55" s="654"/>
      <c r="AJ55" s="654"/>
      <c r="AK55" s="654"/>
      <c r="AL55" s="654"/>
      <c r="AM55" s="654"/>
      <c r="AN55" s="655"/>
      <c r="AO55" s="656" t="s">
        <v>105</v>
      </c>
      <c r="AP55" s="654"/>
      <c r="AQ55" s="654"/>
      <c r="AR55" s="654"/>
      <c r="AS55" s="654"/>
      <c r="AT55" s="654"/>
      <c r="AU55" s="654"/>
      <c r="AV55" s="654"/>
      <c r="AW55" s="654"/>
      <c r="AX55" s="654"/>
      <c r="AY55" s="654"/>
      <c r="AZ55" s="654"/>
      <c r="BA55" s="654"/>
      <c r="BB55" s="654"/>
      <c r="BC55" s="654"/>
      <c r="BD55" s="655"/>
      <c r="BE55" s="657">
        <f>BE51+BE52+BE53+BE54</f>
        <v>9998688</v>
      </c>
      <c r="BF55" s="658"/>
      <c r="BG55" s="658"/>
      <c r="BH55" s="658"/>
      <c r="BI55" s="658"/>
      <c r="BJ55" s="658"/>
      <c r="BK55" s="658"/>
      <c r="BL55" s="658"/>
      <c r="BM55" s="658"/>
      <c r="BN55" s="658"/>
      <c r="BO55" s="658"/>
      <c r="BP55" s="658"/>
      <c r="BQ55" s="658"/>
      <c r="BR55" s="658"/>
      <c r="BS55" s="658"/>
      <c r="BT55" s="658"/>
      <c r="BU55" s="659"/>
      <c r="BV55" s="181"/>
      <c r="BW55" s="181"/>
      <c r="BX55" s="181"/>
      <c r="BY55" s="181"/>
      <c r="BZ55" s="181"/>
      <c r="CA55" s="181"/>
      <c r="CB55" s="181"/>
      <c r="CC55" s="181"/>
      <c r="CD55" s="181"/>
      <c r="CE55" s="181"/>
      <c r="CF55" s="181"/>
      <c r="CG55" s="181"/>
      <c r="CH55" s="181"/>
      <c r="CI55" s="181"/>
      <c r="CJ55" s="181"/>
      <c r="CK55" s="181"/>
      <c r="CL55" s="181"/>
      <c r="CM55" s="181"/>
    </row>
    <row r="56" spans="1:91" ht="15">
      <c r="A56" s="650"/>
      <c r="B56" s="651"/>
      <c r="C56" s="651"/>
      <c r="D56" s="651"/>
      <c r="E56" s="651"/>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c r="AX56" s="651"/>
      <c r="AY56" s="651"/>
      <c r="AZ56" s="651"/>
      <c r="BA56" s="651"/>
      <c r="BB56" s="651"/>
      <c r="BC56" s="651"/>
      <c r="BD56" s="651"/>
      <c r="BE56" s="651"/>
      <c r="BF56" s="651"/>
      <c r="BG56" s="651"/>
      <c r="BH56" s="651"/>
      <c r="BI56" s="651"/>
      <c r="BJ56" s="651"/>
      <c r="BK56" s="651"/>
      <c r="BL56" s="651"/>
      <c r="BM56" s="651"/>
      <c r="BN56" s="651"/>
      <c r="BO56" s="651"/>
      <c r="BP56" s="651"/>
      <c r="BQ56" s="651"/>
      <c r="BR56" s="651"/>
      <c r="BS56" s="651"/>
      <c r="BT56" s="651"/>
      <c r="BU56" s="651"/>
      <c r="BV56" s="181"/>
      <c r="BW56" s="181"/>
      <c r="BX56" s="181"/>
      <c r="BY56" s="181"/>
      <c r="BZ56" s="181"/>
      <c r="CA56" s="181"/>
      <c r="CB56" s="181"/>
      <c r="CC56" s="181"/>
      <c r="CD56" s="181"/>
      <c r="CE56" s="181"/>
      <c r="CF56" s="181"/>
      <c r="CG56" s="181"/>
      <c r="CH56" s="181"/>
      <c r="CI56" s="181"/>
      <c r="CJ56" s="181"/>
      <c r="CK56" s="181"/>
      <c r="CL56" s="181"/>
      <c r="CM56" s="181"/>
    </row>
    <row r="57" spans="1:91">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1"/>
      <c r="BW57" s="181"/>
      <c r="BX57" s="181"/>
      <c r="BY57" s="181"/>
      <c r="BZ57" s="181"/>
      <c r="CA57" s="181"/>
      <c r="CB57" s="181"/>
      <c r="CC57" s="181"/>
      <c r="CD57" s="181"/>
      <c r="CE57" s="181"/>
      <c r="CF57" s="181"/>
      <c r="CG57" s="181"/>
      <c r="CH57" s="181"/>
      <c r="CI57" s="181"/>
      <c r="CJ57" s="181"/>
      <c r="CK57" s="181"/>
      <c r="CL57" s="181"/>
      <c r="CM57" s="181"/>
    </row>
    <row r="58" spans="1:91" ht="1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row>
    <row r="59" spans="1:91" ht="15">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1"/>
      <c r="BW59" s="181"/>
      <c r="BX59" s="181"/>
      <c r="BY59" s="181"/>
      <c r="BZ59" s="181"/>
      <c r="CA59" s="181"/>
      <c r="CB59" s="181"/>
      <c r="CC59" s="181"/>
      <c r="CD59" s="181"/>
      <c r="CE59" s="181"/>
      <c r="CF59" s="181"/>
      <c r="CG59" s="181"/>
      <c r="CH59" s="181"/>
      <c r="CI59" s="181"/>
      <c r="CJ59" s="181"/>
      <c r="CK59" s="181"/>
      <c r="CL59" s="181"/>
      <c r="CM59" s="181"/>
    </row>
    <row r="60" spans="1:91" ht="15">
      <c r="A60" s="660"/>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61"/>
      <c r="AP60" s="661"/>
      <c r="AQ60" s="661"/>
      <c r="AR60" s="661"/>
      <c r="AS60" s="661"/>
      <c r="AT60" s="661"/>
      <c r="AU60" s="661"/>
      <c r="AV60" s="661"/>
      <c r="AW60" s="661"/>
      <c r="AX60" s="661"/>
      <c r="AY60" s="661"/>
      <c r="AZ60" s="661"/>
      <c r="BA60" s="661"/>
      <c r="BB60" s="661"/>
      <c r="BC60" s="661"/>
      <c r="BD60" s="661"/>
      <c r="BE60" s="661"/>
      <c r="BF60" s="661"/>
      <c r="BG60" s="661"/>
      <c r="BH60" s="661"/>
      <c r="BI60" s="661"/>
      <c r="BJ60" s="661"/>
      <c r="BK60" s="661"/>
      <c r="BL60" s="661"/>
      <c r="BM60" s="661"/>
      <c r="BN60" s="661"/>
      <c r="BO60" s="661"/>
      <c r="BP60" s="661"/>
      <c r="BQ60" s="661"/>
      <c r="BR60" s="661"/>
      <c r="BS60" s="661"/>
      <c r="BT60" s="661"/>
      <c r="BU60" s="661"/>
      <c r="BV60" s="661"/>
      <c r="BW60" s="661"/>
      <c r="BX60" s="661"/>
      <c r="BY60" s="661"/>
      <c r="BZ60" s="661"/>
      <c r="CA60" s="661"/>
      <c r="CB60" s="661"/>
      <c r="CC60" s="661"/>
      <c r="CD60" s="661"/>
      <c r="CE60" s="661"/>
      <c r="CF60" s="661"/>
      <c r="CG60" s="661"/>
      <c r="CH60" s="661"/>
      <c r="CI60" s="661"/>
      <c r="CJ60" s="661"/>
      <c r="CK60" s="661"/>
      <c r="CL60" s="661"/>
      <c r="CM60" s="661"/>
    </row>
    <row r="61" spans="1:91">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1"/>
      <c r="BW61" s="181"/>
      <c r="BX61" s="181"/>
      <c r="BY61" s="181"/>
      <c r="BZ61" s="181"/>
      <c r="CA61" s="181"/>
      <c r="CB61" s="181"/>
      <c r="CC61" s="181"/>
      <c r="CD61" s="181"/>
      <c r="CE61" s="181"/>
      <c r="CF61" s="181"/>
      <c r="CG61" s="181"/>
      <c r="CH61" s="181"/>
      <c r="CI61" s="181"/>
      <c r="CJ61" s="181"/>
      <c r="CK61" s="181"/>
      <c r="CL61" s="181"/>
      <c r="CM61" s="181"/>
    </row>
    <row r="62" spans="1:91" ht="15">
      <c r="A62" s="650"/>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181"/>
      <c r="BW62" s="181"/>
      <c r="BX62" s="181"/>
      <c r="BY62" s="181"/>
      <c r="BZ62" s="181"/>
      <c r="CA62" s="181"/>
      <c r="CB62" s="181"/>
      <c r="CC62" s="181"/>
      <c r="CD62" s="181"/>
      <c r="CE62" s="181"/>
      <c r="CF62" s="181"/>
      <c r="CG62" s="181"/>
      <c r="CH62" s="181"/>
      <c r="CI62" s="181"/>
      <c r="CJ62" s="181"/>
      <c r="CK62" s="181"/>
      <c r="CL62" s="181"/>
      <c r="CM62" s="181"/>
    </row>
    <row r="63" spans="1:91">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1"/>
      <c r="BW63" s="181"/>
      <c r="BX63" s="181"/>
      <c r="BY63" s="181"/>
      <c r="BZ63" s="181"/>
      <c r="CA63" s="181"/>
      <c r="CB63" s="181"/>
      <c r="CC63" s="181"/>
      <c r="CD63" s="181"/>
      <c r="CE63" s="181"/>
      <c r="CF63" s="181"/>
      <c r="CG63" s="181"/>
      <c r="CH63" s="181"/>
      <c r="CI63" s="181"/>
      <c r="CJ63" s="181"/>
      <c r="CK63" s="181"/>
      <c r="CL63" s="181"/>
      <c r="CM63" s="181"/>
    </row>
    <row r="64" spans="1:91">
      <c r="A64" s="652"/>
      <c r="B64" s="643"/>
      <c r="C64" s="643"/>
      <c r="D64" s="643"/>
      <c r="E64" s="643"/>
      <c r="F64" s="643"/>
      <c r="G64" s="652"/>
      <c r="H64" s="643"/>
      <c r="I64" s="643"/>
      <c r="J64" s="643"/>
      <c r="K64" s="643"/>
      <c r="L64" s="643"/>
      <c r="M64" s="643"/>
      <c r="N64" s="643"/>
      <c r="O64" s="643"/>
      <c r="P64" s="643"/>
      <c r="Q64" s="643"/>
      <c r="R64" s="643"/>
      <c r="S64" s="643"/>
      <c r="T64" s="643"/>
      <c r="U64" s="643"/>
      <c r="V64" s="643"/>
      <c r="W64" s="643"/>
      <c r="X64" s="643"/>
      <c r="Y64" s="652"/>
      <c r="Z64" s="643"/>
      <c r="AA64" s="643"/>
      <c r="AB64" s="643"/>
      <c r="AC64" s="643"/>
      <c r="AD64" s="643"/>
      <c r="AE64" s="643"/>
      <c r="AF64" s="643"/>
      <c r="AG64" s="643"/>
      <c r="AH64" s="643"/>
      <c r="AI64" s="643"/>
      <c r="AJ64" s="643"/>
      <c r="AK64" s="643"/>
      <c r="AL64" s="643"/>
      <c r="AM64" s="643"/>
      <c r="AN64" s="643"/>
      <c r="AO64" s="652"/>
      <c r="AP64" s="643"/>
      <c r="AQ64" s="643"/>
      <c r="AR64" s="643"/>
      <c r="AS64" s="643"/>
      <c r="AT64" s="643"/>
      <c r="AU64" s="643"/>
      <c r="AV64" s="643"/>
      <c r="AW64" s="643"/>
      <c r="AX64" s="643"/>
      <c r="AY64" s="643"/>
      <c r="AZ64" s="643"/>
      <c r="BA64" s="643"/>
      <c r="BB64" s="643"/>
      <c r="BC64" s="643"/>
      <c r="BD64" s="643"/>
      <c r="BE64" s="652"/>
      <c r="BF64" s="643"/>
      <c r="BG64" s="643"/>
      <c r="BH64" s="643"/>
      <c r="BI64" s="643"/>
      <c r="BJ64" s="643"/>
      <c r="BK64" s="643"/>
      <c r="BL64" s="643"/>
      <c r="BM64" s="643"/>
      <c r="BN64" s="643"/>
      <c r="BO64" s="643"/>
      <c r="BP64" s="643"/>
      <c r="BQ64" s="643"/>
      <c r="BR64" s="643"/>
      <c r="BS64" s="643"/>
      <c r="BT64" s="643"/>
      <c r="BU64" s="643"/>
      <c r="BV64" s="181"/>
      <c r="BW64" s="181"/>
      <c r="BX64" s="181"/>
      <c r="BY64" s="181"/>
      <c r="BZ64" s="181"/>
      <c r="CA64" s="181"/>
      <c r="CB64" s="181"/>
      <c r="CC64" s="181"/>
      <c r="CD64" s="181"/>
      <c r="CE64" s="181"/>
      <c r="CF64" s="181"/>
      <c r="CG64" s="181"/>
      <c r="CH64" s="181"/>
      <c r="CI64" s="181"/>
      <c r="CJ64" s="181"/>
      <c r="CK64" s="181"/>
      <c r="CL64" s="181"/>
      <c r="CM64" s="181"/>
    </row>
    <row r="65" spans="1:91">
      <c r="A65" s="643"/>
      <c r="B65" s="651"/>
      <c r="C65" s="651"/>
      <c r="D65" s="651"/>
      <c r="E65" s="651"/>
      <c r="F65" s="643"/>
      <c r="G65" s="643"/>
      <c r="H65" s="651"/>
      <c r="I65" s="651"/>
      <c r="J65" s="651"/>
      <c r="K65" s="651"/>
      <c r="L65" s="651"/>
      <c r="M65" s="651"/>
      <c r="N65" s="651"/>
      <c r="O65" s="651"/>
      <c r="P65" s="651"/>
      <c r="Q65" s="651"/>
      <c r="R65" s="651"/>
      <c r="S65" s="651"/>
      <c r="T65" s="651"/>
      <c r="U65" s="651"/>
      <c r="V65" s="651"/>
      <c r="W65" s="651"/>
      <c r="X65" s="643"/>
      <c r="Y65" s="643"/>
      <c r="Z65" s="651"/>
      <c r="AA65" s="651"/>
      <c r="AB65" s="651"/>
      <c r="AC65" s="651"/>
      <c r="AD65" s="651"/>
      <c r="AE65" s="651"/>
      <c r="AF65" s="651"/>
      <c r="AG65" s="651"/>
      <c r="AH65" s="651"/>
      <c r="AI65" s="651"/>
      <c r="AJ65" s="651"/>
      <c r="AK65" s="651"/>
      <c r="AL65" s="651"/>
      <c r="AM65" s="651"/>
      <c r="AN65" s="643"/>
      <c r="AO65" s="643"/>
      <c r="AP65" s="651"/>
      <c r="AQ65" s="651"/>
      <c r="AR65" s="651"/>
      <c r="AS65" s="651"/>
      <c r="AT65" s="651"/>
      <c r="AU65" s="651"/>
      <c r="AV65" s="651"/>
      <c r="AW65" s="651"/>
      <c r="AX65" s="651"/>
      <c r="AY65" s="651"/>
      <c r="AZ65" s="651"/>
      <c r="BA65" s="651"/>
      <c r="BB65" s="651"/>
      <c r="BC65" s="651"/>
      <c r="BD65" s="643"/>
      <c r="BE65" s="643"/>
      <c r="BF65" s="651"/>
      <c r="BG65" s="651"/>
      <c r="BH65" s="651"/>
      <c r="BI65" s="651"/>
      <c r="BJ65" s="651"/>
      <c r="BK65" s="651"/>
      <c r="BL65" s="651"/>
      <c r="BM65" s="651"/>
      <c r="BN65" s="651"/>
      <c r="BO65" s="651"/>
      <c r="BP65" s="651"/>
      <c r="BQ65" s="651"/>
      <c r="BR65" s="651"/>
      <c r="BS65" s="651"/>
      <c r="BT65" s="651"/>
      <c r="BU65" s="643"/>
      <c r="BV65" s="181"/>
      <c r="BW65" s="181"/>
      <c r="BX65" s="181"/>
      <c r="BY65" s="181"/>
      <c r="BZ65" s="181"/>
      <c r="CA65" s="181"/>
      <c r="CB65" s="181"/>
      <c r="CC65" s="181"/>
      <c r="CD65" s="181"/>
      <c r="CE65" s="181"/>
      <c r="CF65" s="181"/>
      <c r="CG65" s="181"/>
      <c r="CH65" s="181"/>
      <c r="CI65" s="181"/>
      <c r="CJ65" s="181"/>
      <c r="CK65" s="181"/>
      <c r="CL65" s="181"/>
      <c r="CM65" s="181"/>
    </row>
    <row r="66" spans="1:91">
      <c r="A66" s="643"/>
      <c r="B66" s="643"/>
      <c r="C66" s="643"/>
      <c r="D66" s="643"/>
      <c r="E66" s="643"/>
      <c r="F66" s="643"/>
      <c r="G66" s="643"/>
      <c r="H66" s="643"/>
      <c r="I66" s="643"/>
      <c r="J66" s="643"/>
      <c r="K66" s="643"/>
      <c r="L66" s="643"/>
      <c r="M66" s="643"/>
      <c r="N66" s="643"/>
      <c r="O66" s="643"/>
      <c r="P66" s="643"/>
      <c r="Q66" s="643"/>
      <c r="R66" s="643"/>
      <c r="S66" s="643"/>
      <c r="T66" s="643"/>
      <c r="U66" s="643"/>
      <c r="V66" s="643"/>
      <c r="W66" s="643"/>
      <c r="X66" s="643"/>
      <c r="Y66" s="643"/>
      <c r="Z66" s="643"/>
      <c r="AA66" s="643"/>
      <c r="AB66" s="643"/>
      <c r="AC66" s="643"/>
      <c r="AD66" s="643"/>
      <c r="AE66" s="643"/>
      <c r="AF66" s="643"/>
      <c r="AG66" s="643"/>
      <c r="AH66" s="643"/>
      <c r="AI66" s="643"/>
      <c r="AJ66" s="643"/>
      <c r="AK66" s="643"/>
      <c r="AL66" s="643"/>
      <c r="AM66" s="643"/>
      <c r="AN66" s="643"/>
      <c r="AO66" s="643"/>
      <c r="AP66" s="643"/>
      <c r="AQ66" s="643"/>
      <c r="AR66" s="643"/>
      <c r="AS66" s="643"/>
      <c r="AT66" s="643"/>
      <c r="AU66" s="643"/>
      <c r="AV66" s="643"/>
      <c r="AW66" s="643"/>
      <c r="AX66" s="643"/>
      <c r="AY66" s="643"/>
      <c r="AZ66" s="643"/>
      <c r="BA66" s="643"/>
      <c r="BB66" s="643"/>
      <c r="BC66" s="643"/>
      <c r="BD66" s="643"/>
      <c r="BE66" s="643"/>
      <c r="BF66" s="643"/>
      <c r="BG66" s="643"/>
      <c r="BH66" s="643"/>
      <c r="BI66" s="643"/>
      <c r="BJ66" s="643"/>
      <c r="BK66" s="643"/>
      <c r="BL66" s="643"/>
      <c r="BM66" s="643"/>
      <c r="BN66" s="643"/>
      <c r="BO66" s="643"/>
      <c r="BP66" s="643"/>
      <c r="BQ66" s="643"/>
      <c r="BR66" s="643"/>
      <c r="BS66" s="643"/>
      <c r="BT66" s="643"/>
      <c r="BU66" s="643"/>
      <c r="BV66" s="181"/>
      <c r="BW66" s="181"/>
      <c r="BX66" s="181"/>
      <c r="BY66" s="181"/>
      <c r="BZ66" s="181"/>
      <c r="CA66" s="181"/>
      <c r="CB66" s="181"/>
      <c r="CC66" s="181"/>
      <c r="CD66" s="181"/>
      <c r="CE66" s="181"/>
      <c r="CF66" s="181"/>
      <c r="CG66" s="181"/>
      <c r="CH66" s="181"/>
      <c r="CI66" s="181"/>
      <c r="CJ66" s="181"/>
      <c r="CK66" s="181"/>
      <c r="CL66" s="181"/>
      <c r="CM66" s="181"/>
    </row>
    <row r="67" spans="1:91">
      <c r="A67" s="649"/>
      <c r="B67" s="643"/>
      <c r="C67" s="643"/>
      <c r="D67" s="643"/>
      <c r="E67" s="643"/>
      <c r="F67" s="643"/>
      <c r="G67" s="649"/>
      <c r="H67" s="643"/>
      <c r="I67" s="643"/>
      <c r="J67" s="643"/>
      <c r="K67" s="643"/>
      <c r="L67" s="643"/>
      <c r="M67" s="643"/>
      <c r="N67" s="643"/>
      <c r="O67" s="643"/>
      <c r="P67" s="643"/>
      <c r="Q67" s="643"/>
      <c r="R67" s="643"/>
      <c r="S67" s="643"/>
      <c r="T67" s="643"/>
      <c r="U67" s="643"/>
      <c r="V67" s="643"/>
      <c r="W67" s="643"/>
      <c r="X67" s="643"/>
      <c r="Y67" s="649"/>
      <c r="Z67" s="643"/>
      <c r="AA67" s="643"/>
      <c r="AB67" s="643"/>
      <c r="AC67" s="643"/>
      <c r="AD67" s="643"/>
      <c r="AE67" s="643"/>
      <c r="AF67" s="643"/>
      <c r="AG67" s="643"/>
      <c r="AH67" s="643"/>
      <c r="AI67" s="643"/>
      <c r="AJ67" s="643"/>
      <c r="AK67" s="643"/>
      <c r="AL67" s="643"/>
      <c r="AM67" s="643"/>
      <c r="AN67" s="643"/>
      <c r="AO67" s="649"/>
      <c r="AP67" s="643"/>
      <c r="AQ67" s="643"/>
      <c r="AR67" s="643"/>
      <c r="AS67" s="643"/>
      <c r="AT67" s="643"/>
      <c r="AU67" s="643"/>
      <c r="AV67" s="643"/>
      <c r="AW67" s="643"/>
      <c r="AX67" s="643"/>
      <c r="AY67" s="643"/>
      <c r="AZ67" s="643"/>
      <c r="BA67" s="643"/>
      <c r="BB67" s="643"/>
      <c r="BC67" s="643"/>
      <c r="BD67" s="643"/>
      <c r="BE67" s="649"/>
      <c r="BF67" s="643"/>
      <c r="BG67" s="643"/>
      <c r="BH67" s="643"/>
      <c r="BI67" s="643"/>
      <c r="BJ67" s="643"/>
      <c r="BK67" s="643"/>
      <c r="BL67" s="643"/>
      <c r="BM67" s="643"/>
      <c r="BN67" s="643"/>
      <c r="BO67" s="643"/>
      <c r="BP67" s="643"/>
      <c r="BQ67" s="643"/>
      <c r="BR67" s="643"/>
      <c r="BS67" s="643"/>
      <c r="BT67" s="643"/>
      <c r="BU67" s="643"/>
      <c r="BV67" s="181"/>
      <c r="BW67" s="181"/>
      <c r="BX67" s="181"/>
      <c r="BY67" s="181"/>
      <c r="BZ67" s="181"/>
      <c r="CA67" s="181"/>
      <c r="CB67" s="181"/>
      <c r="CC67" s="181"/>
      <c r="CD67" s="181"/>
      <c r="CE67" s="181"/>
      <c r="CF67" s="181"/>
      <c r="CG67" s="181"/>
      <c r="CH67" s="181"/>
      <c r="CI67" s="181"/>
      <c r="CJ67" s="181"/>
      <c r="CK67" s="181"/>
      <c r="CL67" s="181"/>
      <c r="CM67" s="181"/>
    </row>
    <row r="68" spans="1:91">
      <c r="A68" s="647"/>
      <c r="B68" s="643"/>
      <c r="C68" s="643"/>
      <c r="D68" s="643"/>
      <c r="E68" s="643"/>
      <c r="F68" s="643"/>
      <c r="G68" s="648"/>
      <c r="H68" s="648"/>
      <c r="I68" s="648"/>
      <c r="J68" s="648"/>
      <c r="K68" s="648"/>
      <c r="L68" s="648"/>
      <c r="M68" s="648"/>
      <c r="N68" s="648"/>
      <c r="O68" s="648"/>
      <c r="P68" s="648"/>
      <c r="Q68" s="648"/>
      <c r="R68" s="648"/>
      <c r="S68" s="648"/>
      <c r="T68" s="648"/>
      <c r="U68" s="648"/>
      <c r="V68" s="648"/>
      <c r="W68" s="648"/>
      <c r="X68" s="648"/>
      <c r="Y68" s="645"/>
      <c r="Z68" s="646"/>
      <c r="AA68" s="646"/>
      <c r="AB68" s="646"/>
      <c r="AC68" s="646"/>
      <c r="AD68" s="646"/>
      <c r="AE68" s="646"/>
      <c r="AF68" s="646"/>
      <c r="AG68" s="646"/>
      <c r="AH68" s="646"/>
      <c r="AI68" s="646"/>
      <c r="AJ68" s="646"/>
      <c r="AK68" s="646"/>
      <c r="AL68" s="646"/>
      <c r="AM68" s="646"/>
      <c r="AN68" s="646"/>
      <c r="AO68" s="645"/>
      <c r="AP68" s="646"/>
      <c r="AQ68" s="646"/>
      <c r="AR68" s="646"/>
      <c r="AS68" s="646"/>
      <c r="AT68" s="646"/>
      <c r="AU68" s="646"/>
      <c r="AV68" s="646"/>
      <c r="AW68" s="646"/>
      <c r="AX68" s="646"/>
      <c r="AY68" s="646"/>
      <c r="AZ68" s="646"/>
      <c r="BA68" s="646"/>
      <c r="BB68" s="646"/>
      <c r="BC68" s="646"/>
      <c r="BD68" s="646"/>
      <c r="BE68" s="645"/>
      <c r="BF68" s="646"/>
      <c r="BG68" s="646"/>
      <c r="BH68" s="646"/>
      <c r="BI68" s="646"/>
      <c r="BJ68" s="646"/>
      <c r="BK68" s="646"/>
      <c r="BL68" s="646"/>
      <c r="BM68" s="646"/>
      <c r="BN68" s="646"/>
      <c r="BO68" s="646"/>
      <c r="BP68" s="646"/>
      <c r="BQ68" s="646"/>
      <c r="BR68" s="646"/>
      <c r="BS68" s="646"/>
      <c r="BT68" s="646"/>
      <c r="BU68" s="646"/>
      <c r="BV68" s="181"/>
      <c r="BW68" s="181"/>
      <c r="BX68" s="181"/>
      <c r="BY68" s="181"/>
      <c r="BZ68" s="181"/>
      <c r="CA68" s="181"/>
      <c r="CB68" s="181"/>
      <c r="CC68" s="181"/>
      <c r="CD68" s="181"/>
      <c r="CE68" s="181"/>
      <c r="CF68" s="181"/>
      <c r="CG68" s="181"/>
      <c r="CH68" s="181"/>
      <c r="CI68" s="181"/>
      <c r="CJ68" s="181"/>
      <c r="CK68" s="181"/>
      <c r="CL68" s="181"/>
      <c r="CM68" s="181"/>
    </row>
    <row r="69" spans="1:91">
      <c r="A69" s="647"/>
      <c r="B69" s="643"/>
      <c r="C69" s="643"/>
      <c r="D69" s="643"/>
      <c r="E69" s="643"/>
      <c r="F69" s="643"/>
      <c r="G69" s="648"/>
      <c r="H69" s="643"/>
      <c r="I69" s="643"/>
      <c r="J69" s="643"/>
      <c r="K69" s="643"/>
      <c r="L69" s="643"/>
      <c r="M69" s="643"/>
      <c r="N69" s="643"/>
      <c r="O69" s="643"/>
      <c r="P69" s="643"/>
      <c r="Q69" s="643"/>
      <c r="R69" s="643"/>
      <c r="S69" s="643"/>
      <c r="T69" s="643"/>
      <c r="U69" s="643"/>
      <c r="V69" s="643"/>
      <c r="W69" s="643"/>
      <c r="X69" s="643"/>
      <c r="Y69" s="645"/>
      <c r="Z69" s="646"/>
      <c r="AA69" s="646"/>
      <c r="AB69" s="646"/>
      <c r="AC69" s="646"/>
      <c r="AD69" s="646"/>
      <c r="AE69" s="646"/>
      <c r="AF69" s="646"/>
      <c r="AG69" s="646"/>
      <c r="AH69" s="646"/>
      <c r="AI69" s="646"/>
      <c r="AJ69" s="646"/>
      <c r="AK69" s="646"/>
      <c r="AL69" s="646"/>
      <c r="AM69" s="646"/>
      <c r="AN69" s="646"/>
      <c r="AO69" s="645"/>
      <c r="AP69" s="646"/>
      <c r="AQ69" s="646"/>
      <c r="AR69" s="646"/>
      <c r="AS69" s="646"/>
      <c r="AT69" s="646"/>
      <c r="AU69" s="646"/>
      <c r="AV69" s="646"/>
      <c r="AW69" s="646"/>
      <c r="AX69" s="646"/>
      <c r="AY69" s="646"/>
      <c r="AZ69" s="646"/>
      <c r="BA69" s="646"/>
      <c r="BB69" s="646"/>
      <c r="BC69" s="646"/>
      <c r="BD69" s="646"/>
      <c r="BE69" s="645"/>
      <c r="BF69" s="646"/>
      <c r="BG69" s="646"/>
      <c r="BH69" s="646"/>
      <c r="BI69" s="646"/>
      <c r="BJ69" s="646"/>
      <c r="BK69" s="646"/>
      <c r="BL69" s="646"/>
      <c r="BM69" s="646"/>
      <c r="BN69" s="646"/>
      <c r="BO69" s="646"/>
      <c r="BP69" s="646"/>
      <c r="BQ69" s="646"/>
      <c r="BR69" s="646"/>
      <c r="BS69" s="646"/>
      <c r="BT69" s="646"/>
      <c r="BU69" s="646"/>
      <c r="BV69" s="181"/>
      <c r="BW69" s="181"/>
      <c r="BX69" s="181"/>
      <c r="BY69" s="181"/>
      <c r="BZ69" s="181"/>
      <c r="CA69" s="181"/>
      <c r="CB69" s="181"/>
      <c r="CC69" s="181"/>
      <c r="CD69" s="181"/>
      <c r="CE69" s="181"/>
      <c r="CF69" s="181"/>
      <c r="CG69" s="181"/>
      <c r="CH69" s="181"/>
      <c r="CI69" s="181"/>
      <c r="CJ69" s="181"/>
      <c r="CK69" s="181"/>
      <c r="CL69" s="181"/>
      <c r="CM69" s="181"/>
    </row>
    <row r="70" spans="1:91">
      <c r="A70" s="647"/>
      <c r="B70" s="643"/>
      <c r="C70" s="643"/>
      <c r="D70" s="643"/>
      <c r="E70" s="643"/>
      <c r="F70" s="643"/>
      <c r="G70" s="648"/>
      <c r="H70" s="643"/>
      <c r="I70" s="643"/>
      <c r="J70" s="643"/>
      <c r="K70" s="643"/>
      <c r="L70" s="643"/>
      <c r="M70" s="643"/>
      <c r="N70" s="643"/>
      <c r="O70" s="643"/>
      <c r="P70" s="643"/>
      <c r="Q70" s="643"/>
      <c r="R70" s="643"/>
      <c r="S70" s="643"/>
      <c r="T70" s="643"/>
      <c r="U70" s="643"/>
      <c r="V70" s="643"/>
      <c r="W70" s="643"/>
      <c r="X70" s="643"/>
      <c r="Y70" s="645"/>
      <c r="Z70" s="645"/>
      <c r="AA70" s="645"/>
      <c r="AB70" s="645"/>
      <c r="AC70" s="645"/>
      <c r="AD70" s="645"/>
      <c r="AE70" s="645"/>
      <c r="AF70" s="645"/>
      <c r="AG70" s="645"/>
      <c r="AH70" s="645"/>
      <c r="AI70" s="645"/>
      <c r="AJ70" s="645"/>
      <c r="AK70" s="645"/>
      <c r="AL70" s="645"/>
      <c r="AM70" s="645"/>
      <c r="AN70" s="645"/>
      <c r="AO70" s="645"/>
      <c r="AP70" s="646"/>
      <c r="AQ70" s="646"/>
      <c r="AR70" s="646"/>
      <c r="AS70" s="646"/>
      <c r="AT70" s="646"/>
      <c r="AU70" s="646"/>
      <c r="AV70" s="646"/>
      <c r="AW70" s="646"/>
      <c r="AX70" s="646"/>
      <c r="AY70" s="646"/>
      <c r="AZ70" s="646"/>
      <c r="BA70" s="646"/>
      <c r="BB70" s="646"/>
      <c r="BC70" s="646"/>
      <c r="BD70" s="646"/>
      <c r="BE70" s="645"/>
      <c r="BF70" s="646"/>
      <c r="BG70" s="646"/>
      <c r="BH70" s="646"/>
      <c r="BI70" s="646"/>
      <c r="BJ70" s="646"/>
      <c r="BK70" s="646"/>
      <c r="BL70" s="646"/>
      <c r="BM70" s="646"/>
      <c r="BN70" s="646"/>
      <c r="BO70" s="646"/>
      <c r="BP70" s="646"/>
      <c r="BQ70" s="646"/>
      <c r="BR70" s="646"/>
      <c r="BS70" s="646"/>
      <c r="BT70" s="646"/>
      <c r="BU70" s="646"/>
      <c r="BV70" s="181"/>
      <c r="BW70" s="181"/>
      <c r="BX70" s="181"/>
      <c r="BY70" s="181"/>
      <c r="BZ70" s="181"/>
      <c r="CA70" s="181"/>
      <c r="CB70" s="181"/>
      <c r="CC70" s="181"/>
      <c r="CD70" s="181"/>
      <c r="CE70" s="181"/>
      <c r="CF70" s="181"/>
      <c r="CG70" s="181"/>
      <c r="CH70" s="181"/>
      <c r="CI70" s="181"/>
      <c r="CJ70" s="181"/>
      <c r="CK70" s="181"/>
      <c r="CL70" s="181"/>
      <c r="CM70" s="181"/>
    </row>
    <row r="71" spans="1:91">
      <c r="A71" s="642"/>
      <c r="B71" s="643"/>
      <c r="C71" s="643"/>
      <c r="D71" s="643"/>
      <c r="E71" s="643"/>
      <c r="F71" s="643"/>
      <c r="G71" s="643"/>
      <c r="H71" s="643"/>
      <c r="I71" s="643"/>
      <c r="J71" s="643"/>
      <c r="K71" s="643"/>
      <c r="L71" s="643"/>
      <c r="M71" s="643"/>
      <c r="N71" s="643"/>
      <c r="O71" s="643"/>
      <c r="P71" s="643"/>
      <c r="Q71" s="643"/>
      <c r="R71" s="643"/>
      <c r="S71" s="643"/>
      <c r="T71" s="643"/>
      <c r="U71" s="643"/>
      <c r="V71" s="643"/>
      <c r="W71" s="643"/>
      <c r="X71" s="643"/>
      <c r="Y71" s="644"/>
      <c r="Z71" s="643"/>
      <c r="AA71" s="643"/>
      <c r="AB71" s="643"/>
      <c r="AC71" s="643"/>
      <c r="AD71" s="643"/>
      <c r="AE71" s="643"/>
      <c r="AF71" s="643"/>
      <c r="AG71" s="643"/>
      <c r="AH71" s="643"/>
      <c r="AI71" s="643"/>
      <c r="AJ71" s="643"/>
      <c r="AK71" s="643"/>
      <c r="AL71" s="643"/>
      <c r="AM71" s="643"/>
      <c r="AN71" s="643"/>
      <c r="AO71" s="644"/>
      <c r="AP71" s="643"/>
      <c r="AQ71" s="643"/>
      <c r="AR71" s="643"/>
      <c r="AS71" s="643"/>
      <c r="AT71" s="643"/>
      <c r="AU71" s="643"/>
      <c r="AV71" s="643"/>
      <c r="AW71" s="643"/>
      <c r="AX71" s="643"/>
      <c r="AY71" s="643"/>
      <c r="AZ71" s="643"/>
      <c r="BA71" s="643"/>
      <c r="BB71" s="643"/>
      <c r="BC71" s="643"/>
      <c r="BD71" s="643"/>
      <c r="BE71" s="645"/>
      <c r="BF71" s="646"/>
      <c r="BG71" s="646"/>
      <c r="BH71" s="646"/>
      <c r="BI71" s="646"/>
      <c r="BJ71" s="646"/>
      <c r="BK71" s="646"/>
      <c r="BL71" s="646"/>
      <c r="BM71" s="646"/>
      <c r="BN71" s="646"/>
      <c r="BO71" s="646"/>
      <c r="BP71" s="646"/>
      <c r="BQ71" s="646"/>
      <c r="BR71" s="646"/>
      <c r="BS71" s="646"/>
      <c r="BT71" s="646"/>
      <c r="BU71" s="646"/>
      <c r="BV71" s="181"/>
      <c r="BW71" s="181"/>
      <c r="BX71" s="181"/>
      <c r="BY71" s="181"/>
      <c r="BZ71" s="181"/>
      <c r="CA71" s="181"/>
      <c r="CB71" s="181"/>
      <c r="CC71" s="181"/>
      <c r="CD71" s="181"/>
      <c r="CE71" s="181"/>
      <c r="CF71" s="181"/>
      <c r="CG71" s="181"/>
      <c r="CH71" s="181"/>
      <c r="CI71" s="181"/>
      <c r="CJ71" s="181"/>
      <c r="CK71" s="181"/>
      <c r="CL71" s="181"/>
      <c r="CM71" s="181"/>
    </row>
    <row r="72" spans="1:91">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row>
    <row r="73" spans="1:91">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row>
    <row r="74" spans="1:91">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row>
    <row r="75" spans="1:91">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row>
    <row r="76" spans="1:91">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row>
    <row r="77" spans="1:91">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row>
    <row r="78" spans="1:91">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row>
    <row r="79" spans="1:91">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row>
    <row r="80" spans="1:91">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row>
    <row r="81" spans="1:73">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row>
    <row r="82" spans="1:73">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row>
    <row r="83" spans="1:73">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row>
    <row r="84" spans="1:73">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row>
    <row r="85" spans="1:73">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row>
    <row r="86" spans="1:73">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row>
    <row r="87" spans="1:73">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row>
    <row r="88" spans="1:73">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row>
    <row r="89" spans="1:73">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row>
    <row r="90" spans="1:73">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row>
    <row r="91" spans="1:73">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row>
    <row r="92" spans="1:73">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row>
    <row r="93" spans="1:73">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row>
    <row r="94" spans="1:73">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row>
    <row r="95" spans="1:73">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row>
    <row r="96" spans="1:73">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row>
    <row r="97" spans="1:73">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row>
    <row r="98" spans="1:73">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row>
    <row r="99" spans="1:73">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row>
    <row r="100" spans="1:73">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row>
    <row r="101" spans="1:73">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row>
    <row r="102" spans="1:73">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row>
    <row r="103" spans="1:73">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row>
    <row r="104" spans="1:73">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row>
    <row r="105" spans="1:73">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row>
    <row r="106" spans="1:73">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row>
    <row r="107" spans="1:73">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row>
    <row r="108" spans="1:73">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row>
    <row r="109" spans="1:73">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row>
    <row r="110" spans="1:73">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row>
    <row r="111" spans="1:73">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row>
    <row r="112" spans="1:73">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row>
    <row r="113" spans="1:73">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row>
    <row r="114" spans="1:73">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row>
    <row r="115" spans="1:73">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row>
    <row r="116" spans="1:73">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row>
    <row r="117" spans="1:73">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row>
    <row r="118" spans="1:73">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row>
    <row r="119" spans="1:73">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row>
    <row r="120" spans="1:73">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row>
    <row r="121" spans="1:73">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row>
    <row r="122" spans="1:73">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row>
    <row r="123" spans="1:73">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row>
    <row r="124" spans="1:73">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row>
    <row r="125" spans="1:73">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row>
    <row r="126" spans="1:73">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row>
    <row r="127" spans="1:73">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row>
    <row r="128" spans="1:73">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row>
    <row r="129" spans="1:73">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row>
    <row r="130" spans="1:73">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row>
    <row r="131" spans="1:73">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row>
    <row r="132" spans="1:73">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row>
    <row r="133" spans="1:73">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row>
    <row r="134" spans="1:73">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row>
    <row r="135" spans="1:73">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row>
    <row r="136" spans="1:73">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row>
    <row r="137" spans="1:73">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row>
    <row r="138" spans="1:73">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row>
    <row r="139" spans="1:73">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row>
    <row r="140" spans="1:73">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row>
    <row r="141" spans="1:73">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row>
    <row r="142" spans="1:73">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row>
    <row r="143" spans="1:73">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row>
    <row r="144" spans="1:73">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row>
    <row r="145" spans="1:73">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row>
    <row r="146" spans="1:73">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row>
    <row r="147" spans="1:73">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row>
    <row r="148" spans="1:73">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row>
    <row r="149" spans="1:73">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row>
    <row r="150" spans="1:73">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row>
    <row r="151" spans="1:73">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row>
    <row r="152" spans="1:73">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row>
    <row r="153" spans="1:73">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row>
    <row r="154" spans="1:73">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row>
    <row r="155" spans="1:73">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row>
    <row r="156" spans="1:73">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row>
    <row r="157" spans="1:73">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row>
    <row r="158" spans="1:73">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row>
    <row r="159" spans="1:73">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row>
    <row r="160" spans="1:73">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row>
    <row r="161" spans="1:73">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row>
    <row r="162" spans="1:73">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row>
    <row r="163" spans="1:73">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row>
    <row r="164" spans="1:73">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row>
    <row r="165" spans="1:73">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row>
    <row r="166" spans="1:73">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row>
    <row r="167" spans="1:73">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row>
    <row r="168" spans="1:73">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row>
    <row r="169" spans="1:73">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row>
    <row r="170" spans="1:73">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row>
    <row r="171" spans="1:73">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row>
    <row r="172" spans="1:73">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row>
    <row r="173" spans="1:73">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row>
    <row r="174" spans="1:73">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row>
    <row r="175" spans="1:73">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row>
    <row r="176" spans="1:73">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row>
    <row r="177" spans="1:73">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row>
    <row r="178" spans="1:73">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row>
    <row r="179" spans="1:73">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row>
    <row r="180" spans="1:73">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row>
    <row r="181" spans="1:73">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row>
    <row r="182" spans="1:73">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row>
    <row r="183" spans="1:73">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row>
    <row r="184" spans="1:73">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row>
    <row r="185" spans="1:73">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row>
    <row r="186" spans="1:73">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row>
    <row r="187" spans="1:73">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row>
    <row r="188" spans="1:73">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row>
    <row r="189" spans="1:73">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row>
    <row r="190" spans="1:73">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row>
    <row r="191" spans="1:73">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row>
    <row r="192" spans="1:73">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row>
    <row r="193" spans="1:73">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row>
    <row r="194" spans="1:73">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row>
    <row r="195" spans="1:73">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row>
    <row r="196" spans="1:73">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row>
    <row r="197" spans="1:73">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row>
    <row r="198" spans="1:73">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row>
    <row r="199" spans="1:73">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row>
    <row r="200" spans="1:73">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row>
    <row r="201" spans="1:73">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row>
    <row r="202" spans="1:73">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row>
    <row r="203" spans="1:73">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row>
    <row r="204" spans="1:73">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row>
    <row r="205" spans="1:73">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row>
    <row r="206" spans="1:73">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row>
    <row r="207" spans="1:73">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row>
    <row r="208" spans="1:73">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row>
    <row r="209" spans="1:73">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row>
    <row r="210" spans="1:73">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row>
    <row r="211" spans="1:73">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row>
    <row r="212" spans="1:73">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row>
    <row r="213" spans="1:73">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row>
    <row r="214" spans="1:73">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row>
    <row r="215" spans="1:73">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row>
    <row r="216" spans="1:73">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row>
    <row r="217" spans="1:73">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row>
    <row r="218" spans="1:73">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row>
    <row r="219" spans="1:73">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row>
    <row r="220" spans="1:73">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row>
    <row r="221" spans="1:73">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row>
    <row r="222" spans="1:73">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row>
    <row r="223" spans="1:73">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row>
    <row r="224" spans="1:73">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row>
    <row r="225" spans="1:73">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row>
    <row r="226" spans="1:73">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row>
    <row r="227" spans="1:73">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row>
    <row r="228" spans="1:73">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row>
    <row r="229" spans="1:73">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row>
    <row r="230" spans="1:73">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row>
    <row r="231" spans="1:73">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row>
    <row r="232" spans="1:73">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row>
    <row r="233" spans="1:73">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row>
    <row r="234" spans="1:73">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row>
    <row r="235" spans="1:73">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row>
    <row r="236" spans="1:73">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row>
    <row r="237" spans="1:73">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row>
    <row r="238" spans="1:73">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row>
    <row r="239" spans="1:73">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row>
    <row r="240" spans="1:73">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row>
    <row r="241" spans="1:73">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row>
    <row r="242" spans="1:73">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row>
    <row r="243" spans="1:73">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row>
    <row r="244" spans="1:73">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row>
    <row r="245" spans="1:73">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row>
    <row r="246" spans="1:73">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row>
    <row r="247" spans="1:73">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row>
    <row r="248" spans="1:73">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row>
    <row r="249" spans="1:73">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row>
    <row r="250" spans="1:73">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row>
    <row r="251" spans="1:73">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row>
    <row r="252" spans="1:73">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row>
    <row r="253" spans="1:73">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row>
    <row r="254" spans="1:73">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row>
    <row r="255" spans="1:73">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row>
    <row r="256" spans="1:73">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row>
    <row r="257" spans="1:73">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row>
    <row r="258" spans="1:73">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row>
    <row r="259" spans="1:73">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row>
    <row r="260" spans="1:73">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row>
    <row r="261" spans="1:73">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row>
    <row r="262" spans="1:73">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row>
    <row r="263" spans="1:73">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row>
    <row r="264" spans="1:73">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row>
    <row r="265" spans="1:73">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row>
    <row r="266" spans="1:73">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row>
    <row r="267" spans="1:73">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row>
    <row r="268" spans="1:73">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row>
    <row r="269" spans="1:73">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row>
    <row r="270" spans="1:73">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row>
    <row r="271" spans="1:73">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row>
    <row r="272" spans="1:73">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row>
    <row r="273" spans="1:73">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row>
    <row r="274" spans="1:73">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row>
    <row r="275" spans="1:73">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row>
    <row r="276" spans="1:73">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row>
    <row r="277" spans="1:73">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row>
    <row r="278" spans="1:73">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row>
    <row r="279" spans="1:73">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row>
    <row r="280" spans="1:73">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row>
    <row r="281" spans="1:73">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row>
    <row r="282" spans="1:73">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row>
    <row r="283" spans="1:73">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row>
    <row r="284" spans="1:73">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row>
    <row r="285" spans="1:73">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row>
    <row r="286" spans="1:73">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row>
    <row r="287" spans="1:73">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row>
    <row r="288" spans="1:73">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row>
    <row r="289" spans="1:73">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row>
    <row r="290" spans="1:73">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row>
    <row r="291" spans="1:73">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row>
    <row r="292" spans="1:73">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row>
    <row r="293" spans="1:73">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row>
    <row r="294" spans="1:73">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row>
    <row r="295" spans="1:73">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row>
    <row r="296" spans="1:73">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row>
    <row r="297" spans="1:73">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row>
    <row r="298" spans="1:73">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row>
    <row r="299" spans="1:73">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row>
    <row r="300" spans="1:73">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row>
    <row r="301" spans="1:73">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row>
    <row r="302" spans="1:73">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row>
    <row r="303" spans="1:73">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row>
    <row r="304" spans="1:73">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row>
    <row r="305" spans="1:73">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row>
    <row r="306" spans="1:73">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row>
    <row r="307" spans="1:73">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row>
    <row r="308" spans="1:73">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row>
    <row r="309" spans="1:73">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row>
    <row r="310" spans="1:73">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row>
    <row r="311" spans="1:73">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row>
    <row r="312" spans="1:73">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row>
    <row r="313" spans="1:73">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row>
    <row r="314" spans="1:73">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row>
    <row r="315" spans="1:73">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row>
    <row r="316" spans="1:73">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row>
    <row r="317" spans="1:73">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row>
    <row r="318" spans="1:73">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row>
    <row r="319" spans="1:73">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row>
    <row r="320" spans="1:73">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row>
    <row r="321" spans="1:73">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row>
    <row r="322" spans="1:73">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row>
    <row r="323" spans="1:73">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row>
    <row r="324" spans="1:73">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row>
    <row r="325" spans="1:73">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row>
    <row r="326" spans="1:73">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row>
    <row r="327" spans="1:73">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row>
    <row r="328" spans="1:73">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row>
    <row r="329" spans="1:73">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row>
    <row r="330" spans="1:73">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row>
    <row r="331" spans="1:73">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row>
    <row r="332" spans="1:73">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row>
    <row r="333" spans="1:73">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row>
    <row r="334" spans="1:73">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row>
    <row r="335" spans="1:73">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row>
    <row r="336" spans="1:73">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row>
    <row r="337" spans="1:73">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row>
    <row r="338" spans="1:73">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row>
    <row r="339" spans="1:73">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row>
    <row r="340" spans="1:73">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row>
    <row r="341" spans="1:73">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row>
    <row r="342" spans="1:73">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row>
    <row r="343" spans="1:73">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row>
    <row r="344" spans="1:73">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row>
    <row r="345" spans="1:73">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row>
    <row r="346" spans="1:73">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row>
    <row r="347" spans="1:73">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row>
    <row r="348" spans="1:73">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row>
    <row r="349" spans="1:73">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row>
    <row r="350" spans="1:73">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row>
    <row r="351" spans="1:73">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row>
    <row r="352" spans="1:73">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row>
    <row r="353" spans="1:73">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row>
    <row r="354" spans="1:73">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row>
    <row r="355" spans="1:73">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row>
    <row r="356" spans="1:73">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row>
    <row r="357" spans="1:73">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row>
    <row r="358" spans="1:73">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row>
    <row r="359" spans="1:73">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row>
    <row r="360" spans="1:73">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row>
    <row r="361" spans="1:73">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row>
    <row r="362" spans="1:73">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row>
    <row r="363" spans="1:73">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row>
    <row r="364" spans="1:73">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row>
    <row r="365" spans="1:73">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row>
    <row r="366" spans="1:73">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row>
    <row r="367" spans="1:73">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row>
    <row r="368" spans="1:73">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row>
    <row r="369" spans="1:73">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row>
    <row r="370" spans="1:73">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row>
    <row r="371" spans="1:73">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row>
    <row r="372" spans="1:73">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row>
    <row r="373" spans="1:73">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row>
    <row r="374" spans="1:73">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row>
    <row r="375" spans="1:73">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row>
    <row r="376" spans="1:73">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row>
    <row r="377" spans="1:73">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row>
    <row r="378" spans="1:73">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row>
    <row r="379" spans="1:73">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row>
    <row r="380" spans="1:73">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row>
    <row r="381" spans="1:73">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row>
    <row r="382" spans="1:73">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row>
    <row r="383" spans="1:73">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row>
    <row r="384" spans="1:73">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row>
    <row r="385" spans="1:73">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row>
    <row r="386" spans="1:73">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row>
    <row r="387" spans="1:73">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row>
    <row r="388" spans="1:73">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row>
    <row r="389" spans="1:73">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row>
    <row r="390" spans="1:73">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row>
    <row r="391" spans="1:73">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row>
    <row r="392" spans="1:73">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row>
    <row r="393" spans="1:73">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row>
    <row r="394" spans="1:73">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row>
    <row r="395" spans="1:73">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row>
    <row r="396" spans="1:73">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row>
    <row r="397" spans="1:73">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row>
    <row r="398" spans="1:73">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row>
    <row r="399" spans="1:73">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row>
    <row r="400" spans="1:73">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row>
    <row r="401" spans="1:73">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row>
    <row r="402" spans="1:73">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row>
    <row r="403" spans="1:73">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row>
    <row r="404" spans="1:73">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row>
    <row r="405" spans="1:73">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row>
    <row r="406" spans="1:73">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row>
    <row r="407" spans="1:73">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row>
    <row r="408" spans="1:73">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row>
    <row r="409" spans="1:73">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row>
    <row r="410" spans="1:73">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row>
    <row r="411" spans="1:73">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row>
    <row r="412" spans="1:73">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row>
    <row r="413" spans="1:73">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row>
    <row r="414" spans="1:73">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row>
    <row r="415" spans="1:73">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row>
    <row r="416" spans="1:73">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row>
    <row r="417" spans="1:73">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row>
    <row r="418" spans="1:73">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row>
    <row r="419" spans="1:73">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row>
    <row r="420" spans="1:73">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row>
    <row r="421" spans="1:73">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row>
    <row r="422" spans="1:73">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row>
    <row r="423" spans="1:73">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row>
    <row r="424" spans="1:73">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row>
    <row r="425" spans="1:73">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row>
    <row r="426" spans="1:73">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row>
    <row r="427" spans="1:73">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row>
    <row r="428" spans="1:73">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row>
    <row r="429" spans="1:73">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row>
    <row r="430" spans="1:73">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row>
    <row r="431" spans="1:73">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row>
    <row r="432" spans="1:73">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row>
    <row r="433" spans="1:73">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row>
    <row r="434" spans="1:73">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row>
    <row r="435" spans="1:73">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row>
    <row r="436" spans="1:73">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row>
    <row r="437" spans="1:73">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row>
    <row r="438" spans="1:73">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row>
    <row r="439" spans="1:73">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row>
    <row r="440" spans="1:73">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row>
    <row r="441" spans="1:73">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row>
    <row r="442" spans="1:73">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row>
    <row r="443" spans="1:73">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row>
    <row r="444" spans="1:73">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row>
    <row r="445" spans="1:73">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row>
    <row r="446" spans="1:73">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row>
    <row r="447" spans="1:73">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row>
    <row r="448" spans="1:73">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row>
    <row r="449" spans="1:73">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row>
    <row r="450" spans="1:73">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row>
    <row r="451" spans="1:73">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row>
    <row r="452" spans="1:73">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row>
    <row r="453" spans="1:73">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row>
    <row r="454" spans="1:73">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row>
    <row r="455" spans="1:73">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row>
    <row r="456" spans="1:73">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row>
    <row r="457" spans="1:73">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row>
    <row r="458" spans="1:73">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row>
    <row r="459" spans="1:73">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row>
    <row r="460" spans="1:73">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row>
    <row r="461" spans="1:73">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row>
    <row r="462" spans="1:73">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row>
    <row r="463" spans="1:73">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row>
    <row r="464" spans="1:73">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row>
    <row r="465" spans="1:73">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row>
    <row r="466" spans="1:73">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row>
    <row r="467" spans="1:73">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row>
    <row r="468" spans="1:73">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row>
    <row r="469" spans="1:73">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row>
    <row r="470" spans="1:73">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row>
    <row r="471" spans="1:73">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row>
    <row r="472" spans="1:73">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row>
    <row r="473" spans="1:73">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row>
    <row r="474" spans="1:73">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row>
    <row r="475" spans="1:73">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row>
    <row r="476" spans="1:73">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row>
    <row r="477" spans="1:73">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row>
    <row r="478" spans="1:73">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row>
    <row r="479" spans="1:73">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row>
    <row r="480" spans="1:73">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row>
    <row r="481" spans="1:73">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row>
    <row r="482" spans="1:73">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row>
    <row r="483" spans="1:73">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row>
    <row r="484" spans="1:73">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row>
    <row r="485" spans="1:73">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row>
    <row r="486" spans="1:73">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row>
    <row r="487" spans="1:73">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row>
    <row r="488" spans="1:73">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row>
    <row r="489" spans="1:73">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row>
    <row r="490" spans="1:73">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row>
    <row r="491" spans="1:73">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row>
    <row r="492" spans="1:73">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row>
    <row r="493" spans="1:73">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row>
    <row r="494" spans="1:73">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row>
    <row r="495" spans="1:73">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row>
    <row r="496" spans="1:73">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row>
    <row r="497" spans="1:73">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row>
    <row r="498" spans="1:73">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row>
    <row r="499" spans="1:73">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row>
    <row r="500" spans="1:73">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row>
    <row r="501" spans="1:73">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row>
    <row r="502" spans="1:73">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row>
    <row r="503" spans="1:73">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row>
    <row r="504" spans="1:73">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row>
    <row r="505" spans="1:73">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row>
    <row r="506" spans="1:73">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row>
    <row r="507" spans="1:73">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row>
    <row r="508" spans="1:73">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row>
    <row r="509" spans="1:73">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row>
    <row r="510" spans="1:73">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row>
    <row r="511" spans="1:73">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row>
    <row r="512" spans="1:73">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row>
    <row r="513" spans="1:73">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row>
    <row r="514" spans="1:73">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row>
    <row r="515" spans="1:73">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row>
    <row r="516" spans="1:73">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row>
    <row r="517" spans="1:73">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row>
    <row r="518" spans="1:73">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row>
    <row r="519" spans="1:73">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row>
    <row r="520" spans="1:73">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row>
    <row r="521" spans="1:73">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row>
    <row r="522" spans="1:73">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row>
    <row r="523" spans="1:73">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row>
    <row r="524" spans="1:73">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row>
    <row r="525" spans="1:73">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row>
    <row r="526" spans="1:73">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row>
    <row r="527" spans="1:73">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row>
    <row r="528" spans="1:73">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row>
    <row r="529" spans="1:73">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row>
    <row r="530" spans="1:73">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row>
    <row r="531" spans="1:73">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row>
    <row r="532" spans="1:73">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row>
    <row r="533" spans="1:73">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row>
    <row r="534" spans="1:73">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row>
    <row r="535" spans="1:73">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row>
    <row r="536" spans="1:73">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row>
    <row r="537" spans="1:73">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row>
    <row r="538" spans="1:73">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row>
    <row r="539" spans="1:73">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row>
    <row r="540" spans="1:73">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row>
    <row r="541" spans="1:73">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row>
    <row r="542" spans="1:73">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row>
    <row r="543" spans="1:73">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row>
    <row r="544" spans="1:73">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row>
    <row r="545" spans="1:73">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row>
    <row r="546" spans="1:73">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row>
    <row r="547" spans="1:73">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row>
    <row r="548" spans="1:73">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row>
    <row r="549" spans="1:73">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row>
    <row r="550" spans="1:73">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row>
    <row r="551" spans="1:73">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row>
    <row r="552" spans="1:73">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row>
    <row r="553" spans="1:73">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row>
    <row r="554" spans="1:73">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row>
    <row r="555" spans="1:73">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row>
    <row r="556" spans="1:73">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row>
    <row r="557" spans="1:73">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row>
    <row r="558" spans="1:73">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row>
    <row r="559" spans="1:73">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row>
    <row r="560" spans="1:73">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row>
    <row r="561" spans="1:73">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row>
    <row r="562" spans="1:73">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row>
    <row r="563" spans="1:73">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row>
    <row r="564" spans="1:73">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row>
    <row r="565" spans="1:73">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row>
    <row r="566" spans="1:73">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row>
    <row r="567" spans="1:73">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row>
    <row r="568" spans="1:73">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row>
    <row r="569" spans="1:73">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row>
    <row r="570" spans="1:73">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row>
    <row r="571" spans="1:73">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row>
    <row r="572" spans="1:73">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row>
    <row r="573" spans="1:73">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row>
    <row r="574" spans="1:73">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row>
    <row r="575" spans="1:73">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row>
    <row r="576" spans="1:73">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row>
    <row r="577" spans="1:73">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row>
    <row r="578" spans="1:73">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row>
    <row r="579" spans="1:73">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row>
    <row r="580" spans="1:73">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row>
    <row r="581" spans="1:73">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row>
    <row r="582" spans="1:73">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row>
    <row r="583" spans="1:73">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row>
    <row r="584" spans="1:73">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row>
    <row r="585" spans="1:73">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row>
    <row r="586" spans="1:73">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row>
    <row r="587" spans="1:73">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row>
    <row r="588" spans="1:73">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row>
    <row r="589" spans="1:73">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row>
    <row r="590" spans="1:73">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row>
    <row r="591" spans="1:73">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row>
    <row r="592" spans="1:73">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row>
    <row r="593" spans="1:73">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row>
    <row r="594" spans="1:73">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row>
    <row r="595" spans="1:73">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row>
    <row r="596" spans="1:73">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row>
    <row r="597" spans="1:73">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row>
    <row r="598" spans="1:73">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row>
    <row r="599" spans="1:73">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row>
    <row r="600" spans="1:73">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row>
    <row r="601" spans="1:73">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row>
    <row r="602" spans="1:73">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row>
    <row r="603" spans="1:73">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row>
    <row r="604" spans="1:73">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row>
    <row r="605" spans="1:73">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row>
    <row r="606" spans="1:73">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row>
    <row r="607" spans="1:73">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row>
    <row r="608" spans="1:73">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row>
    <row r="609" spans="1:73">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row>
    <row r="610" spans="1:73">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row>
    <row r="611" spans="1:73">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row>
    <row r="612" spans="1:73">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row>
    <row r="613" spans="1:73">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row>
    <row r="614" spans="1:73">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row>
    <row r="615" spans="1:73">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row>
    <row r="616" spans="1:73">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row>
    <row r="617" spans="1:73">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row>
    <row r="618" spans="1:73">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row>
    <row r="619" spans="1:73">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row>
    <row r="620" spans="1:73">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row>
    <row r="621" spans="1:73">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row>
    <row r="622" spans="1:73">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row>
    <row r="623" spans="1:73">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row>
    <row r="624" spans="1:73">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row>
    <row r="625" spans="1:73">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row>
    <row r="626" spans="1:73">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row>
    <row r="627" spans="1:73">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row>
    <row r="628" spans="1:73">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row>
    <row r="629" spans="1:73">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row>
    <row r="630" spans="1:73">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row>
    <row r="631" spans="1:73">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row>
    <row r="632" spans="1:73">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row>
    <row r="633" spans="1:73">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row>
    <row r="634" spans="1:73">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row>
    <row r="635" spans="1:73">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row>
    <row r="636" spans="1:73">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row>
    <row r="637" spans="1:73">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row>
    <row r="638" spans="1:73">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row>
    <row r="639" spans="1:73">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row>
    <row r="640" spans="1:73">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row>
    <row r="641" spans="1:73">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row>
    <row r="642" spans="1:73">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row>
    <row r="643" spans="1:73">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row>
    <row r="644" spans="1:73">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row>
    <row r="645" spans="1:73">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row>
    <row r="646" spans="1:73">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row>
    <row r="647" spans="1:73">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row>
    <row r="648" spans="1:73">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row>
    <row r="649" spans="1:73">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row>
    <row r="650" spans="1:73">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row>
    <row r="651" spans="1:73">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row>
    <row r="652" spans="1:73">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row>
    <row r="653" spans="1:73">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row>
    <row r="654" spans="1:73">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row>
    <row r="655" spans="1:73">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row>
    <row r="656" spans="1:73">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row>
    <row r="657" spans="1:73">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row>
    <row r="658" spans="1:73">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row>
    <row r="659" spans="1:73">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row>
    <row r="660" spans="1:73">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row>
    <row r="661" spans="1:73">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row>
    <row r="662" spans="1:73">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row>
    <row r="663" spans="1:73">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row>
    <row r="664" spans="1:73">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row>
    <row r="665" spans="1:73">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row>
    <row r="666" spans="1:73">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row>
    <row r="667" spans="1:73">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row>
    <row r="668" spans="1:73">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row>
    <row r="669" spans="1:73">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row>
    <row r="670" spans="1:73">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row>
    <row r="671" spans="1:73">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row>
    <row r="672" spans="1:73">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row>
    <row r="673" spans="1:73">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row>
    <row r="674" spans="1:73">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row>
    <row r="675" spans="1:73">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row>
    <row r="676" spans="1:73">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row>
    <row r="677" spans="1:73">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row>
    <row r="678" spans="1:73">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row>
    <row r="679" spans="1:73">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row>
    <row r="680" spans="1:73">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row>
    <row r="681" spans="1:73">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row>
    <row r="682" spans="1:73">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row>
    <row r="683" spans="1:73">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row>
    <row r="684" spans="1:73">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row>
    <row r="685" spans="1:73">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row>
    <row r="686" spans="1:73">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row>
    <row r="687" spans="1:73">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row>
    <row r="688" spans="1:73">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row>
    <row r="689" spans="1:73">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row>
    <row r="690" spans="1:73">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row>
    <row r="691" spans="1:73">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row>
    <row r="692" spans="1:73">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row>
    <row r="693" spans="1:73">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row>
    <row r="694" spans="1:73">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row>
    <row r="695" spans="1:73">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row>
    <row r="696" spans="1:73">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row>
    <row r="697" spans="1:73">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row>
    <row r="698" spans="1:73">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row>
    <row r="699" spans="1:73">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row>
    <row r="700" spans="1:73">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row>
    <row r="701" spans="1:73">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row>
    <row r="702" spans="1:73">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row>
    <row r="703" spans="1:73">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row>
    <row r="704" spans="1:73">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row>
    <row r="705" spans="1:73">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row>
    <row r="706" spans="1:73">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row>
    <row r="707" spans="1:73">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row>
    <row r="708" spans="1:73">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row>
    <row r="709" spans="1:73">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row>
    <row r="710" spans="1:73">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row>
    <row r="711" spans="1:73">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row>
    <row r="712" spans="1:73">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row>
    <row r="713" spans="1:73">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row>
    <row r="714" spans="1:73">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c r="BJ714" s="179"/>
      <c r="BK714" s="179"/>
      <c r="BL714" s="179"/>
      <c r="BM714" s="179"/>
      <c r="BN714" s="179"/>
      <c r="BO714" s="179"/>
      <c r="BP714" s="179"/>
      <c r="BQ714" s="179"/>
      <c r="BR714" s="179"/>
      <c r="BS714" s="179"/>
      <c r="BT714" s="179"/>
      <c r="BU714" s="179"/>
    </row>
    <row r="715" spans="1:73">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c r="AT715" s="179"/>
      <c r="AU715" s="179"/>
      <c r="AV715" s="179"/>
      <c r="AW715" s="179"/>
      <c r="AX715" s="179"/>
      <c r="AY715" s="179"/>
      <c r="AZ715" s="179"/>
      <c r="BA715" s="179"/>
      <c r="BB715" s="179"/>
      <c r="BC715" s="179"/>
      <c r="BD715" s="179"/>
      <c r="BE715" s="179"/>
      <c r="BF715" s="179"/>
      <c r="BG715" s="179"/>
      <c r="BH715" s="179"/>
      <c r="BI715" s="179"/>
      <c r="BJ715" s="179"/>
      <c r="BK715" s="179"/>
      <c r="BL715" s="179"/>
      <c r="BM715" s="179"/>
      <c r="BN715" s="179"/>
      <c r="BO715" s="179"/>
      <c r="BP715" s="179"/>
      <c r="BQ715" s="179"/>
      <c r="BR715" s="179"/>
      <c r="BS715" s="179"/>
      <c r="BT715" s="179"/>
      <c r="BU715" s="179"/>
    </row>
    <row r="716" spans="1:73">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c r="BJ716" s="179"/>
      <c r="BK716" s="179"/>
      <c r="BL716" s="179"/>
      <c r="BM716" s="179"/>
      <c r="BN716" s="179"/>
      <c r="BO716" s="179"/>
      <c r="BP716" s="179"/>
      <c r="BQ716" s="179"/>
      <c r="BR716" s="179"/>
      <c r="BS716" s="179"/>
      <c r="BT716" s="179"/>
      <c r="BU716" s="179"/>
    </row>
    <row r="717" spans="1:73">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c r="BJ717" s="179"/>
      <c r="BK717" s="179"/>
      <c r="BL717" s="179"/>
      <c r="BM717" s="179"/>
      <c r="BN717" s="179"/>
      <c r="BO717" s="179"/>
      <c r="BP717" s="179"/>
      <c r="BQ717" s="179"/>
      <c r="BR717" s="179"/>
      <c r="BS717" s="179"/>
      <c r="BT717" s="179"/>
      <c r="BU717" s="179"/>
    </row>
    <row r="718" spans="1:73">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c r="BJ718" s="179"/>
      <c r="BK718" s="179"/>
      <c r="BL718" s="179"/>
      <c r="BM718" s="179"/>
      <c r="BN718" s="179"/>
      <c r="BO718" s="179"/>
      <c r="BP718" s="179"/>
      <c r="BQ718" s="179"/>
      <c r="BR718" s="179"/>
      <c r="BS718" s="179"/>
      <c r="BT718" s="179"/>
      <c r="BU718" s="179"/>
    </row>
    <row r="719" spans="1:73">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c r="BJ719" s="179"/>
      <c r="BK719" s="179"/>
      <c r="BL719" s="179"/>
      <c r="BM719" s="179"/>
      <c r="BN719" s="179"/>
      <c r="BO719" s="179"/>
      <c r="BP719" s="179"/>
      <c r="BQ719" s="179"/>
      <c r="BR719" s="179"/>
      <c r="BS719" s="179"/>
      <c r="BT719" s="179"/>
      <c r="BU719" s="179"/>
    </row>
    <row r="720" spans="1:73">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c r="BJ720" s="179"/>
      <c r="BK720" s="179"/>
      <c r="BL720" s="179"/>
      <c r="BM720" s="179"/>
      <c r="BN720" s="179"/>
      <c r="BO720" s="179"/>
      <c r="BP720" s="179"/>
      <c r="BQ720" s="179"/>
      <c r="BR720" s="179"/>
      <c r="BS720" s="179"/>
      <c r="BT720" s="179"/>
      <c r="BU720" s="179"/>
    </row>
    <row r="721" spans="1:73">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c r="AT721" s="179"/>
      <c r="AU721" s="179"/>
      <c r="AV721" s="179"/>
      <c r="AW721" s="179"/>
      <c r="AX721" s="179"/>
      <c r="AY721" s="179"/>
      <c r="AZ721" s="179"/>
      <c r="BA721" s="179"/>
      <c r="BB721" s="179"/>
      <c r="BC721" s="179"/>
      <c r="BD721" s="179"/>
      <c r="BE721" s="179"/>
      <c r="BF721" s="179"/>
      <c r="BG721" s="179"/>
      <c r="BH721" s="179"/>
      <c r="BI721" s="179"/>
      <c r="BJ721" s="179"/>
      <c r="BK721" s="179"/>
      <c r="BL721" s="179"/>
      <c r="BM721" s="179"/>
      <c r="BN721" s="179"/>
      <c r="BO721" s="179"/>
      <c r="BP721" s="179"/>
      <c r="BQ721" s="179"/>
      <c r="BR721" s="179"/>
      <c r="BS721" s="179"/>
      <c r="BT721" s="179"/>
      <c r="BU721" s="179"/>
    </row>
    <row r="722" spans="1:73">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c r="BJ722" s="179"/>
      <c r="BK722" s="179"/>
      <c r="BL722" s="179"/>
      <c r="BM722" s="179"/>
      <c r="BN722" s="179"/>
      <c r="BO722" s="179"/>
      <c r="BP722" s="179"/>
      <c r="BQ722" s="179"/>
      <c r="BR722" s="179"/>
      <c r="BS722" s="179"/>
      <c r="BT722" s="179"/>
      <c r="BU722" s="179"/>
    </row>
    <row r="723" spans="1:73">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c r="BJ723" s="179"/>
      <c r="BK723" s="179"/>
      <c r="BL723" s="179"/>
      <c r="BM723" s="179"/>
      <c r="BN723" s="179"/>
      <c r="BO723" s="179"/>
      <c r="BP723" s="179"/>
      <c r="BQ723" s="179"/>
      <c r="BR723" s="179"/>
      <c r="BS723" s="179"/>
      <c r="BT723" s="179"/>
      <c r="BU723" s="179"/>
    </row>
    <row r="724" spans="1:73">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c r="BJ724" s="179"/>
      <c r="BK724" s="179"/>
      <c r="BL724" s="179"/>
      <c r="BM724" s="179"/>
      <c r="BN724" s="179"/>
      <c r="BO724" s="179"/>
      <c r="BP724" s="179"/>
      <c r="BQ724" s="179"/>
      <c r="BR724" s="179"/>
      <c r="BS724" s="179"/>
      <c r="BT724" s="179"/>
      <c r="BU724" s="179"/>
    </row>
    <row r="725" spans="1:73">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c r="BJ725" s="179"/>
      <c r="BK725" s="179"/>
      <c r="BL725" s="179"/>
      <c r="BM725" s="179"/>
      <c r="BN725" s="179"/>
      <c r="BO725" s="179"/>
      <c r="BP725" s="179"/>
      <c r="BQ725" s="179"/>
      <c r="BR725" s="179"/>
      <c r="BS725" s="179"/>
      <c r="BT725" s="179"/>
      <c r="BU725" s="179"/>
    </row>
    <row r="726" spans="1:73">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row>
    <row r="727" spans="1:73">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row>
    <row r="728" spans="1:73">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row>
    <row r="729" spans="1:73">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row>
    <row r="730" spans="1:73">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row>
    <row r="731" spans="1:73">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row>
    <row r="732" spans="1:73">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row>
    <row r="733" spans="1:73">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row>
    <row r="734" spans="1:73">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row>
    <row r="735" spans="1:73">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row>
    <row r="736" spans="1:73">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row>
    <row r="737" spans="1:73">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row>
    <row r="738" spans="1:73">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row>
    <row r="739" spans="1:73">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row>
    <row r="740" spans="1:73">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row>
    <row r="741" spans="1:73">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row>
    <row r="742" spans="1:73">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row>
    <row r="743" spans="1:73">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c r="BJ743" s="179"/>
      <c r="BK743" s="179"/>
      <c r="BL743" s="179"/>
      <c r="BM743" s="179"/>
      <c r="BN743" s="179"/>
      <c r="BO743" s="179"/>
      <c r="BP743" s="179"/>
      <c r="BQ743" s="179"/>
      <c r="BR743" s="179"/>
      <c r="BS743" s="179"/>
      <c r="BT743" s="179"/>
      <c r="BU743" s="179"/>
    </row>
    <row r="744" spans="1:73">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c r="AS744" s="179"/>
      <c r="AT744" s="179"/>
      <c r="AU744" s="179"/>
      <c r="AV744" s="179"/>
      <c r="AW744" s="179"/>
      <c r="AX744" s="179"/>
      <c r="AY744" s="179"/>
      <c r="AZ744" s="179"/>
      <c r="BA744" s="179"/>
      <c r="BB744" s="179"/>
      <c r="BC744" s="179"/>
      <c r="BD744" s="179"/>
      <c r="BE744" s="179"/>
      <c r="BF744" s="179"/>
      <c r="BG744" s="179"/>
      <c r="BH744" s="179"/>
      <c r="BI744" s="179"/>
      <c r="BJ744" s="179"/>
      <c r="BK744" s="179"/>
      <c r="BL744" s="179"/>
      <c r="BM744" s="179"/>
      <c r="BN744" s="179"/>
      <c r="BO744" s="179"/>
      <c r="BP744" s="179"/>
      <c r="BQ744" s="179"/>
      <c r="BR744" s="179"/>
      <c r="BS744" s="179"/>
      <c r="BT744" s="179"/>
      <c r="BU744" s="179"/>
    </row>
    <row r="745" spans="1:73">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c r="BJ745" s="179"/>
      <c r="BK745" s="179"/>
      <c r="BL745" s="179"/>
      <c r="BM745" s="179"/>
      <c r="BN745" s="179"/>
      <c r="BO745" s="179"/>
      <c r="BP745" s="179"/>
      <c r="BQ745" s="179"/>
      <c r="BR745" s="179"/>
      <c r="BS745" s="179"/>
      <c r="BT745" s="179"/>
      <c r="BU745" s="179"/>
    </row>
    <row r="746" spans="1:73">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c r="BJ746" s="179"/>
      <c r="BK746" s="179"/>
      <c r="BL746" s="179"/>
      <c r="BM746" s="179"/>
      <c r="BN746" s="179"/>
      <c r="BO746" s="179"/>
      <c r="BP746" s="179"/>
      <c r="BQ746" s="179"/>
      <c r="BR746" s="179"/>
      <c r="BS746" s="179"/>
      <c r="BT746" s="179"/>
      <c r="BU746" s="179"/>
    </row>
    <row r="747" spans="1:73">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c r="BJ747" s="179"/>
      <c r="BK747" s="179"/>
      <c r="BL747" s="179"/>
      <c r="BM747" s="179"/>
      <c r="BN747" s="179"/>
      <c r="BO747" s="179"/>
      <c r="BP747" s="179"/>
      <c r="BQ747" s="179"/>
      <c r="BR747" s="179"/>
      <c r="BS747" s="179"/>
      <c r="BT747" s="179"/>
      <c r="BU747" s="179"/>
    </row>
    <row r="748" spans="1:73">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c r="BJ748" s="179"/>
      <c r="BK748" s="179"/>
      <c r="BL748" s="179"/>
      <c r="BM748" s="179"/>
      <c r="BN748" s="179"/>
      <c r="BO748" s="179"/>
      <c r="BP748" s="179"/>
      <c r="BQ748" s="179"/>
      <c r="BR748" s="179"/>
      <c r="BS748" s="179"/>
      <c r="BT748" s="179"/>
      <c r="BU748" s="179"/>
    </row>
    <row r="749" spans="1:73">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c r="AS749" s="179"/>
      <c r="AT749" s="179"/>
      <c r="AU749" s="179"/>
      <c r="AV749" s="179"/>
      <c r="AW749" s="179"/>
      <c r="AX749" s="179"/>
      <c r="AY749" s="179"/>
      <c r="AZ749" s="179"/>
      <c r="BA749" s="179"/>
      <c r="BB749" s="179"/>
      <c r="BC749" s="179"/>
      <c r="BD749" s="179"/>
      <c r="BE749" s="179"/>
      <c r="BF749" s="179"/>
      <c r="BG749" s="179"/>
      <c r="BH749" s="179"/>
      <c r="BI749" s="179"/>
      <c r="BJ749" s="179"/>
      <c r="BK749" s="179"/>
      <c r="BL749" s="179"/>
      <c r="BM749" s="179"/>
      <c r="BN749" s="179"/>
      <c r="BO749" s="179"/>
      <c r="BP749" s="179"/>
      <c r="BQ749" s="179"/>
      <c r="BR749" s="179"/>
      <c r="BS749" s="179"/>
      <c r="BT749" s="179"/>
      <c r="BU749" s="179"/>
    </row>
    <row r="750" spans="1:73">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c r="BJ750" s="179"/>
      <c r="BK750" s="179"/>
      <c r="BL750" s="179"/>
      <c r="BM750" s="179"/>
      <c r="BN750" s="179"/>
      <c r="BO750" s="179"/>
      <c r="BP750" s="179"/>
      <c r="BQ750" s="179"/>
      <c r="BR750" s="179"/>
      <c r="BS750" s="179"/>
      <c r="BT750" s="179"/>
      <c r="BU750" s="179"/>
    </row>
    <row r="751" spans="1:73">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c r="BJ751" s="179"/>
      <c r="BK751" s="179"/>
      <c r="BL751" s="179"/>
      <c r="BM751" s="179"/>
      <c r="BN751" s="179"/>
      <c r="BO751" s="179"/>
      <c r="BP751" s="179"/>
      <c r="BQ751" s="179"/>
      <c r="BR751" s="179"/>
      <c r="BS751" s="179"/>
      <c r="BT751" s="179"/>
      <c r="BU751" s="179"/>
    </row>
    <row r="752" spans="1:73">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c r="BJ752" s="179"/>
      <c r="BK752" s="179"/>
      <c r="BL752" s="179"/>
      <c r="BM752" s="179"/>
      <c r="BN752" s="179"/>
      <c r="BO752" s="179"/>
      <c r="BP752" s="179"/>
      <c r="BQ752" s="179"/>
      <c r="BR752" s="179"/>
      <c r="BS752" s="179"/>
      <c r="BT752" s="179"/>
      <c r="BU752" s="179"/>
    </row>
    <row r="753" spans="1:73">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c r="BJ753" s="179"/>
      <c r="BK753" s="179"/>
      <c r="BL753" s="179"/>
      <c r="BM753" s="179"/>
      <c r="BN753" s="179"/>
      <c r="BO753" s="179"/>
      <c r="BP753" s="179"/>
      <c r="BQ753" s="179"/>
      <c r="BR753" s="179"/>
      <c r="BS753" s="179"/>
      <c r="BT753" s="179"/>
      <c r="BU753" s="179"/>
    </row>
    <row r="754" spans="1:73">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c r="BJ754" s="179"/>
      <c r="BK754" s="179"/>
      <c r="BL754" s="179"/>
      <c r="BM754" s="179"/>
      <c r="BN754" s="179"/>
      <c r="BO754" s="179"/>
      <c r="BP754" s="179"/>
      <c r="BQ754" s="179"/>
      <c r="BR754" s="179"/>
      <c r="BS754" s="179"/>
      <c r="BT754" s="179"/>
      <c r="BU754" s="179"/>
    </row>
    <row r="755" spans="1:73">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c r="BJ755" s="179"/>
      <c r="BK755" s="179"/>
      <c r="BL755" s="179"/>
      <c r="BM755" s="179"/>
      <c r="BN755" s="179"/>
      <c r="BO755" s="179"/>
      <c r="BP755" s="179"/>
      <c r="BQ755" s="179"/>
      <c r="BR755" s="179"/>
      <c r="BS755" s="179"/>
      <c r="BT755" s="179"/>
      <c r="BU755" s="179"/>
    </row>
    <row r="756" spans="1:73">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c r="BJ756" s="179"/>
      <c r="BK756" s="179"/>
      <c r="BL756" s="179"/>
      <c r="BM756" s="179"/>
      <c r="BN756" s="179"/>
      <c r="BO756" s="179"/>
      <c r="BP756" s="179"/>
      <c r="BQ756" s="179"/>
      <c r="BR756" s="179"/>
      <c r="BS756" s="179"/>
      <c r="BT756" s="179"/>
      <c r="BU756" s="179"/>
    </row>
    <row r="757" spans="1:73">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c r="AS757" s="179"/>
      <c r="AT757" s="179"/>
      <c r="AU757" s="179"/>
      <c r="AV757" s="179"/>
      <c r="AW757" s="179"/>
      <c r="AX757" s="179"/>
      <c r="AY757" s="179"/>
      <c r="AZ757" s="179"/>
      <c r="BA757" s="179"/>
      <c r="BB757" s="179"/>
      <c r="BC757" s="179"/>
      <c r="BD757" s="179"/>
      <c r="BE757" s="179"/>
      <c r="BF757" s="179"/>
      <c r="BG757" s="179"/>
      <c r="BH757" s="179"/>
      <c r="BI757" s="179"/>
      <c r="BJ757" s="179"/>
      <c r="BK757" s="179"/>
      <c r="BL757" s="179"/>
      <c r="BM757" s="179"/>
      <c r="BN757" s="179"/>
      <c r="BO757" s="179"/>
      <c r="BP757" s="179"/>
      <c r="BQ757" s="179"/>
      <c r="BR757" s="179"/>
      <c r="BS757" s="179"/>
      <c r="BT757" s="179"/>
      <c r="BU757" s="179"/>
    </row>
    <row r="758" spans="1:73">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c r="BJ758" s="179"/>
      <c r="BK758" s="179"/>
      <c r="BL758" s="179"/>
      <c r="BM758" s="179"/>
      <c r="BN758" s="179"/>
      <c r="BO758" s="179"/>
      <c r="BP758" s="179"/>
      <c r="BQ758" s="179"/>
      <c r="BR758" s="179"/>
      <c r="BS758" s="179"/>
      <c r="BT758" s="179"/>
      <c r="BU758" s="179"/>
    </row>
    <row r="759" spans="1:73">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c r="BJ759" s="179"/>
      <c r="BK759" s="179"/>
      <c r="BL759" s="179"/>
      <c r="BM759" s="179"/>
      <c r="BN759" s="179"/>
      <c r="BO759" s="179"/>
      <c r="BP759" s="179"/>
      <c r="BQ759" s="179"/>
      <c r="BR759" s="179"/>
      <c r="BS759" s="179"/>
      <c r="BT759" s="179"/>
      <c r="BU759" s="179"/>
    </row>
    <row r="760" spans="1:73">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c r="BJ760" s="179"/>
      <c r="BK760" s="179"/>
      <c r="BL760" s="179"/>
      <c r="BM760" s="179"/>
      <c r="BN760" s="179"/>
      <c r="BO760" s="179"/>
      <c r="BP760" s="179"/>
      <c r="BQ760" s="179"/>
      <c r="BR760" s="179"/>
      <c r="BS760" s="179"/>
      <c r="BT760" s="179"/>
      <c r="BU760" s="179"/>
    </row>
    <row r="761" spans="1:73">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c r="BJ761" s="179"/>
      <c r="BK761" s="179"/>
      <c r="BL761" s="179"/>
      <c r="BM761" s="179"/>
      <c r="BN761" s="179"/>
      <c r="BO761" s="179"/>
      <c r="BP761" s="179"/>
      <c r="BQ761" s="179"/>
      <c r="BR761" s="179"/>
      <c r="BS761" s="179"/>
      <c r="BT761" s="179"/>
      <c r="BU761" s="179"/>
    </row>
    <row r="762" spans="1:73">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c r="BJ762" s="179"/>
      <c r="BK762" s="179"/>
      <c r="BL762" s="179"/>
      <c r="BM762" s="179"/>
      <c r="BN762" s="179"/>
      <c r="BO762" s="179"/>
      <c r="BP762" s="179"/>
      <c r="BQ762" s="179"/>
      <c r="BR762" s="179"/>
      <c r="BS762" s="179"/>
      <c r="BT762" s="179"/>
      <c r="BU762" s="179"/>
    </row>
    <row r="763" spans="1:73">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c r="AS763" s="179"/>
      <c r="AT763" s="179"/>
      <c r="AU763" s="179"/>
      <c r="AV763" s="179"/>
      <c r="AW763" s="179"/>
      <c r="AX763" s="179"/>
      <c r="AY763" s="179"/>
      <c r="AZ763" s="179"/>
      <c r="BA763" s="179"/>
      <c r="BB763" s="179"/>
      <c r="BC763" s="179"/>
      <c r="BD763" s="179"/>
      <c r="BE763" s="179"/>
      <c r="BF763" s="179"/>
      <c r="BG763" s="179"/>
      <c r="BH763" s="179"/>
      <c r="BI763" s="179"/>
      <c r="BJ763" s="179"/>
      <c r="BK763" s="179"/>
      <c r="BL763" s="179"/>
      <c r="BM763" s="179"/>
      <c r="BN763" s="179"/>
      <c r="BO763" s="179"/>
      <c r="BP763" s="179"/>
      <c r="BQ763" s="179"/>
      <c r="BR763" s="179"/>
      <c r="BS763" s="179"/>
      <c r="BT763" s="179"/>
      <c r="BU763" s="179"/>
    </row>
    <row r="764" spans="1:73">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c r="BR764" s="179"/>
      <c r="BS764" s="179"/>
      <c r="BT764" s="179"/>
      <c r="BU764" s="179"/>
    </row>
    <row r="765" spans="1:73">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c r="BR765" s="179"/>
      <c r="BS765" s="179"/>
      <c r="BT765" s="179"/>
      <c r="BU765" s="179"/>
    </row>
    <row r="766" spans="1:73">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c r="BR766" s="179"/>
      <c r="BS766" s="179"/>
      <c r="BT766" s="179"/>
      <c r="BU766" s="179"/>
    </row>
    <row r="767" spans="1:73">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c r="BJ767" s="179"/>
      <c r="BK767" s="179"/>
      <c r="BL767" s="179"/>
      <c r="BM767" s="179"/>
      <c r="BN767" s="179"/>
      <c r="BO767" s="179"/>
      <c r="BP767" s="179"/>
      <c r="BQ767" s="179"/>
      <c r="BR767" s="179"/>
      <c r="BS767" s="179"/>
      <c r="BT767" s="179"/>
      <c r="BU767" s="179"/>
    </row>
    <row r="768" spans="1:73">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c r="BJ768" s="179"/>
      <c r="BK768" s="179"/>
      <c r="BL768" s="179"/>
      <c r="BM768" s="179"/>
      <c r="BN768" s="179"/>
      <c r="BO768" s="179"/>
      <c r="BP768" s="179"/>
      <c r="BQ768" s="179"/>
      <c r="BR768" s="179"/>
      <c r="BS768" s="179"/>
      <c r="BT768" s="179"/>
      <c r="BU768" s="179"/>
    </row>
    <row r="769" spans="1:73">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c r="BJ769" s="179"/>
      <c r="BK769" s="179"/>
      <c r="BL769" s="179"/>
      <c r="BM769" s="179"/>
      <c r="BN769" s="179"/>
      <c r="BO769" s="179"/>
      <c r="BP769" s="179"/>
      <c r="BQ769" s="179"/>
      <c r="BR769" s="179"/>
      <c r="BS769" s="179"/>
      <c r="BT769" s="179"/>
      <c r="BU769" s="179"/>
    </row>
    <row r="770" spans="1:73">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c r="BJ770" s="179"/>
      <c r="BK770" s="179"/>
      <c r="BL770" s="179"/>
      <c r="BM770" s="179"/>
      <c r="BN770" s="179"/>
      <c r="BO770" s="179"/>
      <c r="BP770" s="179"/>
      <c r="BQ770" s="179"/>
      <c r="BR770" s="179"/>
      <c r="BS770" s="179"/>
      <c r="BT770" s="179"/>
      <c r="BU770" s="179"/>
    </row>
    <row r="771" spans="1:73">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c r="BJ771" s="179"/>
      <c r="BK771" s="179"/>
      <c r="BL771" s="179"/>
      <c r="BM771" s="179"/>
      <c r="BN771" s="179"/>
      <c r="BO771" s="179"/>
      <c r="BP771" s="179"/>
      <c r="BQ771" s="179"/>
      <c r="BR771" s="179"/>
      <c r="BS771" s="179"/>
      <c r="BT771" s="179"/>
      <c r="BU771" s="179"/>
    </row>
    <row r="772" spans="1:73">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c r="BJ772" s="179"/>
      <c r="BK772" s="179"/>
      <c r="BL772" s="179"/>
      <c r="BM772" s="179"/>
      <c r="BN772" s="179"/>
      <c r="BO772" s="179"/>
      <c r="BP772" s="179"/>
      <c r="BQ772" s="179"/>
      <c r="BR772" s="179"/>
      <c r="BS772" s="179"/>
      <c r="BT772" s="179"/>
      <c r="BU772" s="179"/>
    </row>
    <row r="773" spans="1:73">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c r="BJ773" s="179"/>
      <c r="BK773" s="179"/>
      <c r="BL773" s="179"/>
      <c r="BM773" s="179"/>
      <c r="BN773" s="179"/>
      <c r="BO773" s="179"/>
      <c r="BP773" s="179"/>
      <c r="BQ773" s="179"/>
      <c r="BR773" s="179"/>
      <c r="BS773" s="179"/>
      <c r="BT773" s="179"/>
      <c r="BU773" s="179"/>
    </row>
    <row r="774" spans="1:73">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c r="BJ774" s="179"/>
      <c r="BK774" s="179"/>
      <c r="BL774" s="179"/>
      <c r="BM774" s="179"/>
      <c r="BN774" s="179"/>
      <c r="BO774" s="179"/>
      <c r="BP774" s="179"/>
      <c r="BQ774" s="179"/>
      <c r="BR774" s="179"/>
      <c r="BS774" s="179"/>
      <c r="BT774" s="179"/>
      <c r="BU774" s="179"/>
    </row>
    <row r="775" spans="1:73">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c r="BJ775" s="179"/>
      <c r="BK775" s="179"/>
      <c r="BL775" s="179"/>
      <c r="BM775" s="179"/>
      <c r="BN775" s="179"/>
      <c r="BO775" s="179"/>
      <c r="BP775" s="179"/>
      <c r="BQ775" s="179"/>
      <c r="BR775" s="179"/>
      <c r="BS775" s="179"/>
      <c r="BT775" s="179"/>
      <c r="BU775" s="179"/>
    </row>
    <row r="776" spans="1:73">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c r="BJ776" s="179"/>
      <c r="BK776" s="179"/>
      <c r="BL776" s="179"/>
      <c r="BM776" s="179"/>
      <c r="BN776" s="179"/>
      <c r="BO776" s="179"/>
      <c r="BP776" s="179"/>
      <c r="BQ776" s="179"/>
      <c r="BR776" s="179"/>
      <c r="BS776" s="179"/>
      <c r="BT776" s="179"/>
      <c r="BU776" s="179"/>
    </row>
    <row r="777" spans="1:73">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c r="BJ777" s="179"/>
      <c r="BK777" s="179"/>
      <c r="BL777" s="179"/>
      <c r="BM777" s="179"/>
      <c r="BN777" s="179"/>
      <c r="BO777" s="179"/>
      <c r="BP777" s="179"/>
      <c r="BQ777" s="179"/>
      <c r="BR777" s="179"/>
      <c r="BS777" s="179"/>
      <c r="BT777" s="179"/>
      <c r="BU777" s="179"/>
    </row>
    <row r="778" spans="1:73">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c r="BJ778" s="179"/>
      <c r="BK778" s="179"/>
      <c r="BL778" s="179"/>
      <c r="BM778" s="179"/>
      <c r="BN778" s="179"/>
      <c r="BO778" s="179"/>
      <c r="BP778" s="179"/>
      <c r="BQ778" s="179"/>
      <c r="BR778" s="179"/>
      <c r="BS778" s="179"/>
      <c r="BT778" s="179"/>
      <c r="BU778" s="179"/>
    </row>
    <row r="779" spans="1:73">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c r="BJ779" s="179"/>
      <c r="BK779" s="179"/>
      <c r="BL779" s="179"/>
      <c r="BM779" s="179"/>
      <c r="BN779" s="179"/>
      <c r="BO779" s="179"/>
      <c r="BP779" s="179"/>
      <c r="BQ779" s="179"/>
      <c r="BR779" s="179"/>
      <c r="BS779" s="179"/>
      <c r="BT779" s="179"/>
      <c r="BU779" s="179"/>
    </row>
    <row r="780" spans="1:73">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c r="BJ780" s="179"/>
      <c r="BK780" s="179"/>
      <c r="BL780" s="179"/>
      <c r="BM780" s="179"/>
      <c r="BN780" s="179"/>
      <c r="BO780" s="179"/>
      <c r="BP780" s="179"/>
      <c r="BQ780" s="179"/>
      <c r="BR780" s="179"/>
      <c r="BS780" s="179"/>
      <c r="BT780" s="179"/>
      <c r="BU780" s="179"/>
    </row>
    <row r="781" spans="1:73">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c r="BJ781" s="179"/>
      <c r="BK781" s="179"/>
      <c r="BL781" s="179"/>
      <c r="BM781" s="179"/>
      <c r="BN781" s="179"/>
      <c r="BO781" s="179"/>
      <c r="BP781" s="179"/>
      <c r="BQ781" s="179"/>
      <c r="BR781" s="179"/>
      <c r="BS781" s="179"/>
      <c r="BT781" s="179"/>
      <c r="BU781" s="179"/>
    </row>
    <row r="782" spans="1:73">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c r="BJ782" s="179"/>
      <c r="BK782" s="179"/>
      <c r="BL782" s="179"/>
      <c r="BM782" s="179"/>
      <c r="BN782" s="179"/>
      <c r="BO782" s="179"/>
      <c r="BP782" s="179"/>
      <c r="BQ782" s="179"/>
      <c r="BR782" s="179"/>
      <c r="BS782" s="179"/>
      <c r="BT782" s="179"/>
      <c r="BU782" s="179"/>
    </row>
    <row r="783" spans="1:73">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c r="BJ783" s="179"/>
      <c r="BK783" s="179"/>
      <c r="BL783" s="179"/>
      <c r="BM783" s="179"/>
      <c r="BN783" s="179"/>
      <c r="BO783" s="179"/>
      <c r="BP783" s="179"/>
      <c r="BQ783" s="179"/>
      <c r="BR783" s="179"/>
      <c r="BS783" s="179"/>
      <c r="BT783" s="179"/>
      <c r="BU783" s="179"/>
    </row>
    <row r="784" spans="1:73">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c r="BJ784" s="179"/>
      <c r="BK784" s="179"/>
      <c r="BL784" s="179"/>
      <c r="BM784" s="179"/>
      <c r="BN784" s="179"/>
      <c r="BO784" s="179"/>
      <c r="BP784" s="179"/>
      <c r="BQ784" s="179"/>
      <c r="BR784" s="179"/>
      <c r="BS784" s="179"/>
      <c r="BT784" s="179"/>
      <c r="BU784" s="179"/>
    </row>
    <row r="785" spans="1:73">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c r="BJ785" s="179"/>
      <c r="BK785" s="179"/>
      <c r="BL785" s="179"/>
      <c r="BM785" s="179"/>
      <c r="BN785" s="179"/>
      <c r="BO785" s="179"/>
      <c r="BP785" s="179"/>
      <c r="BQ785" s="179"/>
      <c r="BR785" s="179"/>
      <c r="BS785" s="179"/>
      <c r="BT785" s="179"/>
      <c r="BU785" s="179"/>
    </row>
    <row r="786" spans="1:73">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c r="AS786" s="179"/>
      <c r="AT786" s="179"/>
      <c r="AU786" s="179"/>
      <c r="AV786" s="179"/>
      <c r="AW786" s="179"/>
      <c r="AX786" s="179"/>
      <c r="AY786" s="179"/>
      <c r="AZ786" s="179"/>
      <c r="BA786" s="179"/>
      <c r="BB786" s="179"/>
      <c r="BC786" s="179"/>
      <c r="BD786" s="179"/>
      <c r="BE786" s="179"/>
      <c r="BF786" s="179"/>
      <c r="BG786" s="179"/>
      <c r="BH786" s="179"/>
      <c r="BI786" s="179"/>
      <c r="BJ786" s="179"/>
      <c r="BK786" s="179"/>
      <c r="BL786" s="179"/>
      <c r="BM786" s="179"/>
      <c r="BN786" s="179"/>
      <c r="BO786" s="179"/>
      <c r="BP786" s="179"/>
      <c r="BQ786" s="179"/>
      <c r="BR786" s="179"/>
      <c r="BS786" s="179"/>
      <c r="BT786" s="179"/>
      <c r="BU786" s="179"/>
    </row>
    <row r="787" spans="1:73">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c r="BR787" s="179"/>
      <c r="BS787" s="179"/>
      <c r="BT787" s="179"/>
      <c r="BU787" s="179"/>
    </row>
    <row r="788" spans="1:73">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c r="BR788" s="179"/>
      <c r="BS788" s="179"/>
      <c r="BT788" s="179"/>
      <c r="BU788" s="179"/>
    </row>
    <row r="789" spans="1:73">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c r="BR789" s="179"/>
      <c r="BS789" s="179"/>
      <c r="BT789" s="179"/>
      <c r="BU789" s="179"/>
    </row>
    <row r="790" spans="1:73">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c r="BR790" s="179"/>
      <c r="BS790" s="179"/>
      <c r="BT790" s="179"/>
      <c r="BU790" s="179"/>
    </row>
    <row r="791" spans="1:73">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c r="AS791" s="179"/>
      <c r="AT791" s="179"/>
      <c r="AU791" s="179"/>
      <c r="AV791" s="179"/>
      <c r="AW791" s="179"/>
      <c r="AX791" s="179"/>
      <c r="AY791" s="179"/>
      <c r="AZ791" s="179"/>
      <c r="BA791" s="179"/>
      <c r="BB791" s="179"/>
      <c r="BC791" s="179"/>
      <c r="BD791" s="179"/>
      <c r="BE791" s="179"/>
      <c r="BF791" s="179"/>
      <c r="BG791" s="179"/>
      <c r="BH791" s="179"/>
      <c r="BI791" s="179"/>
      <c r="BJ791" s="179"/>
      <c r="BK791" s="179"/>
      <c r="BL791" s="179"/>
      <c r="BM791" s="179"/>
      <c r="BN791" s="179"/>
      <c r="BO791" s="179"/>
      <c r="BP791" s="179"/>
      <c r="BQ791" s="179"/>
      <c r="BR791" s="179"/>
      <c r="BS791" s="179"/>
      <c r="BT791" s="179"/>
      <c r="BU791" s="179"/>
    </row>
    <row r="792" spans="1:73">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179"/>
      <c r="BU792" s="179"/>
    </row>
    <row r="793" spans="1:73">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c r="BR793" s="179"/>
      <c r="BS793" s="179"/>
      <c r="BT793" s="179"/>
      <c r="BU793" s="179"/>
    </row>
    <row r="794" spans="1:73">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c r="AS794" s="179"/>
      <c r="AT794" s="179"/>
      <c r="AU794" s="179"/>
      <c r="AV794" s="179"/>
      <c r="AW794" s="179"/>
      <c r="AX794" s="179"/>
      <c r="AY794" s="179"/>
      <c r="AZ794" s="179"/>
      <c r="BA794" s="179"/>
      <c r="BB794" s="179"/>
      <c r="BC794" s="179"/>
      <c r="BD794" s="179"/>
      <c r="BE794" s="179"/>
      <c r="BF794" s="179"/>
      <c r="BG794" s="179"/>
      <c r="BH794" s="179"/>
      <c r="BI794" s="179"/>
      <c r="BJ794" s="179"/>
      <c r="BK794" s="179"/>
      <c r="BL794" s="179"/>
      <c r="BM794" s="179"/>
      <c r="BN794" s="179"/>
      <c r="BO794" s="179"/>
      <c r="BP794" s="179"/>
      <c r="BQ794" s="179"/>
      <c r="BR794" s="179"/>
      <c r="BS794" s="179"/>
      <c r="BT794" s="179"/>
      <c r="BU794" s="179"/>
    </row>
    <row r="795" spans="1:73">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c r="BJ795" s="179"/>
      <c r="BK795" s="179"/>
      <c r="BL795" s="179"/>
      <c r="BM795" s="179"/>
      <c r="BN795" s="179"/>
      <c r="BO795" s="179"/>
      <c r="BP795" s="179"/>
      <c r="BQ795" s="179"/>
      <c r="BR795" s="179"/>
      <c r="BS795" s="179"/>
      <c r="BT795" s="179"/>
      <c r="BU795" s="179"/>
    </row>
    <row r="796" spans="1:73">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c r="BJ796" s="179"/>
      <c r="BK796" s="179"/>
      <c r="BL796" s="179"/>
      <c r="BM796" s="179"/>
      <c r="BN796" s="179"/>
      <c r="BO796" s="179"/>
      <c r="BP796" s="179"/>
      <c r="BQ796" s="179"/>
      <c r="BR796" s="179"/>
      <c r="BS796" s="179"/>
      <c r="BT796" s="179"/>
      <c r="BU796" s="179"/>
    </row>
    <row r="797" spans="1:73">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c r="BJ797" s="179"/>
      <c r="BK797" s="179"/>
      <c r="BL797" s="179"/>
      <c r="BM797" s="179"/>
      <c r="BN797" s="179"/>
      <c r="BO797" s="179"/>
      <c r="BP797" s="179"/>
      <c r="BQ797" s="179"/>
      <c r="BR797" s="179"/>
      <c r="BS797" s="179"/>
      <c r="BT797" s="179"/>
      <c r="BU797" s="179"/>
    </row>
    <row r="798" spans="1:73">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c r="BJ798" s="179"/>
      <c r="BK798" s="179"/>
      <c r="BL798" s="179"/>
      <c r="BM798" s="179"/>
      <c r="BN798" s="179"/>
      <c r="BO798" s="179"/>
      <c r="BP798" s="179"/>
      <c r="BQ798" s="179"/>
      <c r="BR798" s="179"/>
      <c r="BS798" s="179"/>
      <c r="BT798" s="179"/>
      <c r="BU798" s="179"/>
    </row>
    <row r="799" spans="1:73">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c r="BJ799" s="179"/>
      <c r="BK799" s="179"/>
      <c r="BL799" s="179"/>
      <c r="BM799" s="179"/>
      <c r="BN799" s="179"/>
      <c r="BO799" s="179"/>
      <c r="BP799" s="179"/>
      <c r="BQ799" s="179"/>
      <c r="BR799" s="179"/>
      <c r="BS799" s="179"/>
      <c r="BT799" s="179"/>
      <c r="BU799" s="179"/>
    </row>
    <row r="800" spans="1:73">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c r="BJ800" s="179"/>
      <c r="BK800" s="179"/>
      <c r="BL800" s="179"/>
      <c r="BM800" s="179"/>
      <c r="BN800" s="179"/>
      <c r="BO800" s="179"/>
      <c r="BP800" s="179"/>
      <c r="BQ800" s="179"/>
      <c r="BR800" s="179"/>
      <c r="BS800" s="179"/>
      <c r="BT800" s="179"/>
      <c r="BU800" s="179"/>
    </row>
    <row r="801" spans="1:73">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c r="BJ801" s="179"/>
      <c r="BK801" s="179"/>
      <c r="BL801" s="179"/>
      <c r="BM801" s="179"/>
      <c r="BN801" s="179"/>
      <c r="BO801" s="179"/>
      <c r="BP801" s="179"/>
      <c r="BQ801" s="179"/>
      <c r="BR801" s="179"/>
      <c r="BS801" s="179"/>
      <c r="BT801" s="179"/>
      <c r="BU801" s="179"/>
    </row>
    <row r="802" spans="1:73">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c r="BJ802" s="179"/>
      <c r="BK802" s="179"/>
      <c r="BL802" s="179"/>
      <c r="BM802" s="179"/>
      <c r="BN802" s="179"/>
      <c r="BO802" s="179"/>
      <c r="BP802" s="179"/>
      <c r="BQ802" s="179"/>
      <c r="BR802" s="179"/>
      <c r="BS802" s="179"/>
      <c r="BT802" s="179"/>
      <c r="BU802" s="179"/>
    </row>
    <row r="803" spans="1:73">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c r="BJ803" s="179"/>
      <c r="BK803" s="179"/>
      <c r="BL803" s="179"/>
      <c r="BM803" s="179"/>
      <c r="BN803" s="179"/>
      <c r="BO803" s="179"/>
      <c r="BP803" s="179"/>
      <c r="BQ803" s="179"/>
      <c r="BR803" s="179"/>
      <c r="BS803" s="179"/>
      <c r="BT803" s="179"/>
      <c r="BU803" s="179"/>
    </row>
    <row r="804" spans="1:73">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c r="BJ804" s="179"/>
      <c r="BK804" s="179"/>
      <c r="BL804" s="179"/>
      <c r="BM804" s="179"/>
      <c r="BN804" s="179"/>
      <c r="BO804" s="179"/>
      <c r="BP804" s="179"/>
      <c r="BQ804" s="179"/>
      <c r="BR804" s="179"/>
      <c r="BS804" s="179"/>
      <c r="BT804" s="179"/>
      <c r="BU804" s="179"/>
    </row>
    <row r="805" spans="1:73">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c r="BJ805" s="179"/>
      <c r="BK805" s="179"/>
      <c r="BL805" s="179"/>
      <c r="BM805" s="179"/>
      <c r="BN805" s="179"/>
      <c r="BO805" s="179"/>
      <c r="BP805" s="179"/>
      <c r="BQ805" s="179"/>
      <c r="BR805" s="179"/>
      <c r="BS805" s="179"/>
      <c r="BT805" s="179"/>
      <c r="BU805" s="179"/>
    </row>
    <row r="806" spans="1:73">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c r="BJ806" s="179"/>
      <c r="BK806" s="179"/>
      <c r="BL806" s="179"/>
      <c r="BM806" s="179"/>
      <c r="BN806" s="179"/>
      <c r="BO806" s="179"/>
      <c r="BP806" s="179"/>
      <c r="BQ806" s="179"/>
      <c r="BR806" s="179"/>
      <c r="BS806" s="179"/>
      <c r="BT806" s="179"/>
      <c r="BU806" s="179"/>
    </row>
    <row r="807" spans="1:73">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c r="BJ807" s="179"/>
      <c r="BK807" s="179"/>
      <c r="BL807" s="179"/>
      <c r="BM807" s="179"/>
      <c r="BN807" s="179"/>
      <c r="BO807" s="179"/>
      <c r="BP807" s="179"/>
      <c r="BQ807" s="179"/>
      <c r="BR807" s="179"/>
      <c r="BS807" s="179"/>
      <c r="BT807" s="179"/>
      <c r="BU807" s="179"/>
    </row>
    <row r="808" spans="1:73">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c r="BJ808" s="179"/>
      <c r="BK808" s="179"/>
      <c r="BL808" s="179"/>
      <c r="BM808" s="179"/>
      <c r="BN808" s="179"/>
      <c r="BO808" s="179"/>
      <c r="BP808" s="179"/>
      <c r="BQ808" s="179"/>
      <c r="BR808" s="179"/>
      <c r="BS808" s="179"/>
      <c r="BT808" s="179"/>
      <c r="BU808" s="179"/>
    </row>
    <row r="809" spans="1:73">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c r="BJ809" s="179"/>
      <c r="BK809" s="179"/>
      <c r="BL809" s="179"/>
      <c r="BM809" s="179"/>
      <c r="BN809" s="179"/>
      <c r="BO809" s="179"/>
      <c r="BP809" s="179"/>
      <c r="BQ809" s="179"/>
      <c r="BR809" s="179"/>
      <c r="BS809" s="179"/>
      <c r="BT809" s="179"/>
      <c r="BU809" s="179"/>
    </row>
    <row r="810" spans="1:73">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c r="BJ810" s="179"/>
      <c r="BK810" s="179"/>
      <c r="BL810" s="179"/>
      <c r="BM810" s="179"/>
      <c r="BN810" s="179"/>
      <c r="BO810" s="179"/>
      <c r="BP810" s="179"/>
      <c r="BQ810" s="179"/>
      <c r="BR810" s="179"/>
      <c r="BS810" s="179"/>
      <c r="BT810" s="179"/>
      <c r="BU810" s="179"/>
    </row>
    <row r="811" spans="1:73">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c r="BJ811" s="179"/>
      <c r="BK811" s="179"/>
      <c r="BL811" s="179"/>
      <c r="BM811" s="179"/>
      <c r="BN811" s="179"/>
      <c r="BO811" s="179"/>
      <c r="BP811" s="179"/>
      <c r="BQ811" s="179"/>
      <c r="BR811" s="179"/>
      <c r="BS811" s="179"/>
      <c r="BT811" s="179"/>
      <c r="BU811" s="179"/>
    </row>
    <row r="812" spans="1:73">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c r="BJ812" s="179"/>
      <c r="BK812" s="179"/>
      <c r="BL812" s="179"/>
      <c r="BM812" s="179"/>
      <c r="BN812" s="179"/>
      <c r="BO812" s="179"/>
      <c r="BP812" s="179"/>
      <c r="BQ812" s="179"/>
      <c r="BR812" s="179"/>
      <c r="BS812" s="179"/>
      <c r="BT812" s="179"/>
      <c r="BU812" s="179"/>
    </row>
    <row r="813" spans="1:73">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c r="BJ813" s="179"/>
      <c r="BK813" s="179"/>
      <c r="BL813" s="179"/>
      <c r="BM813" s="179"/>
      <c r="BN813" s="179"/>
      <c r="BO813" s="179"/>
      <c r="BP813" s="179"/>
      <c r="BQ813" s="179"/>
      <c r="BR813" s="179"/>
      <c r="BS813" s="179"/>
      <c r="BT813" s="179"/>
      <c r="BU813" s="179"/>
    </row>
    <row r="814" spans="1:73">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c r="BJ814" s="179"/>
      <c r="BK814" s="179"/>
      <c r="BL814" s="179"/>
      <c r="BM814" s="179"/>
      <c r="BN814" s="179"/>
      <c r="BO814" s="179"/>
      <c r="BP814" s="179"/>
      <c r="BQ814" s="179"/>
      <c r="BR814" s="179"/>
      <c r="BS814" s="179"/>
      <c r="BT814" s="179"/>
      <c r="BU814" s="179"/>
    </row>
    <row r="815" spans="1:73">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c r="BJ815" s="179"/>
      <c r="BK815" s="179"/>
      <c r="BL815" s="179"/>
      <c r="BM815" s="179"/>
      <c r="BN815" s="179"/>
      <c r="BO815" s="179"/>
      <c r="BP815" s="179"/>
      <c r="BQ815" s="179"/>
      <c r="BR815" s="179"/>
      <c r="BS815" s="179"/>
      <c r="BT815" s="179"/>
      <c r="BU815" s="179"/>
    </row>
    <row r="816" spans="1:73">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c r="BJ816" s="179"/>
      <c r="BK816" s="179"/>
      <c r="BL816" s="179"/>
      <c r="BM816" s="179"/>
      <c r="BN816" s="179"/>
      <c r="BO816" s="179"/>
      <c r="BP816" s="179"/>
      <c r="BQ816" s="179"/>
      <c r="BR816" s="179"/>
      <c r="BS816" s="179"/>
      <c r="BT816" s="179"/>
      <c r="BU816" s="179"/>
    </row>
    <row r="817" spans="1:73">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c r="AS817" s="179"/>
      <c r="AT817" s="179"/>
      <c r="AU817" s="179"/>
      <c r="AV817" s="179"/>
      <c r="AW817" s="179"/>
      <c r="AX817" s="179"/>
      <c r="AY817" s="179"/>
      <c r="AZ817" s="179"/>
      <c r="BA817" s="179"/>
      <c r="BB817" s="179"/>
      <c r="BC817" s="179"/>
      <c r="BD817" s="179"/>
      <c r="BE817" s="179"/>
      <c r="BF817" s="179"/>
      <c r="BG817" s="179"/>
      <c r="BH817" s="179"/>
      <c r="BI817" s="179"/>
      <c r="BJ817" s="179"/>
      <c r="BK817" s="179"/>
      <c r="BL817" s="179"/>
      <c r="BM817" s="179"/>
      <c r="BN817" s="179"/>
      <c r="BO817" s="179"/>
      <c r="BP817" s="179"/>
      <c r="BQ817" s="179"/>
      <c r="BR817" s="179"/>
      <c r="BS817" s="179"/>
      <c r="BT817" s="179"/>
      <c r="BU817" s="179"/>
    </row>
    <row r="818" spans="1:73">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c r="BJ818" s="179"/>
      <c r="BK818" s="179"/>
      <c r="BL818" s="179"/>
      <c r="BM818" s="179"/>
      <c r="BN818" s="179"/>
      <c r="BO818" s="179"/>
      <c r="BP818" s="179"/>
      <c r="BQ818" s="179"/>
      <c r="BR818" s="179"/>
      <c r="BS818" s="179"/>
      <c r="BT818" s="179"/>
      <c r="BU818" s="179"/>
    </row>
    <row r="819" spans="1:73">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c r="BJ819" s="179"/>
      <c r="BK819" s="179"/>
      <c r="BL819" s="179"/>
      <c r="BM819" s="179"/>
      <c r="BN819" s="179"/>
      <c r="BO819" s="179"/>
      <c r="BP819" s="179"/>
      <c r="BQ819" s="179"/>
      <c r="BR819" s="179"/>
      <c r="BS819" s="179"/>
      <c r="BT819" s="179"/>
      <c r="BU819" s="179"/>
    </row>
    <row r="820" spans="1:73">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c r="BR820" s="179"/>
      <c r="BS820" s="179"/>
      <c r="BT820" s="179"/>
      <c r="BU820" s="179"/>
    </row>
    <row r="821" spans="1:73">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c r="BR821" s="179"/>
      <c r="BS821" s="179"/>
      <c r="BT821" s="179"/>
      <c r="BU821" s="179"/>
    </row>
    <row r="822" spans="1:73">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c r="AS822" s="179"/>
      <c r="AT822" s="179"/>
      <c r="AU822" s="179"/>
      <c r="AV822" s="179"/>
      <c r="AW822" s="179"/>
      <c r="AX822" s="179"/>
      <c r="AY822" s="179"/>
      <c r="AZ822" s="179"/>
      <c r="BA822" s="179"/>
      <c r="BB822" s="179"/>
      <c r="BC822" s="179"/>
      <c r="BD822" s="179"/>
      <c r="BE822" s="179"/>
      <c r="BF822" s="179"/>
      <c r="BG822" s="179"/>
      <c r="BH822" s="179"/>
      <c r="BI822" s="179"/>
      <c r="BJ822" s="179"/>
      <c r="BK822" s="179"/>
      <c r="BL822" s="179"/>
      <c r="BM822" s="179"/>
      <c r="BN822" s="179"/>
      <c r="BO822" s="179"/>
      <c r="BP822" s="179"/>
      <c r="BQ822" s="179"/>
      <c r="BR822" s="179"/>
      <c r="BS822" s="179"/>
      <c r="BT822" s="179"/>
      <c r="BU822" s="179"/>
    </row>
    <row r="823" spans="1:73">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c r="BJ823" s="179"/>
      <c r="BK823" s="179"/>
      <c r="BL823" s="179"/>
      <c r="BM823" s="179"/>
      <c r="BN823" s="179"/>
      <c r="BO823" s="179"/>
      <c r="BP823" s="179"/>
      <c r="BQ823" s="179"/>
      <c r="BR823" s="179"/>
      <c r="BS823" s="179"/>
      <c r="BT823" s="179"/>
      <c r="BU823" s="179"/>
    </row>
    <row r="824" spans="1:73">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c r="BJ824" s="179"/>
      <c r="BK824" s="179"/>
      <c r="BL824" s="179"/>
      <c r="BM824" s="179"/>
      <c r="BN824" s="179"/>
      <c r="BO824" s="179"/>
      <c r="BP824" s="179"/>
      <c r="BQ824" s="179"/>
      <c r="BR824" s="179"/>
      <c r="BS824" s="179"/>
      <c r="BT824" s="179"/>
      <c r="BU824" s="179"/>
    </row>
    <row r="825" spans="1:73">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c r="BJ825" s="179"/>
      <c r="BK825" s="179"/>
      <c r="BL825" s="179"/>
      <c r="BM825" s="179"/>
      <c r="BN825" s="179"/>
      <c r="BO825" s="179"/>
      <c r="BP825" s="179"/>
      <c r="BQ825" s="179"/>
      <c r="BR825" s="179"/>
      <c r="BS825" s="179"/>
      <c r="BT825" s="179"/>
      <c r="BU825" s="179"/>
    </row>
    <row r="826" spans="1:73">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c r="BJ826" s="179"/>
      <c r="BK826" s="179"/>
      <c r="BL826" s="179"/>
      <c r="BM826" s="179"/>
      <c r="BN826" s="179"/>
      <c r="BO826" s="179"/>
      <c r="BP826" s="179"/>
      <c r="BQ826" s="179"/>
      <c r="BR826" s="179"/>
      <c r="BS826" s="179"/>
      <c r="BT826" s="179"/>
      <c r="BU826" s="179"/>
    </row>
    <row r="827" spans="1:73">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c r="BJ827" s="179"/>
      <c r="BK827" s="179"/>
      <c r="BL827" s="179"/>
      <c r="BM827" s="179"/>
      <c r="BN827" s="179"/>
      <c r="BO827" s="179"/>
      <c r="BP827" s="179"/>
      <c r="BQ827" s="179"/>
      <c r="BR827" s="179"/>
      <c r="BS827" s="179"/>
      <c r="BT827" s="179"/>
      <c r="BU827" s="179"/>
    </row>
    <row r="828" spans="1:73">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c r="BJ828" s="179"/>
      <c r="BK828" s="179"/>
      <c r="BL828" s="179"/>
      <c r="BM828" s="179"/>
      <c r="BN828" s="179"/>
      <c r="BO828" s="179"/>
      <c r="BP828" s="179"/>
      <c r="BQ828" s="179"/>
      <c r="BR828" s="179"/>
      <c r="BS828" s="179"/>
      <c r="BT828" s="179"/>
      <c r="BU828" s="179"/>
    </row>
    <row r="829" spans="1:73">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c r="BJ829" s="179"/>
      <c r="BK829" s="179"/>
      <c r="BL829" s="179"/>
      <c r="BM829" s="179"/>
      <c r="BN829" s="179"/>
      <c r="BO829" s="179"/>
      <c r="BP829" s="179"/>
      <c r="BQ829" s="179"/>
      <c r="BR829" s="179"/>
      <c r="BS829" s="179"/>
      <c r="BT829" s="179"/>
      <c r="BU829" s="179"/>
    </row>
    <row r="830" spans="1:73">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c r="AS830" s="179"/>
      <c r="AT830" s="179"/>
      <c r="AU830" s="179"/>
      <c r="AV830" s="179"/>
      <c r="AW830" s="179"/>
      <c r="AX830" s="179"/>
      <c r="AY830" s="179"/>
      <c r="AZ830" s="179"/>
      <c r="BA830" s="179"/>
      <c r="BB830" s="179"/>
      <c r="BC830" s="179"/>
      <c r="BD830" s="179"/>
      <c r="BE830" s="179"/>
      <c r="BF830" s="179"/>
      <c r="BG830" s="179"/>
      <c r="BH830" s="179"/>
      <c r="BI830" s="179"/>
      <c r="BJ830" s="179"/>
      <c r="BK830" s="179"/>
      <c r="BL830" s="179"/>
      <c r="BM830" s="179"/>
      <c r="BN830" s="179"/>
      <c r="BO830" s="179"/>
      <c r="BP830" s="179"/>
      <c r="BQ830" s="179"/>
      <c r="BR830" s="179"/>
      <c r="BS830" s="179"/>
      <c r="BT830" s="179"/>
      <c r="BU830" s="179"/>
    </row>
    <row r="831" spans="1:73">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c r="BJ831" s="179"/>
      <c r="BK831" s="179"/>
      <c r="BL831" s="179"/>
      <c r="BM831" s="179"/>
      <c r="BN831" s="179"/>
      <c r="BO831" s="179"/>
      <c r="BP831" s="179"/>
      <c r="BQ831" s="179"/>
      <c r="BR831" s="179"/>
      <c r="BS831" s="179"/>
      <c r="BT831" s="179"/>
      <c r="BU831" s="179"/>
    </row>
    <row r="832" spans="1:73">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c r="BJ832" s="179"/>
      <c r="BK832" s="179"/>
      <c r="BL832" s="179"/>
      <c r="BM832" s="179"/>
      <c r="BN832" s="179"/>
      <c r="BO832" s="179"/>
      <c r="BP832" s="179"/>
      <c r="BQ832" s="179"/>
      <c r="BR832" s="179"/>
      <c r="BS832" s="179"/>
      <c r="BT832" s="179"/>
      <c r="BU832" s="179"/>
    </row>
    <row r="833" spans="1:73">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c r="BJ833" s="179"/>
      <c r="BK833" s="179"/>
      <c r="BL833" s="179"/>
      <c r="BM833" s="179"/>
      <c r="BN833" s="179"/>
      <c r="BO833" s="179"/>
      <c r="BP833" s="179"/>
      <c r="BQ833" s="179"/>
      <c r="BR833" s="179"/>
      <c r="BS833" s="179"/>
      <c r="BT833" s="179"/>
      <c r="BU833" s="179"/>
    </row>
    <row r="834" spans="1:73">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c r="BJ834" s="179"/>
      <c r="BK834" s="179"/>
      <c r="BL834" s="179"/>
      <c r="BM834" s="179"/>
      <c r="BN834" s="179"/>
      <c r="BO834" s="179"/>
      <c r="BP834" s="179"/>
      <c r="BQ834" s="179"/>
      <c r="BR834" s="179"/>
      <c r="BS834" s="179"/>
      <c r="BT834" s="179"/>
      <c r="BU834" s="179"/>
    </row>
    <row r="835" spans="1:73">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79"/>
      <c r="BQ835" s="179"/>
      <c r="BR835" s="179"/>
      <c r="BS835" s="179"/>
      <c r="BT835" s="179"/>
      <c r="BU835" s="179"/>
    </row>
    <row r="836" spans="1:73">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c r="BJ836" s="179"/>
      <c r="BK836" s="179"/>
      <c r="BL836" s="179"/>
      <c r="BM836" s="179"/>
      <c r="BN836" s="179"/>
      <c r="BO836" s="179"/>
      <c r="BP836" s="179"/>
      <c r="BQ836" s="179"/>
      <c r="BR836" s="179"/>
      <c r="BS836" s="179"/>
      <c r="BT836" s="179"/>
      <c r="BU836" s="179"/>
    </row>
    <row r="837" spans="1:73">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79"/>
      <c r="BQ837" s="179"/>
      <c r="BR837" s="179"/>
      <c r="BS837" s="179"/>
      <c r="BT837" s="179"/>
      <c r="BU837" s="179"/>
    </row>
    <row r="838" spans="1:73">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79"/>
      <c r="BQ838" s="179"/>
      <c r="BR838" s="179"/>
      <c r="BS838" s="179"/>
      <c r="BT838" s="179"/>
      <c r="BU838" s="179"/>
    </row>
    <row r="839" spans="1:73">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79"/>
      <c r="BQ839" s="179"/>
      <c r="BR839" s="179"/>
      <c r="BS839" s="179"/>
      <c r="BT839" s="179"/>
      <c r="BU839" s="179"/>
    </row>
    <row r="840" spans="1:73">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79"/>
      <c r="BQ840" s="179"/>
      <c r="BR840" s="179"/>
      <c r="BS840" s="179"/>
      <c r="BT840" s="179"/>
      <c r="BU840" s="179"/>
    </row>
    <row r="841" spans="1:73">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79"/>
      <c r="BQ841" s="179"/>
      <c r="BR841" s="179"/>
      <c r="BS841" s="179"/>
      <c r="BT841" s="179"/>
      <c r="BU841" s="179"/>
    </row>
    <row r="842" spans="1:73">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79"/>
      <c r="BQ842" s="179"/>
      <c r="BR842" s="179"/>
      <c r="BS842" s="179"/>
      <c r="BT842" s="179"/>
      <c r="BU842" s="179"/>
    </row>
    <row r="843" spans="1:73">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79"/>
      <c r="BQ843" s="179"/>
      <c r="BR843" s="179"/>
      <c r="BS843" s="179"/>
      <c r="BT843" s="179"/>
      <c r="BU843" s="179"/>
    </row>
    <row r="844" spans="1:73">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79"/>
      <c r="BQ844" s="179"/>
      <c r="BR844" s="179"/>
      <c r="BS844" s="179"/>
      <c r="BT844" s="179"/>
      <c r="BU844" s="179"/>
    </row>
    <row r="845" spans="1:73">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79"/>
      <c r="BQ845" s="179"/>
      <c r="BR845" s="179"/>
      <c r="BS845" s="179"/>
      <c r="BT845" s="179"/>
      <c r="BU845" s="179"/>
    </row>
    <row r="846" spans="1:73">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79"/>
      <c r="BQ846" s="179"/>
      <c r="BR846" s="179"/>
      <c r="BS846" s="179"/>
      <c r="BT846" s="179"/>
      <c r="BU846" s="179"/>
    </row>
    <row r="847" spans="1:73">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79"/>
      <c r="BQ847" s="179"/>
      <c r="BR847" s="179"/>
      <c r="BS847" s="179"/>
      <c r="BT847" s="179"/>
      <c r="BU847" s="179"/>
    </row>
    <row r="848" spans="1:73">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79"/>
      <c r="BQ848" s="179"/>
      <c r="BR848" s="179"/>
      <c r="BS848" s="179"/>
      <c r="BT848" s="179"/>
      <c r="BU848" s="179"/>
    </row>
    <row r="849" spans="1:73">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79"/>
      <c r="BQ849" s="179"/>
      <c r="BR849" s="179"/>
      <c r="BS849" s="179"/>
      <c r="BT849" s="179"/>
      <c r="BU849" s="179"/>
    </row>
    <row r="850" spans="1:73">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79"/>
      <c r="BQ850" s="179"/>
      <c r="BR850" s="179"/>
      <c r="BS850" s="179"/>
      <c r="BT850" s="179"/>
      <c r="BU850" s="179"/>
    </row>
    <row r="851" spans="1:73">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79"/>
      <c r="BQ851" s="179"/>
      <c r="BR851" s="179"/>
      <c r="BS851" s="179"/>
      <c r="BT851" s="179"/>
      <c r="BU851" s="179"/>
    </row>
    <row r="852" spans="1:73">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79"/>
      <c r="BQ852" s="179"/>
      <c r="BR852" s="179"/>
      <c r="BS852" s="179"/>
      <c r="BT852" s="179"/>
      <c r="BU852" s="179"/>
    </row>
    <row r="853" spans="1:73">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79"/>
      <c r="BQ853" s="179"/>
      <c r="BR853" s="179"/>
      <c r="BS853" s="179"/>
      <c r="BT853" s="179"/>
      <c r="BU853" s="179"/>
    </row>
    <row r="854" spans="1:73">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79"/>
      <c r="BQ854" s="179"/>
      <c r="BR854" s="179"/>
      <c r="BS854" s="179"/>
      <c r="BT854" s="179"/>
      <c r="BU854" s="179"/>
    </row>
    <row r="855" spans="1:73">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79"/>
      <c r="BQ855" s="179"/>
      <c r="BR855" s="179"/>
      <c r="BS855" s="179"/>
      <c r="BT855" s="179"/>
      <c r="BU855" s="179"/>
    </row>
    <row r="856" spans="1:73">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79"/>
      <c r="BQ856" s="179"/>
      <c r="BR856" s="179"/>
      <c r="BS856" s="179"/>
      <c r="BT856" s="179"/>
      <c r="BU856" s="179"/>
    </row>
    <row r="857" spans="1:73">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79"/>
      <c r="BQ857" s="179"/>
      <c r="BR857" s="179"/>
      <c r="BS857" s="179"/>
      <c r="BT857" s="179"/>
      <c r="BU857" s="179"/>
    </row>
    <row r="858" spans="1:73">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79"/>
      <c r="BQ858" s="179"/>
      <c r="BR858" s="179"/>
      <c r="BS858" s="179"/>
      <c r="BT858" s="179"/>
      <c r="BU858" s="179"/>
    </row>
    <row r="859" spans="1:73">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179"/>
      <c r="BH859" s="179"/>
      <c r="BI859" s="179"/>
      <c r="BJ859" s="179"/>
      <c r="BK859" s="179"/>
      <c r="BL859" s="179"/>
      <c r="BM859" s="179"/>
      <c r="BN859" s="179"/>
      <c r="BO859" s="179"/>
      <c r="BP859" s="179"/>
      <c r="BQ859" s="179"/>
      <c r="BR859" s="179"/>
      <c r="BS859" s="179"/>
      <c r="BT859" s="179"/>
      <c r="BU859" s="179"/>
    </row>
    <row r="860" spans="1:73">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79"/>
      <c r="BQ860" s="179"/>
      <c r="BR860" s="179"/>
      <c r="BS860" s="179"/>
      <c r="BT860" s="179"/>
      <c r="BU860" s="179"/>
    </row>
    <row r="861" spans="1:73">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79"/>
      <c r="BQ861" s="179"/>
      <c r="BR861" s="179"/>
      <c r="BS861" s="179"/>
      <c r="BT861" s="179"/>
      <c r="BU861" s="179"/>
    </row>
    <row r="862" spans="1:73">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79"/>
      <c r="BQ862" s="179"/>
      <c r="BR862" s="179"/>
      <c r="BS862" s="179"/>
      <c r="BT862" s="179"/>
      <c r="BU862" s="179"/>
    </row>
    <row r="863" spans="1:73">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79"/>
      <c r="BQ863" s="179"/>
      <c r="BR863" s="179"/>
      <c r="BS863" s="179"/>
      <c r="BT863" s="179"/>
      <c r="BU863" s="179"/>
    </row>
    <row r="864" spans="1:73">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c r="AT864" s="179"/>
      <c r="AU864" s="179"/>
      <c r="AV864" s="179"/>
      <c r="AW864" s="179"/>
      <c r="AX864" s="179"/>
      <c r="AY864" s="179"/>
      <c r="AZ864" s="179"/>
      <c r="BA864" s="179"/>
      <c r="BB864" s="179"/>
      <c r="BC864" s="179"/>
      <c r="BD864" s="179"/>
      <c r="BE864" s="179"/>
      <c r="BF864" s="179"/>
      <c r="BG864" s="179"/>
      <c r="BH864" s="179"/>
      <c r="BI864" s="179"/>
      <c r="BJ864" s="179"/>
      <c r="BK864" s="179"/>
      <c r="BL864" s="179"/>
      <c r="BM864" s="179"/>
      <c r="BN864" s="179"/>
      <c r="BO864" s="179"/>
      <c r="BP864" s="179"/>
      <c r="BQ864" s="179"/>
      <c r="BR864" s="179"/>
      <c r="BS864" s="179"/>
      <c r="BT864" s="179"/>
      <c r="BU864" s="179"/>
    </row>
    <row r="865" spans="1:73">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79"/>
      <c r="BQ865" s="179"/>
      <c r="BR865" s="179"/>
      <c r="BS865" s="179"/>
      <c r="BT865" s="179"/>
      <c r="BU865" s="179"/>
    </row>
    <row r="866" spans="1:73">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c r="AT866" s="179"/>
      <c r="AU866" s="179"/>
      <c r="AV866" s="179"/>
      <c r="AW866" s="179"/>
      <c r="AX866" s="179"/>
      <c r="AY866" s="179"/>
      <c r="AZ866" s="179"/>
      <c r="BA866" s="179"/>
      <c r="BB866" s="179"/>
      <c r="BC866" s="179"/>
      <c r="BD866" s="179"/>
      <c r="BE866" s="179"/>
      <c r="BF866" s="179"/>
      <c r="BG866" s="179"/>
      <c r="BH866" s="179"/>
      <c r="BI866" s="179"/>
      <c r="BJ866" s="179"/>
      <c r="BK866" s="179"/>
      <c r="BL866" s="179"/>
      <c r="BM866" s="179"/>
      <c r="BN866" s="179"/>
      <c r="BO866" s="179"/>
      <c r="BP866" s="179"/>
      <c r="BQ866" s="179"/>
      <c r="BR866" s="179"/>
      <c r="BS866" s="179"/>
      <c r="BT866" s="179"/>
      <c r="BU866" s="179"/>
    </row>
    <row r="867" spans="1:73">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c r="AT867" s="179"/>
      <c r="AU867" s="179"/>
      <c r="AV867" s="179"/>
      <c r="AW867" s="179"/>
      <c r="AX867" s="179"/>
      <c r="AY867" s="179"/>
      <c r="AZ867" s="179"/>
      <c r="BA867" s="179"/>
      <c r="BB867" s="179"/>
      <c r="BC867" s="179"/>
      <c r="BD867" s="179"/>
      <c r="BE867" s="179"/>
      <c r="BF867" s="179"/>
      <c r="BG867" s="179"/>
      <c r="BH867" s="179"/>
      <c r="BI867" s="179"/>
      <c r="BJ867" s="179"/>
      <c r="BK867" s="179"/>
      <c r="BL867" s="179"/>
      <c r="BM867" s="179"/>
      <c r="BN867" s="179"/>
      <c r="BO867" s="179"/>
      <c r="BP867" s="179"/>
      <c r="BQ867" s="179"/>
      <c r="BR867" s="179"/>
      <c r="BS867" s="179"/>
      <c r="BT867" s="179"/>
      <c r="BU867" s="179"/>
    </row>
    <row r="868" spans="1:73">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c r="AT868" s="179"/>
      <c r="AU868" s="179"/>
      <c r="AV868" s="179"/>
      <c r="AW868" s="179"/>
      <c r="AX868" s="179"/>
      <c r="AY868" s="179"/>
      <c r="AZ868" s="179"/>
      <c r="BA868" s="179"/>
      <c r="BB868" s="179"/>
      <c r="BC868" s="179"/>
      <c r="BD868" s="179"/>
      <c r="BE868" s="179"/>
      <c r="BF868" s="179"/>
      <c r="BG868" s="179"/>
      <c r="BH868" s="179"/>
      <c r="BI868" s="179"/>
      <c r="BJ868" s="179"/>
      <c r="BK868" s="179"/>
      <c r="BL868" s="179"/>
      <c r="BM868" s="179"/>
      <c r="BN868" s="179"/>
      <c r="BO868" s="179"/>
      <c r="BP868" s="179"/>
      <c r="BQ868" s="179"/>
      <c r="BR868" s="179"/>
      <c r="BS868" s="179"/>
      <c r="BT868" s="179"/>
      <c r="BU868" s="179"/>
    </row>
    <row r="869" spans="1:73">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c r="AT869" s="179"/>
      <c r="AU869" s="179"/>
      <c r="AV869" s="179"/>
      <c r="AW869" s="179"/>
      <c r="AX869" s="179"/>
      <c r="AY869" s="179"/>
      <c r="AZ869" s="179"/>
      <c r="BA869" s="179"/>
      <c r="BB869" s="179"/>
      <c r="BC869" s="179"/>
      <c r="BD869" s="179"/>
      <c r="BE869" s="179"/>
      <c r="BF869" s="179"/>
      <c r="BG869" s="179"/>
      <c r="BH869" s="179"/>
      <c r="BI869" s="179"/>
      <c r="BJ869" s="179"/>
      <c r="BK869" s="179"/>
      <c r="BL869" s="179"/>
      <c r="BM869" s="179"/>
      <c r="BN869" s="179"/>
      <c r="BO869" s="179"/>
      <c r="BP869" s="179"/>
      <c r="BQ869" s="179"/>
      <c r="BR869" s="179"/>
      <c r="BS869" s="179"/>
      <c r="BT869" s="179"/>
      <c r="BU869" s="179"/>
    </row>
    <row r="870" spans="1:73">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c r="AT870" s="179"/>
      <c r="AU870" s="179"/>
      <c r="AV870" s="179"/>
      <c r="AW870" s="179"/>
      <c r="AX870" s="179"/>
      <c r="AY870" s="179"/>
      <c r="AZ870" s="179"/>
      <c r="BA870" s="179"/>
      <c r="BB870" s="179"/>
      <c r="BC870" s="179"/>
      <c r="BD870" s="179"/>
      <c r="BE870" s="179"/>
      <c r="BF870" s="179"/>
      <c r="BG870" s="179"/>
      <c r="BH870" s="179"/>
      <c r="BI870" s="179"/>
      <c r="BJ870" s="179"/>
      <c r="BK870" s="179"/>
      <c r="BL870" s="179"/>
      <c r="BM870" s="179"/>
      <c r="BN870" s="179"/>
      <c r="BO870" s="179"/>
      <c r="BP870" s="179"/>
      <c r="BQ870" s="179"/>
      <c r="BR870" s="179"/>
      <c r="BS870" s="179"/>
      <c r="BT870" s="179"/>
      <c r="BU870" s="179"/>
    </row>
    <row r="871" spans="1:73">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c r="AT871" s="179"/>
      <c r="AU871" s="179"/>
      <c r="AV871" s="179"/>
      <c r="AW871" s="179"/>
      <c r="AX871" s="179"/>
      <c r="AY871" s="179"/>
      <c r="AZ871" s="179"/>
      <c r="BA871" s="179"/>
      <c r="BB871" s="179"/>
      <c r="BC871" s="179"/>
      <c r="BD871" s="179"/>
      <c r="BE871" s="179"/>
      <c r="BF871" s="179"/>
      <c r="BG871" s="179"/>
      <c r="BH871" s="179"/>
      <c r="BI871" s="179"/>
      <c r="BJ871" s="179"/>
      <c r="BK871" s="179"/>
      <c r="BL871" s="179"/>
      <c r="BM871" s="179"/>
      <c r="BN871" s="179"/>
      <c r="BO871" s="179"/>
      <c r="BP871" s="179"/>
      <c r="BQ871" s="179"/>
      <c r="BR871" s="179"/>
      <c r="BS871" s="179"/>
      <c r="BT871" s="179"/>
      <c r="BU871" s="179"/>
    </row>
    <row r="872" spans="1:73">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c r="AQ872" s="179"/>
      <c r="AR872" s="179"/>
      <c r="AS872" s="179"/>
      <c r="AT872" s="179"/>
      <c r="AU872" s="179"/>
      <c r="AV872" s="179"/>
      <c r="AW872" s="179"/>
      <c r="AX872" s="179"/>
      <c r="AY872" s="179"/>
      <c r="AZ872" s="179"/>
      <c r="BA872" s="179"/>
      <c r="BB872" s="179"/>
      <c r="BC872" s="179"/>
      <c r="BD872" s="179"/>
      <c r="BE872" s="179"/>
      <c r="BF872" s="179"/>
      <c r="BG872" s="179"/>
      <c r="BH872" s="179"/>
      <c r="BI872" s="179"/>
      <c r="BJ872" s="179"/>
      <c r="BK872" s="179"/>
      <c r="BL872" s="179"/>
      <c r="BM872" s="179"/>
      <c r="BN872" s="179"/>
      <c r="BO872" s="179"/>
      <c r="BP872" s="179"/>
      <c r="BQ872" s="179"/>
      <c r="BR872" s="179"/>
      <c r="BS872" s="179"/>
      <c r="BT872" s="179"/>
      <c r="BU872" s="179"/>
    </row>
    <row r="873" spans="1:73">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c r="BJ873" s="179"/>
      <c r="BK873" s="179"/>
      <c r="BL873" s="179"/>
      <c r="BM873" s="179"/>
      <c r="BN873" s="179"/>
      <c r="BO873" s="179"/>
      <c r="BP873" s="179"/>
      <c r="BQ873" s="179"/>
      <c r="BR873" s="179"/>
      <c r="BS873" s="179"/>
      <c r="BT873" s="179"/>
      <c r="BU873" s="179"/>
    </row>
    <row r="874" spans="1:73">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179"/>
      <c r="BH874" s="179"/>
      <c r="BI874" s="179"/>
      <c r="BJ874" s="179"/>
      <c r="BK874" s="179"/>
      <c r="BL874" s="179"/>
      <c r="BM874" s="179"/>
      <c r="BN874" s="179"/>
      <c r="BO874" s="179"/>
      <c r="BP874" s="179"/>
      <c r="BQ874" s="179"/>
      <c r="BR874" s="179"/>
      <c r="BS874" s="179"/>
      <c r="BT874" s="179"/>
      <c r="BU874" s="179"/>
    </row>
    <row r="875" spans="1:73">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c r="AT875" s="179"/>
      <c r="AU875" s="179"/>
      <c r="AV875" s="179"/>
      <c r="AW875" s="179"/>
      <c r="AX875" s="179"/>
      <c r="AY875" s="179"/>
      <c r="AZ875" s="179"/>
      <c r="BA875" s="179"/>
      <c r="BB875" s="179"/>
      <c r="BC875" s="179"/>
      <c r="BD875" s="179"/>
      <c r="BE875" s="179"/>
      <c r="BF875" s="179"/>
      <c r="BG875" s="179"/>
      <c r="BH875" s="179"/>
      <c r="BI875" s="179"/>
      <c r="BJ875" s="179"/>
      <c r="BK875" s="179"/>
      <c r="BL875" s="179"/>
      <c r="BM875" s="179"/>
      <c r="BN875" s="179"/>
      <c r="BO875" s="179"/>
      <c r="BP875" s="179"/>
      <c r="BQ875" s="179"/>
      <c r="BR875" s="179"/>
      <c r="BS875" s="179"/>
      <c r="BT875" s="179"/>
      <c r="BU875" s="179"/>
    </row>
    <row r="876" spans="1:73">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c r="BJ876" s="179"/>
      <c r="BK876" s="179"/>
      <c r="BL876" s="179"/>
      <c r="BM876" s="179"/>
      <c r="BN876" s="179"/>
      <c r="BO876" s="179"/>
      <c r="BP876" s="179"/>
      <c r="BQ876" s="179"/>
      <c r="BR876" s="179"/>
      <c r="BS876" s="179"/>
      <c r="BT876" s="179"/>
      <c r="BU876" s="179"/>
    </row>
    <row r="877" spans="1:73">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c r="BJ877" s="179"/>
      <c r="BK877" s="179"/>
      <c r="BL877" s="179"/>
      <c r="BM877" s="179"/>
      <c r="BN877" s="179"/>
      <c r="BO877" s="179"/>
      <c r="BP877" s="179"/>
      <c r="BQ877" s="179"/>
      <c r="BR877" s="179"/>
      <c r="BS877" s="179"/>
      <c r="BT877" s="179"/>
      <c r="BU877" s="179"/>
    </row>
    <row r="878" spans="1:73">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c r="AQ878" s="179"/>
      <c r="AR878" s="179"/>
      <c r="AS878" s="179"/>
      <c r="AT878" s="179"/>
      <c r="AU878" s="179"/>
      <c r="AV878" s="179"/>
      <c r="AW878" s="179"/>
      <c r="AX878" s="179"/>
      <c r="AY878" s="179"/>
      <c r="AZ878" s="179"/>
      <c r="BA878" s="179"/>
      <c r="BB878" s="179"/>
      <c r="BC878" s="179"/>
      <c r="BD878" s="179"/>
      <c r="BE878" s="179"/>
      <c r="BF878" s="179"/>
      <c r="BG878" s="179"/>
      <c r="BH878" s="179"/>
      <c r="BI878" s="179"/>
      <c r="BJ878" s="179"/>
      <c r="BK878" s="179"/>
      <c r="BL878" s="179"/>
      <c r="BM878" s="179"/>
      <c r="BN878" s="179"/>
      <c r="BO878" s="179"/>
      <c r="BP878" s="179"/>
      <c r="BQ878" s="179"/>
      <c r="BR878" s="179"/>
      <c r="BS878" s="179"/>
      <c r="BT878" s="179"/>
      <c r="BU878" s="179"/>
    </row>
    <row r="879" spans="1:73">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c r="AT879" s="179"/>
      <c r="AU879" s="179"/>
      <c r="AV879" s="179"/>
      <c r="AW879" s="179"/>
      <c r="AX879" s="179"/>
      <c r="AY879" s="179"/>
      <c r="AZ879" s="179"/>
      <c r="BA879" s="179"/>
      <c r="BB879" s="179"/>
      <c r="BC879" s="179"/>
      <c r="BD879" s="179"/>
      <c r="BE879" s="179"/>
      <c r="BF879" s="179"/>
      <c r="BG879" s="179"/>
      <c r="BH879" s="179"/>
      <c r="BI879" s="179"/>
      <c r="BJ879" s="179"/>
      <c r="BK879" s="179"/>
      <c r="BL879" s="179"/>
      <c r="BM879" s="179"/>
      <c r="BN879" s="179"/>
      <c r="BO879" s="179"/>
      <c r="BP879" s="179"/>
      <c r="BQ879" s="179"/>
      <c r="BR879" s="179"/>
      <c r="BS879" s="179"/>
      <c r="BT879" s="179"/>
      <c r="BU879" s="179"/>
    </row>
    <row r="880" spans="1:73">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79"/>
      <c r="BQ880" s="179"/>
      <c r="BR880" s="179"/>
      <c r="BS880" s="179"/>
      <c r="BT880" s="179"/>
      <c r="BU880" s="179"/>
    </row>
    <row r="881" spans="1:73">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79"/>
      <c r="BQ881" s="179"/>
      <c r="BR881" s="179"/>
      <c r="BS881" s="179"/>
      <c r="BT881" s="179"/>
      <c r="BU881" s="179"/>
    </row>
    <row r="882" spans="1:73">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79"/>
      <c r="BQ882" s="179"/>
      <c r="BR882" s="179"/>
      <c r="BS882" s="179"/>
      <c r="BT882" s="179"/>
      <c r="BU882" s="179"/>
    </row>
    <row r="883" spans="1:73">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79"/>
      <c r="BQ883" s="179"/>
      <c r="BR883" s="179"/>
      <c r="BS883" s="179"/>
      <c r="BT883" s="179"/>
      <c r="BU883" s="179"/>
    </row>
    <row r="884" spans="1:73">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79"/>
      <c r="BQ884" s="179"/>
      <c r="BR884" s="179"/>
      <c r="BS884" s="179"/>
      <c r="BT884" s="179"/>
      <c r="BU884" s="179"/>
    </row>
    <row r="885" spans="1:73">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79"/>
      <c r="BQ885" s="179"/>
      <c r="BR885" s="179"/>
      <c r="BS885" s="179"/>
      <c r="BT885" s="179"/>
      <c r="BU885" s="179"/>
    </row>
    <row r="886" spans="1:73">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79"/>
      <c r="BQ886" s="179"/>
      <c r="BR886" s="179"/>
      <c r="BS886" s="179"/>
      <c r="BT886" s="179"/>
      <c r="BU886" s="179"/>
    </row>
    <row r="887" spans="1:73">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79"/>
      <c r="BQ887" s="179"/>
      <c r="BR887" s="179"/>
      <c r="BS887" s="179"/>
      <c r="BT887" s="179"/>
      <c r="BU887" s="179"/>
    </row>
    <row r="888" spans="1:73">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79"/>
      <c r="BQ888" s="179"/>
      <c r="BR888" s="179"/>
      <c r="BS888" s="179"/>
      <c r="BT888" s="179"/>
      <c r="BU888" s="179"/>
    </row>
    <row r="889" spans="1:73">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79"/>
      <c r="BQ889" s="179"/>
      <c r="BR889" s="179"/>
      <c r="BS889" s="179"/>
      <c r="BT889" s="179"/>
      <c r="BU889" s="179"/>
    </row>
    <row r="890" spans="1:73">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79"/>
      <c r="BQ890" s="179"/>
      <c r="BR890" s="179"/>
      <c r="BS890" s="179"/>
      <c r="BT890" s="179"/>
      <c r="BU890" s="179"/>
    </row>
    <row r="891" spans="1:73">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79"/>
      <c r="BQ891" s="179"/>
      <c r="BR891" s="179"/>
      <c r="BS891" s="179"/>
      <c r="BT891" s="179"/>
      <c r="BU891" s="179"/>
    </row>
    <row r="892" spans="1:73">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79"/>
      <c r="BQ892" s="179"/>
      <c r="BR892" s="179"/>
      <c r="BS892" s="179"/>
      <c r="BT892" s="179"/>
      <c r="BU892" s="179"/>
    </row>
    <row r="893" spans="1:73">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79"/>
      <c r="BQ893" s="179"/>
      <c r="BR893" s="179"/>
      <c r="BS893" s="179"/>
      <c r="BT893" s="179"/>
      <c r="BU893" s="179"/>
    </row>
    <row r="894" spans="1:73">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79"/>
      <c r="BQ894" s="179"/>
      <c r="BR894" s="179"/>
      <c r="BS894" s="179"/>
      <c r="BT894" s="179"/>
      <c r="BU894" s="179"/>
    </row>
    <row r="895" spans="1:73">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79"/>
      <c r="BQ895" s="179"/>
      <c r="BR895" s="179"/>
      <c r="BS895" s="179"/>
      <c r="BT895" s="179"/>
      <c r="BU895" s="179"/>
    </row>
    <row r="896" spans="1:73">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79"/>
      <c r="BQ896" s="179"/>
      <c r="BR896" s="179"/>
      <c r="BS896" s="179"/>
      <c r="BT896" s="179"/>
      <c r="BU896" s="179"/>
    </row>
    <row r="897" spans="1:73">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79"/>
      <c r="BQ897" s="179"/>
      <c r="BR897" s="179"/>
      <c r="BS897" s="179"/>
      <c r="BT897" s="179"/>
      <c r="BU897" s="179"/>
    </row>
    <row r="898" spans="1:73">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79"/>
      <c r="BQ898" s="179"/>
      <c r="BR898" s="179"/>
      <c r="BS898" s="179"/>
      <c r="BT898" s="179"/>
      <c r="BU898" s="179"/>
    </row>
    <row r="899" spans="1:73">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79"/>
      <c r="BQ899" s="179"/>
      <c r="BR899" s="179"/>
      <c r="BS899" s="179"/>
      <c r="BT899" s="179"/>
      <c r="BU899" s="179"/>
    </row>
    <row r="900" spans="1:73">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79"/>
      <c r="BQ900" s="179"/>
      <c r="BR900" s="179"/>
      <c r="BS900" s="179"/>
      <c r="BT900" s="179"/>
      <c r="BU900" s="179"/>
    </row>
    <row r="901" spans="1:73">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c r="AT901" s="179"/>
      <c r="AU901" s="179"/>
      <c r="AV901" s="179"/>
      <c r="AW901" s="179"/>
      <c r="AX901" s="179"/>
      <c r="AY901" s="179"/>
      <c r="AZ901" s="179"/>
      <c r="BA901" s="179"/>
      <c r="BB901" s="179"/>
      <c r="BC901" s="179"/>
      <c r="BD901" s="179"/>
      <c r="BE901" s="179"/>
      <c r="BF901" s="179"/>
      <c r="BG901" s="179"/>
      <c r="BH901" s="179"/>
      <c r="BI901" s="179"/>
      <c r="BJ901" s="179"/>
      <c r="BK901" s="179"/>
      <c r="BL901" s="179"/>
      <c r="BM901" s="179"/>
      <c r="BN901" s="179"/>
      <c r="BO901" s="179"/>
      <c r="BP901" s="179"/>
      <c r="BQ901" s="179"/>
      <c r="BR901" s="179"/>
      <c r="BS901" s="179"/>
      <c r="BT901" s="179"/>
      <c r="BU901" s="179"/>
    </row>
    <row r="902" spans="1:73">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79"/>
      <c r="BQ902" s="179"/>
      <c r="BR902" s="179"/>
      <c r="BS902" s="179"/>
      <c r="BT902" s="179"/>
      <c r="BU902" s="179"/>
    </row>
    <row r="903" spans="1:73">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79"/>
      <c r="BQ903" s="179"/>
      <c r="BR903" s="179"/>
      <c r="BS903" s="179"/>
      <c r="BT903" s="179"/>
      <c r="BU903" s="179"/>
    </row>
    <row r="904" spans="1:73">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79"/>
      <c r="BQ904" s="179"/>
      <c r="BR904" s="179"/>
      <c r="BS904" s="179"/>
      <c r="BT904" s="179"/>
      <c r="BU904" s="179"/>
    </row>
    <row r="905" spans="1:73">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79"/>
      <c r="BQ905" s="179"/>
      <c r="BR905" s="179"/>
      <c r="BS905" s="179"/>
      <c r="BT905" s="179"/>
      <c r="BU905" s="179"/>
    </row>
    <row r="906" spans="1:73">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c r="BJ906" s="179"/>
      <c r="BK906" s="179"/>
      <c r="BL906" s="179"/>
      <c r="BM906" s="179"/>
      <c r="BN906" s="179"/>
      <c r="BO906" s="179"/>
      <c r="BP906" s="179"/>
      <c r="BQ906" s="179"/>
      <c r="BR906" s="179"/>
      <c r="BS906" s="179"/>
      <c r="BT906" s="179"/>
      <c r="BU906" s="179"/>
    </row>
    <row r="907" spans="1:73">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79"/>
      <c r="BQ907" s="179"/>
      <c r="BR907" s="179"/>
      <c r="BS907" s="179"/>
      <c r="BT907" s="179"/>
      <c r="BU907" s="179"/>
    </row>
    <row r="908" spans="1:73">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79"/>
      <c r="BQ908" s="179"/>
      <c r="BR908" s="179"/>
      <c r="BS908" s="179"/>
      <c r="BT908" s="179"/>
      <c r="BU908" s="179"/>
    </row>
    <row r="909" spans="1:73">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79"/>
      <c r="BQ909" s="179"/>
      <c r="BR909" s="179"/>
      <c r="BS909" s="179"/>
      <c r="BT909" s="179"/>
      <c r="BU909" s="179"/>
    </row>
    <row r="910" spans="1:73">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79"/>
      <c r="BQ910" s="179"/>
      <c r="BR910" s="179"/>
      <c r="BS910" s="179"/>
      <c r="BT910" s="179"/>
      <c r="BU910" s="179"/>
    </row>
    <row r="911" spans="1:73">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c r="AT911" s="179"/>
      <c r="AU911" s="179"/>
      <c r="AV911" s="179"/>
      <c r="AW911" s="179"/>
      <c r="AX911" s="179"/>
      <c r="AY911" s="179"/>
      <c r="AZ911" s="179"/>
      <c r="BA911" s="179"/>
      <c r="BB911" s="179"/>
      <c r="BC911" s="179"/>
      <c r="BD911" s="179"/>
      <c r="BE911" s="179"/>
      <c r="BF911" s="179"/>
      <c r="BG911" s="179"/>
      <c r="BH911" s="179"/>
      <c r="BI911" s="179"/>
      <c r="BJ911" s="179"/>
      <c r="BK911" s="179"/>
      <c r="BL911" s="179"/>
      <c r="BM911" s="179"/>
      <c r="BN911" s="179"/>
      <c r="BO911" s="179"/>
      <c r="BP911" s="179"/>
      <c r="BQ911" s="179"/>
      <c r="BR911" s="179"/>
      <c r="BS911" s="179"/>
      <c r="BT911" s="179"/>
      <c r="BU911" s="179"/>
    </row>
    <row r="912" spans="1:73">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c r="AT912" s="179"/>
      <c r="AU912" s="179"/>
      <c r="AV912" s="179"/>
      <c r="AW912" s="179"/>
      <c r="AX912" s="179"/>
      <c r="AY912" s="179"/>
      <c r="AZ912" s="179"/>
      <c r="BA912" s="179"/>
      <c r="BB912" s="179"/>
      <c r="BC912" s="179"/>
      <c r="BD912" s="179"/>
      <c r="BE912" s="179"/>
      <c r="BF912" s="179"/>
      <c r="BG912" s="179"/>
      <c r="BH912" s="179"/>
      <c r="BI912" s="179"/>
      <c r="BJ912" s="179"/>
      <c r="BK912" s="179"/>
      <c r="BL912" s="179"/>
      <c r="BM912" s="179"/>
      <c r="BN912" s="179"/>
      <c r="BO912" s="179"/>
      <c r="BP912" s="179"/>
      <c r="BQ912" s="179"/>
      <c r="BR912" s="179"/>
      <c r="BS912" s="179"/>
      <c r="BT912" s="179"/>
      <c r="BU912" s="179"/>
    </row>
    <row r="913" spans="1:73">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c r="AT913" s="179"/>
      <c r="AU913" s="179"/>
      <c r="AV913" s="179"/>
      <c r="AW913" s="179"/>
      <c r="AX913" s="179"/>
      <c r="AY913" s="179"/>
      <c r="AZ913" s="179"/>
      <c r="BA913" s="179"/>
      <c r="BB913" s="179"/>
      <c r="BC913" s="179"/>
      <c r="BD913" s="179"/>
      <c r="BE913" s="179"/>
      <c r="BF913" s="179"/>
      <c r="BG913" s="179"/>
      <c r="BH913" s="179"/>
      <c r="BI913" s="179"/>
      <c r="BJ913" s="179"/>
      <c r="BK913" s="179"/>
      <c r="BL913" s="179"/>
      <c r="BM913" s="179"/>
      <c r="BN913" s="179"/>
      <c r="BO913" s="179"/>
      <c r="BP913" s="179"/>
      <c r="BQ913" s="179"/>
      <c r="BR913" s="179"/>
      <c r="BS913" s="179"/>
      <c r="BT913" s="179"/>
      <c r="BU913" s="179"/>
    </row>
    <row r="914" spans="1:73">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c r="AS914" s="179"/>
      <c r="AT914" s="179"/>
      <c r="AU914" s="179"/>
      <c r="AV914" s="179"/>
      <c r="AW914" s="179"/>
      <c r="AX914" s="179"/>
      <c r="AY914" s="179"/>
      <c r="AZ914" s="179"/>
      <c r="BA914" s="179"/>
      <c r="BB914" s="179"/>
      <c r="BC914" s="179"/>
      <c r="BD914" s="179"/>
      <c r="BE914" s="179"/>
      <c r="BF914" s="179"/>
      <c r="BG914" s="179"/>
      <c r="BH914" s="179"/>
      <c r="BI914" s="179"/>
      <c r="BJ914" s="179"/>
      <c r="BK914" s="179"/>
      <c r="BL914" s="179"/>
      <c r="BM914" s="179"/>
      <c r="BN914" s="179"/>
      <c r="BO914" s="179"/>
      <c r="BP914" s="179"/>
      <c r="BQ914" s="179"/>
      <c r="BR914" s="179"/>
      <c r="BS914" s="179"/>
      <c r="BT914" s="179"/>
      <c r="BU914" s="179"/>
    </row>
    <row r="915" spans="1:73">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c r="AT915" s="179"/>
      <c r="AU915" s="179"/>
      <c r="AV915" s="179"/>
      <c r="AW915" s="179"/>
      <c r="AX915" s="179"/>
      <c r="AY915" s="179"/>
      <c r="AZ915" s="179"/>
      <c r="BA915" s="179"/>
      <c r="BB915" s="179"/>
      <c r="BC915" s="179"/>
      <c r="BD915" s="179"/>
      <c r="BE915" s="179"/>
      <c r="BF915" s="179"/>
      <c r="BG915" s="179"/>
      <c r="BH915" s="179"/>
      <c r="BI915" s="179"/>
      <c r="BJ915" s="179"/>
      <c r="BK915" s="179"/>
      <c r="BL915" s="179"/>
      <c r="BM915" s="179"/>
      <c r="BN915" s="179"/>
      <c r="BO915" s="179"/>
      <c r="BP915" s="179"/>
      <c r="BQ915" s="179"/>
      <c r="BR915" s="179"/>
      <c r="BS915" s="179"/>
      <c r="BT915" s="179"/>
      <c r="BU915" s="179"/>
    </row>
    <row r="916" spans="1:73">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c r="AT916" s="179"/>
      <c r="AU916" s="179"/>
      <c r="AV916" s="179"/>
      <c r="AW916" s="179"/>
      <c r="AX916" s="179"/>
      <c r="AY916" s="179"/>
      <c r="AZ916" s="179"/>
      <c r="BA916" s="179"/>
      <c r="BB916" s="179"/>
      <c r="BC916" s="179"/>
      <c r="BD916" s="179"/>
      <c r="BE916" s="179"/>
      <c r="BF916" s="179"/>
      <c r="BG916" s="179"/>
      <c r="BH916" s="179"/>
      <c r="BI916" s="179"/>
      <c r="BJ916" s="179"/>
      <c r="BK916" s="179"/>
      <c r="BL916" s="179"/>
      <c r="BM916" s="179"/>
      <c r="BN916" s="179"/>
      <c r="BO916" s="179"/>
      <c r="BP916" s="179"/>
      <c r="BQ916" s="179"/>
      <c r="BR916" s="179"/>
      <c r="BS916" s="179"/>
      <c r="BT916" s="179"/>
      <c r="BU916" s="179"/>
    </row>
    <row r="917" spans="1:73">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c r="AT917" s="179"/>
      <c r="AU917" s="179"/>
      <c r="AV917" s="179"/>
      <c r="AW917" s="179"/>
      <c r="AX917" s="179"/>
      <c r="AY917" s="179"/>
      <c r="AZ917" s="179"/>
      <c r="BA917" s="179"/>
      <c r="BB917" s="179"/>
      <c r="BC917" s="179"/>
      <c r="BD917" s="179"/>
      <c r="BE917" s="179"/>
      <c r="BF917" s="179"/>
      <c r="BG917" s="179"/>
      <c r="BH917" s="179"/>
      <c r="BI917" s="179"/>
      <c r="BJ917" s="179"/>
      <c r="BK917" s="179"/>
      <c r="BL917" s="179"/>
      <c r="BM917" s="179"/>
      <c r="BN917" s="179"/>
      <c r="BO917" s="179"/>
      <c r="BP917" s="179"/>
      <c r="BQ917" s="179"/>
      <c r="BR917" s="179"/>
      <c r="BS917" s="179"/>
      <c r="BT917" s="179"/>
      <c r="BU917" s="179"/>
    </row>
    <row r="918" spans="1:73">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c r="AT918" s="179"/>
      <c r="AU918" s="179"/>
      <c r="AV918" s="179"/>
      <c r="AW918" s="179"/>
      <c r="AX918" s="179"/>
      <c r="AY918" s="179"/>
      <c r="AZ918" s="179"/>
      <c r="BA918" s="179"/>
      <c r="BB918" s="179"/>
      <c r="BC918" s="179"/>
      <c r="BD918" s="179"/>
      <c r="BE918" s="179"/>
      <c r="BF918" s="179"/>
      <c r="BG918" s="179"/>
      <c r="BH918" s="179"/>
      <c r="BI918" s="179"/>
      <c r="BJ918" s="179"/>
      <c r="BK918" s="179"/>
      <c r="BL918" s="179"/>
      <c r="BM918" s="179"/>
      <c r="BN918" s="179"/>
      <c r="BO918" s="179"/>
      <c r="BP918" s="179"/>
      <c r="BQ918" s="179"/>
      <c r="BR918" s="179"/>
      <c r="BS918" s="179"/>
      <c r="BT918" s="179"/>
      <c r="BU918" s="179"/>
    </row>
    <row r="919" spans="1:73">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c r="AT919" s="179"/>
      <c r="AU919" s="179"/>
      <c r="AV919" s="179"/>
      <c r="AW919" s="179"/>
      <c r="AX919" s="179"/>
      <c r="AY919" s="179"/>
      <c r="AZ919" s="179"/>
      <c r="BA919" s="179"/>
      <c r="BB919" s="179"/>
      <c r="BC919" s="179"/>
      <c r="BD919" s="179"/>
      <c r="BE919" s="179"/>
      <c r="BF919" s="179"/>
      <c r="BG919" s="179"/>
      <c r="BH919" s="179"/>
      <c r="BI919" s="179"/>
      <c r="BJ919" s="179"/>
      <c r="BK919" s="179"/>
      <c r="BL919" s="179"/>
      <c r="BM919" s="179"/>
      <c r="BN919" s="179"/>
      <c r="BO919" s="179"/>
      <c r="BP919" s="179"/>
      <c r="BQ919" s="179"/>
      <c r="BR919" s="179"/>
      <c r="BS919" s="179"/>
      <c r="BT919" s="179"/>
      <c r="BU919" s="179"/>
    </row>
    <row r="920" spans="1:73">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c r="AQ920" s="179"/>
      <c r="AR920" s="179"/>
      <c r="AS920" s="179"/>
      <c r="AT920" s="179"/>
      <c r="AU920" s="179"/>
      <c r="AV920" s="179"/>
      <c r="AW920" s="179"/>
      <c r="AX920" s="179"/>
      <c r="AY920" s="179"/>
      <c r="AZ920" s="179"/>
      <c r="BA920" s="179"/>
      <c r="BB920" s="179"/>
      <c r="BC920" s="179"/>
      <c r="BD920" s="179"/>
      <c r="BE920" s="179"/>
      <c r="BF920" s="179"/>
      <c r="BG920" s="179"/>
      <c r="BH920" s="179"/>
      <c r="BI920" s="179"/>
      <c r="BJ920" s="179"/>
      <c r="BK920" s="179"/>
      <c r="BL920" s="179"/>
      <c r="BM920" s="179"/>
      <c r="BN920" s="179"/>
      <c r="BO920" s="179"/>
      <c r="BP920" s="179"/>
      <c r="BQ920" s="179"/>
      <c r="BR920" s="179"/>
      <c r="BS920" s="179"/>
      <c r="BT920" s="179"/>
      <c r="BU920" s="179"/>
    </row>
    <row r="921" spans="1:73">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179"/>
      <c r="BH921" s="179"/>
      <c r="BI921" s="179"/>
      <c r="BJ921" s="179"/>
      <c r="BK921" s="179"/>
      <c r="BL921" s="179"/>
      <c r="BM921" s="179"/>
      <c r="BN921" s="179"/>
      <c r="BO921" s="179"/>
      <c r="BP921" s="179"/>
      <c r="BQ921" s="179"/>
      <c r="BR921" s="179"/>
      <c r="BS921" s="179"/>
      <c r="BT921" s="179"/>
      <c r="BU921" s="179"/>
    </row>
    <row r="922" spans="1:73">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c r="AT922" s="179"/>
      <c r="AU922" s="179"/>
      <c r="AV922" s="179"/>
      <c r="AW922" s="179"/>
      <c r="AX922" s="179"/>
      <c r="AY922" s="179"/>
      <c r="AZ922" s="179"/>
      <c r="BA922" s="179"/>
      <c r="BB922" s="179"/>
      <c r="BC922" s="179"/>
      <c r="BD922" s="179"/>
      <c r="BE922" s="179"/>
      <c r="BF922" s="179"/>
      <c r="BG922" s="179"/>
      <c r="BH922" s="179"/>
      <c r="BI922" s="179"/>
      <c r="BJ922" s="179"/>
      <c r="BK922" s="179"/>
      <c r="BL922" s="179"/>
      <c r="BM922" s="179"/>
      <c r="BN922" s="179"/>
      <c r="BO922" s="179"/>
      <c r="BP922" s="179"/>
      <c r="BQ922" s="179"/>
      <c r="BR922" s="179"/>
      <c r="BS922" s="179"/>
      <c r="BT922" s="179"/>
      <c r="BU922" s="179"/>
    </row>
    <row r="923" spans="1:73">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c r="AT923" s="179"/>
      <c r="AU923" s="179"/>
      <c r="AV923" s="179"/>
      <c r="AW923" s="179"/>
      <c r="AX923" s="179"/>
      <c r="AY923" s="179"/>
      <c r="AZ923" s="179"/>
      <c r="BA923" s="179"/>
      <c r="BB923" s="179"/>
      <c r="BC923" s="179"/>
      <c r="BD923" s="179"/>
      <c r="BE923" s="179"/>
      <c r="BF923" s="179"/>
      <c r="BG923" s="179"/>
      <c r="BH923" s="179"/>
      <c r="BI923" s="179"/>
      <c r="BJ923" s="179"/>
      <c r="BK923" s="179"/>
      <c r="BL923" s="179"/>
      <c r="BM923" s="179"/>
      <c r="BN923" s="179"/>
      <c r="BO923" s="179"/>
      <c r="BP923" s="179"/>
      <c r="BQ923" s="179"/>
      <c r="BR923" s="179"/>
      <c r="BS923" s="179"/>
      <c r="BT923" s="179"/>
      <c r="BU923" s="179"/>
    </row>
    <row r="924" spans="1:73">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c r="AT924" s="179"/>
      <c r="AU924" s="179"/>
      <c r="AV924" s="179"/>
      <c r="AW924" s="179"/>
      <c r="AX924" s="179"/>
      <c r="AY924" s="179"/>
      <c r="AZ924" s="179"/>
      <c r="BA924" s="179"/>
      <c r="BB924" s="179"/>
      <c r="BC924" s="179"/>
      <c r="BD924" s="179"/>
      <c r="BE924" s="179"/>
      <c r="BF924" s="179"/>
      <c r="BG924" s="179"/>
      <c r="BH924" s="179"/>
      <c r="BI924" s="179"/>
      <c r="BJ924" s="179"/>
      <c r="BK924" s="179"/>
      <c r="BL924" s="179"/>
      <c r="BM924" s="179"/>
      <c r="BN924" s="179"/>
      <c r="BO924" s="179"/>
      <c r="BP924" s="179"/>
      <c r="BQ924" s="179"/>
      <c r="BR924" s="179"/>
      <c r="BS924" s="179"/>
      <c r="BT924" s="179"/>
      <c r="BU924" s="179"/>
    </row>
    <row r="925" spans="1:73">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c r="AT925" s="179"/>
      <c r="AU925" s="179"/>
      <c r="AV925" s="179"/>
      <c r="AW925" s="179"/>
      <c r="AX925" s="179"/>
      <c r="AY925" s="179"/>
      <c r="AZ925" s="179"/>
      <c r="BA925" s="179"/>
      <c r="BB925" s="179"/>
      <c r="BC925" s="179"/>
      <c r="BD925" s="179"/>
      <c r="BE925" s="179"/>
      <c r="BF925" s="179"/>
      <c r="BG925" s="179"/>
      <c r="BH925" s="179"/>
      <c r="BI925" s="179"/>
      <c r="BJ925" s="179"/>
      <c r="BK925" s="179"/>
      <c r="BL925" s="179"/>
      <c r="BM925" s="179"/>
      <c r="BN925" s="179"/>
      <c r="BO925" s="179"/>
      <c r="BP925" s="179"/>
      <c r="BQ925" s="179"/>
      <c r="BR925" s="179"/>
      <c r="BS925" s="179"/>
      <c r="BT925" s="179"/>
      <c r="BU925" s="179"/>
    </row>
    <row r="926" spans="1:73">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c r="AT926" s="179"/>
      <c r="AU926" s="179"/>
      <c r="AV926" s="179"/>
      <c r="AW926" s="179"/>
      <c r="AX926" s="179"/>
      <c r="AY926" s="179"/>
      <c r="AZ926" s="179"/>
      <c r="BA926" s="179"/>
      <c r="BB926" s="179"/>
      <c r="BC926" s="179"/>
      <c r="BD926" s="179"/>
      <c r="BE926" s="179"/>
      <c r="BF926" s="179"/>
      <c r="BG926" s="179"/>
      <c r="BH926" s="179"/>
      <c r="BI926" s="179"/>
      <c r="BJ926" s="179"/>
      <c r="BK926" s="179"/>
      <c r="BL926" s="179"/>
      <c r="BM926" s="179"/>
      <c r="BN926" s="179"/>
      <c r="BO926" s="179"/>
      <c r="BP926" s="179"/>
      <c r="BQ926" s="179"/>
      <c r="BR926" s="179"/>
      <c r="BS926" s="179"/>
      <c r="BT926" s="179"/>
      <c r="BU926" s="179"/>
    </row>
    <row r="927" spans="1:73">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c r="AT927" s="179"/>
      <c r="AU927" s="179"/>
      <c r="AV927" s="179"/>
      <c r="AW927" s="179"/>
      <c r="AX927" s="179"/>
      <c r="AY927" s="179"/>
      <c r="AZ927" s="179"/>
      <c r="BA927" s="179"/>
      <c r="BB927" s="179"/>
      <c r="BC927" s="179"/>
      <c r="BD927" s="179"/>
      <c r="BE927" s="179"/>
      <c r="BF927" s="179"/>
      <c r="BG927" s="179"/>
      <c r="BH927" s="179"/>
      <c r="BI927" s="179"/>
      <c r="BJ927" s="179"/>
      <c r="BK927" s="179"/>
      <c r="BL927" s="179"/>
      <c r="BM927" s="179"/>
      <c r="BN927" s="179"/>
      <c r="BO927" s="179"/>
      <c r="BP927" s="179"/>
      <c r="BQ927" s="179"/>
      <c r="BR927" s="179"/>
      <c r="BS927" s="179"/>
      <c r="BT927" s="179"/>
      <c r="BU927" s="179"/>
    </row>
    <row r="928" spans="1:73">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c r="AT928" s="179"/>
      <c r="AU928" s="179"/>
      <c r="AV928" s="179"/>
      <c r="AW928" s="179"/>
      <c r="AX928" s="179"/>
      <c r="AY928" s="179"/>
      <c r="AZ928" s="179"/>
      <c r="BA928" s="179"/>
      <c r="BB928" s="179"/>
      <c r="BC928" s="179"/>
      <c r="BD928" s="179"/>
      <c r="BE928" s="179"/>
      <c r="BF928" s="179"/>
      <c r="BG928" s="179"/>
      <c r="BH928" s="179"/>
      <c r="BI928" s="179"/>
      <c r="BJ928" s="179"/>
      <c r="BK928" s="179"/>
      <c r="BL928" s="179"/>
      <c r="BM928" s="179"/>
      <c r="BN928" s="179"/>
      <c r="BO928" s="179"/>
      <c r="BP928" s="179"/>
      <c r="BQ928" s="179"/>
      <c r="BR928" s="179"/>
      <c r="BS928" s="179"/>
      <c r="BT928" s="179"/>
      <c r="BU928" s="179"/>
    </row>
    <row r="929" spans="1:73">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c r="AT929" s="179"/>
      <c r="AU929" s="179"/>
      <c r="AV929" s="179"/>
      <c r="AW929" s="179"/>
      <c r="AX929" s="179"/>
      <c r="AY929" s="179"/>
      <c r="AZ929" s="179"/>
      <c r="BA929" s="179"/>
      <c r="BB929" s="179"/>
      <c r="BC929" s="179"/>
      <c r="BD929" s="179"/>
      <c r="BE929" s="179"/>
      <c r="BF929" s="179"/>
      <c r="BG929" s="179"/>
      <c r="BH929" s="179"/>
      <c r="BI929" s="179"/>
      <c r="BJ929" s="179"/>
      <c r="BK929" s="179"/>
      <c r="BL929" s="179"/>
      <c r="BM929" s="179"/>
      <c r="BN929" s="179"/>
      <c r="BO929" s="179"/>
      <c r="BP929" s="179"/>
      <c r="BQ929" s="179"/>
      <c r="BR929" s="179"/>
      <c r="BS929" s="179"/>
      <c r="BT929" s="179"/>
      <c r="BU929" s="179"/>
    </row>
    <row r="930" spans="1:73">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c r="AT930" s="179"/>
      <c r="AU930" s="179"/>
      <c r="AV930" s="179"/>
      <c r="AW930" s="179"/>
      <c r="AX930" s="179"/>
      <c r="AY930" s="179"/>
      <c r="AZ930" s="179"/>
      <c r="BA930" s="179"/>
      <c r="BB930" s="179"/>
      <c r="BC930" s="179"/>
      <c r="BD930" s="179"/>
      <c r="BE930" s="179"/>
      <c r="BF930" s="179"/>
      <c r="BG930" s="179"/>
      <c r="BH930" s="179"/>
      <c r="BI930" s="179"/>
      <c r="BJ930" s="179"/>
      <c r="BK930" s="179"/>
      <c r="BL930" s="179"/>
      <c r="BM930" s="179"/>
      <c r="BN930" s="179"/>
      <c r="BO930" s="179"/>
      <c r="BP930" s="179"/>
      <c r="BQ930" s="179"/>
      <c r="BR930" s="179"/>
      <c r="BS930" s="179"/>
      <c r="BT930" s="179"/>
      <c r="BU930" s="179"/>
    </row>
    <row r="931" spans="1:73">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c r="AT931" s="179"/>
      <c r="AU931" s="179"/>
      <c r="AV931" s="179"/>
      <c r="AW931" s="179"/>
      <c r="AX931" s="179"/>
      <c r="AY931" s="179"/>
      <c r="AZ931" s="179"/>
      <c r="BA931" s="179"/>
      <c r="BB931" s="179"/>
      <c r="BC931" s="179"/>
      <c r="BD931" s="179"/>
      <c r="BE931" s="179"/>
      <c r="BF931" s="179"/>
      <c r="BG931" s="179"/>
      <c r="BH931" s="179"/>
      <c r="BI931" s="179"/>
      <c r="BJ931" s="179"/>
      <c r="BK931" s="179"/>
      <c r="BL931" s="179"/>
      <c r="BM931" s="179"/>
      <c r="BN931" s="179"/>
      <c r="BO931" s="179"/>
      <c r="BP931" s="179"/>
      <c r="BQ931" s="179"/>
      <c r="BR931" s="179"/>
      <c r="BS931" s="179"/>
      <c r="BT931" s="179"/>
      <c r="BU931" s="179"/>
    </row>
    <row r="932" spans="1:73">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c r="BJ932" s="179"/>
      <c r="BK932" s="179"/>
      <c r="BL932" s="179"/>
      <c r="BM932" s="179"/>
      <c r="BN932" s="179"/>
      <c r="BO932" s="179"/>
      <c r="BP932" s="179"/>
      <c r="BQ932" s="179"/>
      <c r="BR932" s="179"/>
      <c r="BS932" s="179"/>
      <c r="BT932" s="179"/>
      <c r="BU932" s="179"/>
    </row>
    <row r="933" spans="1:73">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c r="BJ933" s="179"/>
      <c r="BK933" s="179"/>
      <c r="BL933" s="179"/>
      <c r="BM933" s="179"/>
      <c r="BN933" s="179"/>
      <c r="BO933" s="179"/>
      <c r="BP933" s="179"/>
      <c r="BQ933" s="179"/>
      <c r="BR933" s="179"/>
      <c r="BS933" s="179"/>
      <c r="BT933" s="179"/>
      <c r="BU933" s="179"/>
    </row>
    <row r="934" spans="1:73">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c r="BJ934" s="179"/>
      <c r="BK934" s="179"/>
      <c r="BL934" s="179"/>
      <c r="BM934" s="179"/>
      <c r="BN934" s="179"/>
      <c r="BO934" s="179"/>
      <c r="BP934" s="179"/>
      <c r="BQ934" s="179"/>
      <c r="BR934" s="179"/>
      <c r="BS934" s="179"/>
      <c r="BT934" s="179"/>
      <c r="BU934" s="179"/>
    </row>
    <row r="935" spans="1:73">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c r="AT935" s="179"/>
      <c r="AU935" s="179"/>
      <c r="AV935" s="179"/>
      <c r="AW935" s="179"/>
      <c r="AX935" s="179"/>
      <c r="AY935" s="179"/>
      <c r="AZ935" s="179"/>
      <c r="BA935" s="179"/>
      <c r="BB935" s="179"/>
      <c r="BC935" s="179"/>
      <c r="BD935" s="179"/>
      <c r="BE935" s="179"/>
      <c r="BF935" s="179"/>
      <c r="BG935" s="179"/>
      <c r="BH935" s="179"/>
      <c r="BI935" s="179"/>
      <c r="BJ935" s="179"/>
      <c r="BK935" s="179"/>
      <c r="BL935" s="179"/>
      <c r="BM935" s="179"/>
      <c r="BN935" s="179"/>
      <c r="BO935" s="179"/>
      <c r="BP935" s="179"/>
      <c r="BQ935" s="179"/>
      <c r="BR935" s="179"/>
      <c r="BS935" s="179"/>
      <c r="BT935" s="179"/>
      <c r="BU935" s="179"/>
    </row>
    <row r="936" spans="1:73">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179"/>
      <c r="BH936" s="179"/>
      <c r="BI936" s="179"/>
      <c r="BJ936" s="179"/>
      <c r="BK936" s="179"/>
      <c r="BL936" s="179"/>
      <c r="BM936" s="179"/>
      <c r="BN936" s="179"/>
      <c r="BO936" s="179"/>
      <c r="BP936" s="179"/>
      <c r="BQ936" s="179"/>
      <c r="BR936" s="179"/>
      <c r="BS936" s="179"/>
      <c r="BT936" s="179"/>
      <c r="BU936" s="179"/>
    </row>
    <row r="937" spans="1:73">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c r="AT937" s="179"/>
      <c r="AU937" s="179"/>
      <c r="AV937" s="179"/>
      <c r="AW937" s="179"/>
      <c r="AX937" s="179"/>
      <c r="AY937" s="179"/>
      <c r="AZ937" s="179"/>
      <c r="BA937" s="179"/>
      <c r="BB937" s="179"/>
      <c r="BC937" s="179"/>
      <c r="BD937" s="179"/>
      <c r="BE937" s="179"/>
      <c r="BF937" s="179"/>
      <c r="BG937" s="179"/>
      <c r="BH937" s="179"/>
      <c r="BI937" s="179"/>
      <c r="BJ937" s="179"/>
      <c r="BK937" s="179"/>
      <c r="BL937" s="179"/>
      <c r="BM937" s="179"/>
      <c r="BN937" s="179"/>
      <c r="BO937" s="179"/>
      <c r="BP937" s="179"/>
      <c r="BQ937" s="179"/>
      <c r="BR937" s="179"/>
      <c r="BS937" s="179"/>
      <c r="BT937" s="179"/>
      <c r="BU937" s="179"/>
    </row>
    <row r="938" spans="1:73">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c r="AT938" s="179"/>
      <c r="AU938" s="179"/>
      <c r="AV938" s="179"/>
      <c r="AW938" s="179"/>
      <c r="AX938" s="179"/>
      <c r="AY938" s="179"/>
      <c r="AZ938" s="179"/>
      <c r="BA938" s="179"/>
      <c r="BB938" s="179"/>
      <c r="BC938" s="179"/>
      <c r="BD938" s="179"/>
      <c r="BE938" s="179"/>
      <c r="BF938" s="179"/>
      <c r="BG938" s="179"/>
      <c r="BH938" s="179"/>
      <c r="BI938" s="179"/>
      <c r="BJ938" s="179"/>
      <c r="BK938" s="179"/>
      <c r="BL938" s="179"/>
      <c r="BM938" s="179"/>
      <c r="BN938" s="179"/>
      <c r="BO938" s="179"/>
      <c r="BP938" s="179"/>
      <c r="BQ938" s="179"/>
      <c r="BR938" s="179"/>
      <c r="BS938" s="179"/>
      <c r="BT938" s="179"/>
      <c r="BU938" s="179"/>
    </row>
    <row r="939" spans="1:73">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c r="BJ939" s="179"/>
      <c r="BK939" s="179"/>
      <c r="BL939" s="179"/>
      <c r="BM939" s="179"/>
      <c r="BN939" s="179"/>
      <c r="BO939" s="179"/>
      <c r="BP939" s="179"/>
      <c r="BQ939" s="179"/>
      <c r="BR939" s="179"/>
      <c r="BS939" s="179"/>
      <c r="BT939" s="179"/>
      <c r="BU939" s="179"/>
    </row>
    <row r="940" spans="1:73">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c r="AT940" s="179"/>
      <c r="AU940" s="179"/>
      <c r="AV940" s="179"/>
      <c r="AW940" s="179"/>
      <c r="AX940" s="179"/>
      <c r="AY940" s="179"/>
      <c r="AZ940" s="179"/>
      <c r="BA940" s="179"/>
      <c r="BB940" s="179"/>
      <c r="BC940" s="179"/>
      <c r="BD940" s="179"/>
      <c r="BE940" s="179"/>
      <c r="BF940" s="179"/>
      <c r="BG940" s="179"/>
      <c r="BH940" s="179"/>
      <c r="BI940" s="179"/>
      <c r="BJ940" s="179"/>
      <c r="BK940" s="179"/>
      <c r="BL940" s="179"/>
      <c r="BM940" s="179"/>
      <c r="BN940" s="179"/>
      <c r="BO940" s="179"/>
      <c r="BP940" s="179"/>
      <c r="BQ940" s="179"/>
      <c r="BR940" s="179"/>
      <c r="BS940" s="179"/>
      <c r="BT940" s="179"/>
      <c r="BU940" s="179"/>
    </row>
    <row r="941" spans="1:73">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c r="AT941" s="179"/>
      <c r="AU941" s="179"/>
      <c r="AV941" s="179"/>
      <c r="AW941" s="179"/>
      <c r="AX941" s="179"/>
      <c r="AY941" s="179"/>
      <c r="AZ941" s="179"/>
      <c r="BA941" s="179"/>
      <c r="BB941" s="179"/>
      <c r="BC941" s="179"/>
      <c r="BD941" s="179"/>
      <c r="BE941" s="179"/>
      <c r="BF941" s="179"/>
      <c r="BG941" s="179"/>
      <c r="BH941" s="179"/>
      <c r="BI941" s="179"/>
      <c r="BJ941" s="179"/>
      <c r="BK941" s="179"/>
      <c r="BL941" s="179"/>
      <c r="BM941" s="179"/>
      <c r="BN941" s="179"/>
      <c r="BO941" s="179"/>
      <c r="BP941" s="179"/>
      <c r="BQ941" s="179"/>
      <c r="BR941" s="179"/>
      <c r="BS941" s="179"/>
      <c r="BT941" s="179"/>
      <c r="BU941" s="179"/>
    </row>
    <row r="942" spans="1:73">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c r="AT942" s="179"/>
      <c r="AU942" s="179"/>
      <c r="AV942" s="179"/>
      <c r="AW942" s="179"/>
      <c r="AX942" s="179"/>
      <c r="AY942" s="179"/>
      <c r="AZ942" s="179"/>
      <c r="BA942" s="179"/>
      <c r="BB942" s="179"/>
      <c r="BC942" s="179"/>
      <c r="BD942" s="179"/>
      <c r="BE942" s="179"/>
      <c r="BF942" s="179"/>
      <c r="BG942" s="179"/>
      <c r="BH942" s="179"/>
      <c r="BI942" s="179"/>
      <c r="BJ942" s="179"/>
      <c r="BK942" s="179"/>
      <c r="BL942" s="179"/>
      <c r="BM942" s="179"/>
      <c r="BN942" s="179"/>
      <c r="BO942" s="179"/>
      <c r="BP942" s="179"/>
      <c r="BQ942" s="179"/>
      <c r="BR942" s="179"/>
      <c r="BS942" s="179"/>
      <c r="BT942" s="179"/>
      <c r="BU942" s="179"/>
    </row>
    <row r="943" spans="1:73">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c r="AQ943" s="179"/>
      <c r="AR943" s="179"/>
      <c r="AS943" s="179"/>
      <c r="AT943" s="179"/>
      <c r="AU943" s="179"/>
      <c r="AV943" s="179"/>
      <c r="AW943" s="179"/>
      <c r="AX943" s="179"/>
      <c r="AY943" s="179"/>
      <c r="AZ943" s="179"/>
      <c r="BA943" s="179"/>
      <c r="BB943" s="179"/>
      <c r="BC943" s="179"/>
      <c r="BD943" s="179"/>
      <c r="BE943" s="179"/>
      <c r="BF943" s="179"/>
      <c r="BG943" s="179"/>
      <c r="BH943" s="179"/>
      <c r="BI943" s="179"/>
      <c r="BJ943" s="179"/>
      <c r="BK943" s="179"/>
      <c r="BL943" s="179"/>
      <c r="BM943" s="179"/>
      <c r="BN943" s="179"/>
      <c r="BO943" s="179"/>
      <c r="BP943" s="179"/>
      <c r="BQ943" s="179"/>
      <c r="BR943" s="179"/>
      <c r="BS943" s="179"/>
      <c r="BT943" s="179"/>
      <c r="BU943" s="179"/>
    </row>
    <row r="944" spans="1:73">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c r="AT944" s="179"/>
      <c r="AU944" s="179"/>
      <c r="AV944" s="179"/>
      <c r="AW944" s="179"/>
      <c r="AX944" s="179"/>
      <c r="AY944" s="179"/>
      <c r="AZ944" s="179"/>
      <c r="BA944" s="179"/>
      <c r="BB944" s="179"/>
      <c r="BC944" s="179"/>
      <c r="BD944" s="179"/>
      <c r="BE944" s="179"/>
      <c r="BF944" s="179"/>
      <c r="BG944" s="179"/>
      <c r="BH944" s="179"/>
      <c r="BI944" s="179"/>
      <c r="BJ944" s="179"/>
      <c r="BK944" s="179"/>
      <c r="BL944" s="179"/>
      <c r="BM944" s="179"/>
      <c r="BN944" s="179"/>
      <c r="BO944" s="179"/>
      <c r="BP944" s="179"/>
      <c r="BQ944" s="179"/>
      <c r="BR944" s="179"/>
      <c r="BS944" s="179"/>
      <c r="BT944" s="179"/>
      <c r="BU944" s="179"/>
    </row>
    <row r="945" spans="1:73">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c r="AT945" s="179"/>
      <c r="AU945" s="179"/>
      <c r="AV945" s="179"/>
      <c r="AW945" s="179"/>
      <c r="AX945" s="179"/>
      <c r="AY945" s="179"/>
      <c r="AZ945" s="179"/>
      <c r="BA945" s="179"/>
      <c r="BB945" s="179"/>
      <c r="BC945" s="179"/>
      <c r="BD945" s="179"/>
      <c r="BE945" s="179"/>
      <c r="BF945" s="179"/>
      <c r="BG945" s="179"/>
      <c r="BH945" s="179"/>
      <c r="BI945" s="179"/>
      <c r="BJ945" s="179"/>
      <c r="BK945" s="179"/>
      <c r="BL945" s="179"/>
      <c r="BM945" s="179"/>
      <c r="BN945" s="179"/>
      <c r="BO945" s="179"/>
      <c r="BP945" s="179"/>
      <c r="BQ945" s="179"/>
      <c r="BR945" s="179"/>
      <c r="BS945" s="179"/>
      <c r="BT945" s="179"/>
      <c r="BU945" s="179"/>
    </row>
    <row r="946" spans="1:73">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c r="AT946" s="179"/>
      <c r="AU946" s="179"/>
      <c r="AV946" s="179"/>
      <c r="AW946" s="179"/>
      <c r="AX946" s="179"/>
      <c r="AY946" s="179"/>
      <c r="AZ946" s="179"/>
      <c r="BA946" s="179"/>
      <c r="BB946" s="179"/>
      <c r="BC946" s="179"/>
      <c r="BD946" s="179"/>
      <c r="BE946" s="179"/>
      <c r="BF946" s="179"/>
      <c r="BG946" s="179"/>
      <c r="BH946" s="179"/>
      <c r="BI946" s="179"/>
      <c r="BJ946" s="179"/>
      <c r="BK946" s="179"/>
      <c r="BL946" s="179"/>
      <c r="BM946" s="179"/>
      <c r="BN946" s="179"/>
      <c r="BO946" s="179"/>
      <c r="BP946" s="179"/>
      <c r="BQ946" s="179"/>
      <c r="BR946" s="179"/>
      <c r="BS946" s="179"/>
      <c r="BT946" s="179"/>
      <c r="BU946" s="179"/>
    </row>
    <row r="947" spans="1:73">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c r="AT947" s="179"/>
      <c r="AU947" s="179"/>
      <c r="AV947" s="179"/>
      <c r="AW947" s="179"/>
      <c r="AX947" s="179"/>
      <c r="AY947" s="179"/>
      <c r="AZ947" s="179"/>
      <c r="BA947" s="179"/>
      <c r="BB947" s="179"/>
      <c r="BC947" s="179"/>
      <c r="BD947" s="179"/>
      <c r="BE947" s="179"/>
      <c r="BF947" s="179"/>
      <c r="BG947" s="179"/>
      <c r="BH947" s="179"/>
      <c r="BI947" s="179"/>
      <c r="BJ947" s="179"/>
      <c r="BK947" s="179"/>
      <c r="BL947" s="179"/>
      <c r="BM947" s="179"/>
      <c r="BN947" s="179"/>
      <c r="BO947" s="179"/>
      <c r="BP947" s="179"/>
      <c r="BQ947" s="179"/>
      <c r="BR947" s="179"/>
      <c r="BS947" s="179"/>
      <c r="BT947" s="179"/>
      <c r="BU947" s="179"/>
    </row>
    <row r="948" spans="1:73">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c r="AQ948" s="179"/>
      <c r="AR948" s="179"/>
      <c r="AS948" s="179"/>
      <c r="AT948" s="179"/>
      <c r="AU948" s="179"/>
      <c r="AV948" s="179"/>
      <c r="AW948" s="179"/>
      <c r="AX948" s="179"/>
      <c r="AY948" s="179"/>
      <c r="AZ948" s="179"/>
      <c r="BA948" s="179"/>
      <c r="BB948" s="179"/>
      <c r="BC948" s="179"/>
      <c r="BD948" s="179"/>
      <c r="BE948" s="179"/>
      <c r="BF948" s="179"/>
      <c r="BG948" s="179"/>
      <c r="BH948" s="179"/>
      <c r="BI948" s="179"/>
      <c r="BJ948" s="179"/>
      <c r="BK948" s="179"/>
      <c r="BL948" s="179"/>
      <c r="BM948" s="179"/>
      <c r="BN948" s="179"/>
      <c r="BO948" s="179"/>
      <c r="BP948" s="179"/>
      <c r="BQ948" s="179"/>
      <c r="BR948" s="179"/>
      <c r="BS948" s="179"/>
      <c r="BT948" s="179"/>
      <c r="BU948" s="179"/>
    </row>
    <row r="949" spans="1:73">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c r="AT949" s="179"/>
      <c r="AU949" s="179"/>
      <c r="AV949" s="179"/>
      <c r="AW949" s="179"/>
      <c r="AX949" s="179"/>
      <c r="AY949" s="179"/>
      <c r="AZ949" s="179"/>
      <c r="BA949" s="179"/>
      <c r="BB949" s="179"/>
      <c r="BC949" s="179"/>
      <c r="BD949" s="179"/>
      <c r="BE949" s="179"/>
      <c r="BF949" s="179"/>
      <c r="BG949" s="179"/>
      <c r="BH949" s="179"/>
      <c r="BI949" s="179"/>
      <c r="BJ949" s="179"/>
      <c r="BK949" s="179"/>
      <c r="BL949" s="179"/>
      <c r="BM949" s="179"/>
      <c r="BN949" s="179"/>
      <c r="BO949" s="179"/>
      <c r="BP949" s="179"/>
      <c r="BQ949" s="179"/>
      <c r="BR949" s="179"/>
      <c r="BS949" s="179"/>
      <c r="BT949" s="179"/>
      <c r="BU949" s="179"/>
    </row>
    <row r="950" spans="1:73">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c r="AT950" s="179"/>
      <c r="AU950" s="179"/>
      <c r="AV950" s="179"/>
      <c r="AW950" s="179"/>
      <c r="AX950" s="179"/>
      <c r="AY950" s="179"/>
      <c r="AZ950" s="179"/>
      <c r="BA950" s="179"/>
      <c r="BB950" s="179"/>
      <c r="BC950" s="179"/>
      <c r="BD950" s="179"/>
      <c r="BE950" s="179"/>
      <c r="BF950" s="179"/>
      <c r="BG950" s="179"/>
      <c r="BH950" s="179"/>
      <c r="BI950" s="179"/>
      <c r="BJ950" s="179"/>
      <c r="BK950" s="179"/>
      <c r="BL950" s="179"/>
      <c r="BM950" s="179"/>
      <c r="BN950" s="179"/>
      <c r="BO950" s="179"/>
      <c r="BP950" s="179"/>
      <c r="BQ950" s="179"/>
      <c r="BR950" s="179"/>
      <c r="BS950" s="179"/>
      <c r="BT950" s="179"/>
      <c r="BU950" s="179"/>
    </row>
    <row r="951" spans="1:73">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c r="AQ951" s="179"/>
      <c r="AR951" s="179"/>
      <c r="AS951" s="179"/>
      <c r="AT951" s="179"/>
      <c r="AU951" s="179"/>
      <c r="AV951" s="179"/>
      <c r="AW951" s="179"/>
      <c r="AX951" s="179"/>
      <c r="AY951" s="179"/>
      <c r="AZ951" s="179"/>
      <c r="BA951" s="179"/>
      <c r="BB951" s="179"/>
      <c r="BC951" s="179"/>
      <c r="BD951" s="179"/>
      <c r="BE951" s="179"/>
      <c r="BF951" s="179"/>
      <c r="BG951" s="179"/>
      <c r="BH951" s="179"/>
      <c r="BI951" s="179"/>
      <c r="BJ951" s="179"/>
      <c r="BK951" s="179"/>
      <c r="BL951" s="179"/>
      <c r="BM951" s="179"/>
      <c r="BN951" s="179"/>
      <c r="BO951" s="179"/>
      <c r="BP951" s="179"/>
      <c r="BQ951" s="179"/>
      <c r="BR951" s="179"/>
      <c r="BS951" s="179"/>
      <c r="BT951" s="179"/>
      <c r="BU951" s="179"/>
    </row>
    <row r="952" spans="1:73">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c r="AT952" s="179"/>
      <c r="AU952" s="179"/>
      <c r="AV952" s="179"/>
      <c r="AW952" s="179"/>
      <c r="AX952" s="179"/>
      <c r="AY952" s="179"/>
      <c r="AZ952" s="179"/>
      <c r="BA952" s="179"/>
      <c r="BB952" s="179"/>
      <c r="BC952" s="179"/>
      <c r="BD952" s="179"/>
      <c r="BE952" s="179"/>
      <c r="BF952" s="179"/>
      <c r="BG952" s="179"/>
      <c r="BH952" s="179"/>
      <c r="BI952" s="179"/>
      <c r="BJ952" s="179"/>
      <c r="BK952" s="179"/>
      <c r="BL952" s="179"/>
      <c r="BM952" s="179"/>
      <c r="BN952" s="179"/>
      <c r="BO952" s="179"/>
      <c r="BP952" s="179"/>
      <c r="BQ952" s="179"/>
      <c r="BR952" s="179"/>
      <c r="BS952" s="179"/>
      <c r="BT952" s="179"/>
      <c r="BU952" s="179"/>
    </row>
    <row r="953" spans="1:73">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c r="AT953" s="179"/>
      <c r="AU953" s="179"/>
      <c r="AV953" s="179"/>
      <c r="AW953" s="179"/>
      <c r="AX953" s="179"/>
      <c r="AY953" s="179"/>
      <c r="AZ953" s="179"/>
      <c r="BA953" s="179"/>
      <c r="BB953" s="179"/>
      <c r="BC953" s="179"/>
      <c r="BD953" s="179"/>
      <c r="BE953" s="179"/>
      <c r="BF953" s="179"/>
      <c r="BG953" s="179"/>
      <c r="BH953" s="179"/>
      <c r="BI953" s="179"/>
      <c r="BJ953" s="179"/>
      <c r="BK953" s="179"/>
      <c r="BL953" s="179"/>
      <c r="BM953" s="179"/>
      <c r="BN953" s="179"/>
      <c r="BO953" s="179"/>
      <c r="BP953" s="179"/>
      <c r="BQ953" s="179"/>
      <c r="BR953" s="179"/>
      <c r="BS953" s="179"/>
      <c r="BT953" s="179"/>
      <c r="BU953" s="179"/>
    </row>
    <row r="954" spans="1:73">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c r="AT954" s="179"/>
      <c r="AU954" s="179"/>
      <c r="AV954" s="179"/>
      <c r="AW954" s="179"/>
      <c r="AX954" s="179"/>
      <c r="AY954" s="179"/>
      <c r="AZ954" s="179"/>
      <c r="BA954" s="179"/>
      <c r="BB954" s="179"/>
      <c r="BC954" s="179"/>
      <c r="BD954" s="179"/>
      <c r="BE954" s="179"/>
      <c r="BF954" s="179"/>
      <c r="BG954" s="179"/>
      <c r="BH954" s="179"/>
      <c r="BI954" s="179"/>
      <c r="BJ954" s="179"/>
      <c r="BK954" s="179"/>
      <c r="BL954" s="179"/>
      <c r="BM954" s="179"/>
      <c r="BN954" s="179"/>
      <c r="BO954" s="179"/>
      <c r="BP954" s="179"/>
      <c r="BQ954" s="179"/>
      <c r="BR954" s="179"/>
      <c r="BS954" s="179"/>
      <c r="BT954" s="179"/>
      <c r="BU954" s="179"/>
    </row>
    <row r="955" spans="1:73">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c r="AT955" s="179"/>
      <c r="AU955" s="179"/>
      <c r="AV955" s="179"/>
      <c r="AW955" s="179"/>
      <c r="AX955" s="179"/>
      <c r="AY955" s="179"/>
      <c r="AZ955" s="179"/>
      <c r="BA955" s="179"/>
      <c r="BB955" s="179"/>
      <c r="BC955" s="179"/>
      <c r="BD955" s="179"/>
      <c r="BE955" s="179"/>
      <c r="BF955" s="179"/>
      <c r="BG955" s="179"/>
      <c r="BH955" s="179"/>
      <c r="BI955" s="179"/>
      <c r="BJ955" s="179"/>
      <c r="BK955" s="179"/>
      <c r="BL955" s="179"/>
      <c r="BM955" s="179"/>
      <c r="BN955" s="179"/>
      <c r="BO955" s="179"/>
      <c r="BP955" s="179"/>
      <c r="BQ955" s="179"/>
      <c r="BR955" s="179"/>
      <c r="BS955" s="179"/>
      <c r="BT955" s="179"/>
      <c r="BU955" s="179"/>
    </row>
    <row r="956" spans="1:73">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c r="AT956" s="179"/>
      <c r="AU956" s="179"/>
      <c r="AV956" s="179"/>
      <c r="AW956" s="179"/>
      <c r="AX956" s="179"/>
      <c r="AY956" s="179"/>
      <c r="AZ956" s="179"/>
      <c r="BA956" s="179"/>
      <c r="BB956" s="179"/>
      <c r="BC956" s="179"/>
      <c r="BD956" s="179"/>
      <c r="BE956" s="179"/>
      <c r="BF956" s="179"/>
      <c r="BG956" s="179"/>
      <c r="BH956" s="179"/>
      <c r="BI956" s="179"/>
      <c r="BJ956" s="179"/>
      <c r="BK956" s="179"/>
      <c r="BL956" s="179"/>
      <c r="BM956" s="179"/>
      <c r="BN956" s="179"/>
      <c r="BO956" s="179"/>
      <c r="BP956" s="179"/>
      <c r="BQ956" s="179"/>
      <c r="BR956" s="179"/>
      <c r="BS956" s="179"/>
      <c r="BT956" s="179"/>
      <c r="BU956" s="179"/>
    </row>
    <row r="957" spans="1:73">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c r="AT957" s="179"/>
      <c r="AU957" s="179"/>
      <c r="AV957" s="179"/>
      <c r="AW957" s="179"/>
      <c r="AX957" s="179"/>
      <c r="AY957" s="179"/>
      <c r="AZ957" s="179"/>
      <c r="BA957" s="179"/>
      <c r="BB957" s="179"/>
      <c r="BC957" s="179"/>
      <c r="BD957" s="179"/>
      <c r="BE957" s="179"/>
      <c r="BF957" s="179"/>
      <c r="BG957" s="179"/>
      <c r="BH957" s="179"/>
      <c r="BI957" s="179"/>
      <c r="BJ957" s="179"/>
      <c r="BK957" s="179"/>
      <c r="BL957" s="179"/>
      <c r="BM957" s="179"/>
      <c r="BN957" s="179"/>
      <c r="BO957" s="179"/>
      <c r="BP957" s="179"/>
      <c r="BQ957" s="179"/>
      <c r="BR957" s="179"/>
      <c r="BS957" s="179"/>
      <c r="BT957" s="179"/>
      <c r="BU957" s="179"/>
    </row>
    <row r="958" spans="1:73">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c r="BJ958" s="179"/>
      <c r="BK958" s="179"/>
      <c r="BL958" s="179"/>
      <c r="BM958" s="179"/>
      <c r="BN958" s="179"/>
      <c r="BO958" s="179"/>
      <c r="BP958" s="179"/>
      <c r="BQ958" s="179"/>
      <c r="BR958" s="179"/>
      <c r="BS958" s="179"/>
      <c r="BT958" s="179"/>
      <c r="BU958" s="179"/>
    </row>
    <row r="959" spans="1:73">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c r="AT959" s="179"/>
      <c r="AU959" s="179"/>
      <c r="AV959" s="179"/>
      <c r="AW959" s="179"/>
      <c r="AX959" s="179"/>
      <c r="AY959" s="179"/>
      <c r="AZ959" s="179"/>
      <c r="BA959" s="179"/>
      <c r="BB959" s="179"/>
      <c r="BC959" s="179"/>
      <c r="BD959" s="179"/>
      <c r="BE959" s="179"/>
      <c r="BF959" s="179"/>
      <c r="BG959" s="179"/>
      <c r="BH959" s="179"/>
      <c r="BI959" s="179"/>
      <c r="BJ959" s="179"/>
      <c r="BK959" s="179"/>
      <c r="BL959" s="179"/>
      <c r="BM959" s="179"/>
      <c r="BN959" s="179"/>
      <c r="BO959" s="179"/>
      <c r="BP959" s="179"/>
      <c r="BQ959" s="179"/>
      <c r="BR959" s="179"/>
      <c r="BS959" s="179"/>
      <c r="BT959" s="179"/>
      <c r="BU959" s="179"/>
    </row>
    <row r="960" spans="1:73">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c r="BJ960" s="179"/>
      <c r="BK960" s="179"/>
      <c r="BL960" s="179"/>
      <c r="BM960" s="179"/>
      <c r="BN960" s="179"/>
      <c r="BO960" s="179"/>
      <c r="BP960" s="179"/>
      <c r="BQ960" s="179"/>
      <c r="BR960" s="179"/>
      <c r="BS960" s="179"/>
      <c r="BT960" s="179"/>
      <c r="BU960" s="179"/>
    </row>
    <row r="961" spans="1:73">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c r="BJ961" s="179"/>
      <c r="BK961" s="179"/>
      <c r="BL961" s="179"/>
      <c r="BM961" s="179"/>
      <c r="BN961" s="179"/>
      <c r="BO961" s="179"/>
      <c r="BP961" s="179"/>
      <c r="BQ961" s="179"/>
      <c r="BR961" s="179"/>
      <c r="BS961" s="179"/>
      <c r="BT961" s="179"/>
      <c r="BU961" s="179"/>
    </row>
    <row r="962" spans="1:73">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c r="BJ962" s="179"/>
      <c r="BK962" s="179"/>
      <c r="BL962" s="179"/>
      <c r="BM962" s="179"/>
      <c r="BN962" s="179"/>
      <c r="BO962" s="179"/>
      <c r="BP962" s="179"/>
      <c r="BQ962" s="179"/>
      <c r="BR962" s="179"/>
      <c r="BS962" s="179"/>
      <c r="BT962" s="179"/>
      <c r="BU962" s="179"/>
    </row>
    <row r="963" spans="1:73">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c r="AT963" s="179"/>
      <c r="AU963" s="179"/>
      <c r="AV963" s="179"/>
      <c r="AW963" s="179"/>
      <c r="AX963" s="179"/>
      <c r="AY963" s="179"/>
      <c r="AZ963" s="179"/>
      <c r="BA963" s="179"/>
      <c r="BB963" s="179"/>
      <c r="BC963" s="179"/>
      <c r="BD963" s="179"/>
      <c r="BE963" s="179"/>
      <c r="BF963" s="179"/>
      <c r="BG963" s="179"/>
      <c r="BH963" s="179"/>
      <c r="BI963" s="179"/>
      <c r="BJ963" s="179"/>
      <c r="BK963" s="179"/>
      <c r="BL963" s="179"/>
      <c r="BM963" s="179"/>
      <c r="BN963" s="179"/>
      <c r="BO963" s="179"/>
      <c r="BP963" s="179"/>
      <c r="BQ963" s="179"/>
      <c r="BR963" s="179"/>
      <c r="BS963" s="179"/>
      <c r="BT963" s="179"/>
      <c r="BU963" s="179"/>
    </row>
    <row r="964" spans="1:73">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c r="AT964" s="179"/>
      <c r="AU964" s="179"/>
      <c r="AV964" s="179"/>
      <c r="AW964" s="179"/>
      <c r="AX964" s="179"/>
      <c r="AY964" s="179"/>
      <c r="AZ964" s="179"/>
      <c r="BA964" s="179"/>
      <c r="BB964" s="179"/>
      <c r="BC964" s="179"/>
      <c r="BD964" s="179"/>
      <c r="BE964" s="179"/>
      <c r="BF964" s="179"/>
      <c r="BG964" s="179"/>
      <c r="BH964" s="179"/>
      <c r="BI964" s="179"/>
      <c r="BJ964" s="179"/>
      <c r="BK964" s="179"/>
      <c r="BL964" s="179"/>
      <c r="BM964" s="179"/>
      <c r="BN964" s="179"/>
      <c r="BO964" s="179"/>
      <c r="BP964" s="179"/>
      <c r="BQ964" s="179"/>
      <c r="BR964" s="179"/>
      <c r="BS964" s="179"/>
      <c r="BT964" s="179"/>
      <c r="BU964" s="179"/>
    </row>
    <row r="965" spans="1:73">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c r="AT965" s="179"/>
      <c r="AU965" s="179"/>
      <c r="AV965" s="179"/>
      <c r="AW965" s="179"/>
      <c r="AX965" s="179"/>
      <c r="AY965" s="179"/>
      <c r="AZ965" s="179"/>
      <c r="BA965" s="179"/>
      <c r="BB965" s="179"/>
      <c r="BC965" s="179"/>
      <c r="BD965" s="179"/>
      <c r="BE965" s="179"/>
      <c r="BF965" s="179"/>
      <c r="BG965" s="179"/>
      <c r="BH965" s="179"/>
      <c r="BI965" s="179"/>
      <c r="BJ965" s="179"/>
      <c r="BK965" s="179"/>
      <c r="BL965" s="179"/>
      <c r="BM965" s="179"/>
      <c r="BN965" s="179"/>
      <c r="BO965" s="179"/>
      <c r="BP965" s="179"/>
      <c r="BQ965" s="179"/>
      <c r="BR965" s="179"/>
      <c r="BS965" s="179"/>
      <c r="BT965" s="179"/>
      <c r="BU965" s="179"/>
    </row>
    <row r="966" spans="1:73">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179"/>
      <c r="BH966" s="179"/>
      <c r="BI966" s="179"/>
      <c r="BJ966" s="179"/>
      <c r="BK966" s="179"/>
      <c r="BL966" s="179"/>
      <c r="BM966" s="179"/>
      <c r="BN966" s="179"/>
      <c r="BO966" s="179"/>
      <c r="BP966" s="179"/>
      <c r="BQ966" s="179"/>
      <c r="BR966" s="179"/>
      <c r="BS966" s="179"/>
      <c r="BT966" s="179"/>
      <c r="BU966" s="179"/>
    </row>
    <row r="967" spans="1:73">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c r="AT967" s="179"/>
      <c r="AU967" s="179"/>
      <c r="AV967" s="179"/>
      <c r="AW967" s="179"/>
      <c r="AX967" s="179"/>
      <c r="AY967" s="179"/>
      <c r="AZ967" s="179"/>
      <c r="BA967" s="179"/>
      <c r="BB967" s="179"/>
      <c r="BC967" s="179"/>
      <c r="BD967" s="179"/>
      <c r="BE967" s="179"/>
      <c r="BF967" s="179"/>
      <c r="BG967" s="179"/>
      <c r="BH967" s="179"/>
      <c r="BI967" s="179"/>
      <c r="BJ967" s="179"/>
      <c r="BK967" s="179"/>
      <c r="BL967" s="179"/>
      <c r="BM967" s="179"/>
      <c r="BN967" s="179"/>
      <c r="BO967" s="179"/>
      <c r="BP967" s="179"/>
      <c r="BQ967" s="179"/>
      <c r="BR967" s="179"/>
      <c r="BS967" s="179"/>
      <c r="BT967" s="179"/>
      <c r="BU967" s="179"/>
    </row>
    <row r="968" spans="1:73">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c r="AT968" s="179"/>
      <c r="AU968" s="179"/>
      <c r="AV968" s="179"/>
      <c r="AW968" s="179"/>
      <c r="AX968" s="179"/>
      <c r="AY968" s="179"/>
      <c r="AZ968" s="179"/>
      <c r="BA968" s="179"/>
      <c r="BB968" s="179"/>
      <c r="BC968" s="179"/>
      <c r="BD968" s="179"/>
      <c r="BE968" s="179"/>
      <c r="BF968" s="179"/>
      <c r="BG968" s="179"/>
      <c r="BH968" s="179"/>
      <c r="BI968" s="179"/>
      <c r="BJ968" s="179"/>
      <c r="BK968" s="179"/>
      <c r="BL968" s="179"/>
      <c r="BM968" s="179"/>
      <c r="BN968" s="179"/>
      <c r="BO968" s="179"/>
      <c r="BP968" s="179"/>
      <c r="BQ968" s="179"/>
      <c r="BR968" s="179"/>
      <c r="BS968" s="179"/>
      <c r="BT968" s="179"/>
      <c r="BU968" s="179"/>
    </row>
    <row r="969" spans="1:73">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c r="AT969" s="179"/>
      <c r="AU969" s="179"/>
      <c r="AV969" s="179"/>
      <c r="AW969" s="179"/>
      <c r="AX969" s="179"/>
      <c r="AY969" s="179"/>
      <c r="AZ969" s="179"/>
      <c r="BA969" s="179"/>
      <c r="BB969" s="179"/>
      <c r="BC969" s="179"/>
      <c r="BD969" s="179"/>
      <c r="BE969" s="179"/>
      <c r="BF969" s="179"/>
      <c r="BG969" s="179"/>
      <c r="BH969" s="179"/>
      <c r="BI969" s="179"/>
      <c r="BJ969" s="179"/>
      <c r="BK969" s="179"/>
      <c r="BL969" s="179"/>
      <c r="BM969" s="179"/>
      <c r="BN969" s="179"/>
      <c r="BO969" s="179"/>
      <c r="BP969" s="179"/>
      <c r="BQ969" s="179"/>
      <c r="BR969" s="179"/>
      <c r="BS969" s="179"/>
      <c r="BT969" s="179"/>
      <c r="BU969" s="179"/>
    </row>
    <row r="970" spans="1:73">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c r="AT970" s="179"/>
      <c r="AU970" s="179"/>
      <c r="AV970" s="179"/>
      <c r="AW970" s="179"/>
      <c r="AX970" s="179"/>
      <c r="AY970" s="179"/>
      <c r="AZ970" s="179"/>
      <c r="BA970" s="179"/>
      <c r="BB970" s="179"/>
      <c r="BC970" s="179"/>
      <c r="BD970" s="179"/>
      <c r="BE970" s="179"/>
      <c r="BF970" s="179"/>
      <c r="BG970" s="179"/>
      <c r="BH970" s="179"/>
      <c r="BI970" s="179"/>
      <c r="BJ970" s="179"/>
      <c r="BK970" s="179"/>
      <c r="BL970" s="179"/>
      <c r="BM970" s="179"/>
      <c r="BN970" s="179"/>
      <c r="BO970" s="179"/>
      <c r="BP970" s="179"/>
      <c r="BQ970" s="179"/>
      <c r="BR970" s="179"/>
      <c r="BS970" s="179"/>
      <c r="BT970" s="179"/>
      <c r="BU970" s="179"/>
    </row>
    <row r="971" spans="1:73">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c r="AT971" s="179"/>
      <c r="AU971" s="179"/>
      <c r="AV971" s="179"/>
      <c r="AW971" s="179"/>
      <c r="AX971" s="179"/>
      <c r="AY971" s="179"/>
      <c r="AZ971" s="179"/>
      <c r="BA971" s="179"/>
      <c r="BB971" s="179"/>
      <c r="BC971" s="179"/>
      <c r="BD971" s="179"/>
      <c r="BE971" s="179"/>
      <c r="BF971" s="179"/>
      <c r="BG971" s="179"/>
      <c r="BH971" s="179"/>
      <c r="BI971" s="179"/>
      <c r="BJ971" s="179"/>
      <c r="BK971" s="179"/>
      <c r="BL971" s="179"/>
      <c r="BM971" s="179"/>
      <c r="BN971" s="179"/>
      <c r="BO971" s="179"/>
      <c r="BP971" s="179"/>
      <c r="BQ971" s="179"/>
      <c r="BR971" s="179"/>
      <c r="BS971" s="179"/>
      <c r="BT971" s="179"/>
      <c r="BU971" s="179"/>
    </row>
    <row r="972" spans="1:73">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c r="AT972" s="179"/>
      <c r="AU972" s="179"/>
      <c r="AV972" s="179"/>
      <c r="AW972" s="179"/>
      <c r="AX972" s="179"/>
      <c r="AY972" s="179"/>
      <c r="AZ972" s="179"/>
      <c r="BA972" s="179"/>
      <c r="BB972" s="179"/>
      <c r="BC972" s="179"/>
      <c r="BD972" s="179"/>
      <c r="BE972" s="179"/>
      <c r="BF972" s="179"/>
      <c r="BG972" s="179"/>
      <c r="BH972" s="179"/>
      <c r="BI972" s="179"/>
      <c r="BJ972" s="179"/>
      <c r="BK972" s="179"/>
      <c r="BL972" s="179"/>
      <c r="BM972" s="179"/>
      <c r="BN972" s="179"/>
      <c r="BO972" s="179"/>
      <c r="BP972" s="179"/>
      <c r="BQ972" s="179"/>
      <c r="BR972" s="179"/>
      <c r="BS972" s="179"/>
      <c r="BT972" s="179"/>
      <c r="BU972" s="179"/>
    </row>
    <row r="973" spans="1:73">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c r="AT973" s="179"/>
      <c r="AU973" s="179"/>
      <c r="AV973" s="179"/>
      <c r="AW973" s="179"/>
      <c r="AX973" s="179"/>
      <c r="AY973" s="179"/>
      <c r="AZ973" s="179"/>
      <c r="BA973" s="179"/>
      <c r="BB973" s="179"/>
      <c r="BC973" s="179"/>
      <c r="BD973" s="179"/>
      <c r="BE973" s="179"/>
      <c r="BF973" s="179"/>
      <c r="BG973" s="179"/>
      <c r="BH973" s="179"/>
      <c r="BI973" s="179"/>
      <c r="BJ973" s="179"/>
      <c r="BK973" s="179"/>
      <c r="BL973" s="179"/>
      <c r="BM973" s="179"/>
      <c r="BN973" s="179"/>
      <c r="BO973" s="179"/>
      <c r="BP973" s="179"/>
      <c r="BQ973" s="179"/>
      <c r="BR973" s="179"/>
      <c r="BS973" s="179"/>
      <c r="BT973" s="179"/>
      <c r="BU973" s="179"/>
    </row>
    <row r="974" spans="1:73">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c r="AQ974" s="179"/>
      <c r="AR974" s="179"/>
      <c r="AS974" s="179"/>
      <c r="AT974" s="179"/>
      <c r="AU974" s="179"/>
      <c r="AV974" s="179"/>
      <c r="AW974" s="179"/>
      <c r="AX974" s="179"/>
      <c r="AY974" s="179"/>
      <c r="AZ974" s="179"/>
      <c r="BA974" s="179"/>
      <c r="BB974" s="179"/>
      <c r="BC974" s="179"/>
      <c r="BD974" s="179"/>
      <c r="BE974" s="179"/>
      <c r="BF974" s="179"/>
      <c r="BG974" s="179"/>
      <c r="BH974" s="179"/>
      <c r="BI974" s="179"/>
      <c r="BJ974" s="179"/>
      <c r="BK974" s="179"/>
      <c r="BL974" s="179"/>
      <c r="BM974" s="179"/>
      <c r="BN974" s="179"/>
      <c r="BO974" s="179"/>
      <c r="BP974" s="179"/>
      <c r="BQ974" s="179"/>
      <c r="BR974" s="179"/>
      <c r="BS974" s="179"/>
      <c r="BT974" s="179"/>
      <c r="BU974" s="179"/>
    </row>
    <row r="975" spans="1:73">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c r="AT975" s="179"/>
      <c r="AU975" s="179"/>
      <c r="AV975" s="179"/>
      <c r="AW975" s="179"/>
      <c r="AX975" s="179"/>
      <c r="AY975" s="179"/>
      <c r="AZ975" s="179"/>
      <c r="BA975" s="179"/>
      <c r="BB975" s="179"/>
      <c r="BC975" s="179"/>
      <c r="BD975" s="179"/>
      <c r="BE975" s="179"/>
      <c r="BF975" s="179"/>
      <c r="BG975" s="179"/>
      <c r="BH975" s="179"/>
      <c r="BI975" s="179"/>
      <c r="BJ975" s="179"/>
      <c r="BK975" s="179"/>
      <c r="BL975" s="179"/>
      <c r="BM975" s="179"/>
      <c r="BN975" s="179"/>
      <c r="BO975" s="179"/>
      <c r="BP975" s="179"/>
      <c r="BQ975" s="179"/>
      <c r="BR975" s="179"/>
      <c r="BS975" s="179"/>
      <c r="BT975" s="179"/>
      <c r="BU975" s="179"/>
    </row>
    <row r="976" spans="1:73">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c r="AT976" s="179"/>
      <c r="AU976" s="179"/>
      <c r="AV976" s="179"/>
      <c r="AW976" s="179"/>
      <c r="AX976" s="179"/>
      <c r="AY976" s="179"/>
      <c r="AZ976" s="179"/>
      <c r="BA976" s="179"/>
      <c r="BB976" s="179"/>
      <c r="BC976" s="179"/>
      <c r="BD976" s="179"/>
      <c r="BE976" s="179"/>
      <c r="BF976" s="179"/>
      <c r="BG976" s="179"/>
      <c r="BH976" s="179"/>
      <c r="BI976" s="179"/>
      <c r="BJ976" s="179"/>
      <c r="BK976" s="179"/>
      <c r="BL976" s="179"/>
      <c r="BM976" s="179"/>
      <c r="BN976" s="179"/>
      <c r="BO976" s="179"/>
      <c r="BP976" s="179"/>
      <c r="BQ976" s="179"/>
      <c r="BR976" s="179"/>
      <c r="BS976" s="179"/>
      <c r="BT976" s="179"/>
      <c r="BU976" s="179"/>
    </row>
    <row r="977" spans="1:73">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c r="AT977" s="179"/>
      <c r="AU977" s="179"/>
      <c r="AV977" s="179"/>
      <c r="AW977" s="179"/>
      <c r="AX977" s="179"/>
      <c r="AY977" s="179"/>
      <c r="AZ977" s="179"/>
      <c r="BA977" s="179"/>
      <c r="BB977" s="179"/>
      <c r="BC977" s="179"/>
      <c r="BD977" s="179"/>
      <c r="BE977" s="179"/>
      <c r="BF977" s="179"/>
      <c r="BG977" s="179"/>
      <c r="BH977" s="179"/>
      <c r="BI977" s="179"/>
      <c r="BJ977" s="179"/>
      <c r="BK977" s="179"/>
      <c r="BL977" s="179"/>
      <c r="BM977" s="179"/>
      <c r="BN977" s="179"/>
      <c r="BO977" s="179"/>
      <c r="BP977" s="179"/>
      <c r="BQ977" s="179"/>
      <c r="BR977" s="179"/>
      <c r="BS977" s="179"/>
      <c r="BT977" s="179"/>
      <c r="BU977" s="179"/>
    </row>
    <row r="978" spans="1:73">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c r="AT978" s="179"/>
      <c r="AU978" s="179"/>
      <c r="AV978" s="179"/>
      <c r="AW978" s="179"/>
      <c r="AX978" s="179"/>
      <c r="AY978" s="179"/>
      <c r="AZ978" s="179"/>
      <c r="BA978" s="179"/>
      <c r="BB978" s="179"/>
      <c r="BC978" s="179"/>
      <c r="BD978" s="179"/>
      <c r="BE978" s="179"/>
      <c r="BF978" s="179"/>
      <c r="BG978" s="179"/>
      <c r="BH978" s="179"/>
      <c r="BI978" s="179"/>
      <c r="BJ978" s="179"/>
      <c r="BK978" s="179"/>
      <c r="BL978" s="179"/>
      <c r="BM978" s="179"/>
      <c r="BN978" s="179"/>
      <c r="BO978" s="179"/>
      <c r="BP978" s="179"/>
      <c r="BQ978" s="179"/>
      <c r="BR978" s="179"/>
      <c r="BS978" s="179"/>
      <c r="BT978" s="179"/>
      <c r="BU978" s="179"/>
    </row>
    <row r="979" spans="1:73">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c r="AQ979" s="179"/>
      <c r="AR979" s="179"/>
      <c r="AS979" s="179"/>
      <c r="AT979" s="179"/>
      <c r="AU979" s="179"/>
      <c r="AV979" s="179"/>
      <c r="AW979" s="179"/>
      <c r="AX979" s="179"/>
      <c r="AY979" s="179"/>
      <c r="AZ979" s="179"/>
      <c r="BA979" s="179"/>
      <c r="BB979" s="179"/>
      <c r="BC979" s="179"/>
      <c r="BD979" s="179"/>
      <c r="BE979" s="179"/>
      <c r="BF979" s="179"/>
      <c r="BG979" s="179"/>
      <c r="BH979" s="179"/>
      <c r="BI979" s="179"/>
      <c r="BJ979" s="179"/>
      <c r="BK979" s="179"/>
      <c r="BL979" s="179"/>
      <c r="BM979" s="179"/>
      <c r="BN979" s="179"/>
      <c r="BO979" s="179"/>
      <c r="BP979" s="179"/>
      <c r="BQ979" s="179"/>
      <c r="BR979" s="179"/>
      <c r="BS979" s="179"/>
      <c r="BT979" s="179"/>
      <c r="BU979" s="179"/>
    </row>
    <row r="980" spans="1:73">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c r="AT980" s="179"/>
      <c r="AU980" s="179"/>
      <c r="AV980" s="179"/>
      <c r="AW980" s="179"/>
      <c r="AX980" s="179"/>
      <c r="AY980" s="179"/>
      <c r="AZ980" s="179"/>
      <c r="BA980" s="179"/>
      <c r="BB980" s="179"/>
      <c r="BC980" s="179"/>
      <c r="BD980" s="179"/>
      <c r="BE980" s="179"/>
      <c r="BF980" s="179"/>
      <c r="BG980" s="179"/>
      <c r="BH980" s="179"/>
      <c r="BI980" s="179"/>
      <c r="BJ980" s="179"/>
      <c r="BK980" s="179"/>
      <c r="BL980" s="179"/>
      <c r="BM980" s="179"/>
      <c r="BN980" s="179"/>
      <c r="BO980" s="179"/>
      <c r="BP980" s="179"/>
      <c r="BQ980" s="179"/>
      <c r="BR980" s="179"/>
      <c r="BS980" s="179"/>
      <c r="BT980" s="179"/>
      <c r="BU980" s="179"/>
    </row>
    <row r="981" spans="1:73">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c r="AT981" s="179"/>
      <c r="AU981" s="179"/>
      <c r="AV981" s="179"/>
      <c r="AW981" s="179"/>
      <c r="AX981" s="179"/>
      <c r="AY981" s="179"/>
      <c r="AZ981" s="179"/>
      <c r="BA981" s="179"/>
      <c r="BB981" s="179"/>
      <c r="BC981" s="179"/>
      <c r="BD981" s="179"/>
      <c r="BE981" s="179"/>
      <c r="BF981" s="179"/>
      <c r="BG981" s="179"/>
      <c r="BH981" s="179"/>
      <c r="BI981" s="179"/>
      <c r="BJ981" s="179"/>
      <c r="BK981" s="179"/>
      <c r="BL981" s="179"/>
      <c r="BM981" s="179"/>
      <c r="BN981" s="179"/>
      <c r="BO981" s="179"/>
      <c r="BP981" s="179"/>
      <c r="BQ981" s="179"/>
      <c r="BR981" s="179"/>
      <c r="BS981" s="179"/>
      <c r="BT981" s="179"/>
      <c r="BU981" s="179"/>
    </row>
    <row r="982" spans="1:73">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c r="AT982" s="179"/>
      <c r="AU982" s="179"/>
      <c r="AV982" s="179"/>
      <c r="AW982" s="179"/>
      <c r="AX982" s="179"/>
      <c r="AY982" s="179"/>
      <c r="AZ982" s="179"/>
      <c r="BA982" s="179"/>
      <c r="BB982" s="179"/>
      <c r="BC982" s="179"/>
      <c r="BD982" s="179"/>
      <c r="BE982" s="179"/>
      <c r="BF982" s="179"/>
      <c r="BG982" s="179"/>
      <c r="BH982" s="179"/>
      <c r="BI982" s="179"/>
      <c r="BJ982" s="179"/>
      <c r="BK982" s="179"/>
      <c r="BL982" s="179"/>
      <c r="BM982" s="179"/>
      <c r="BN982" s="179"/>
      <c r="BO982" s="179"/>
      <c r="BP982" s="179"/>
      <c r="BQ982" s="179"/>
      <c r="BR982" s="179"/>
      <c r="BS982" s="179"/>
      <c r="BT982" s="179"/>
      <c r="BU982" s="179"/>
    </row>
    <row r="983" spans="1:73">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c r="AT983" s="179"/>
      <c r="AU983" s="179"/>
      <c r="AV983" s="179"/>
      <c r="AW983" s="179"/>
      <c r="AX983" s="179"/>
      <c r="AY983" s="179"/>
      <c r="AZ983" s="179"/>
      <c r="BA983" s="179"/>
      <c r="BB983" s="179"/>
      <c r="BC983" s="179"/>
      <c r="BD983" s="179"/>
      <c r="BE983" s="179"/>
      <c r="BF983" s="179"/>
      <c r="BG983" s="179"/>
      <c r="BH983" s="179"/>
      <c r="BI983" s="179"/>
      <c r="BJ983" s="179"/>
      <c r="BK983" s="179"/>
      <c r="BL983" s="179"/>
      <c r="BM983" s="179"/>
      <c r="BN983" s="179"/>
      <c r="BO983" s="179"/>
      <c r="BP983" s="179"/>
      <c r="BQ983" s="179"/>
      <c r="BR983" s="179"/>
      <c r="BS983" s="179"/>
      <c r="BT983" s="179"/>
      <c r="BU983" s="179"/>
    </row>
    <row r="984" spans="1:73">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c r="AT984" s="179"/>
      <c r="AU984" s="179"/>
      <c r="AV984" s="179"/>
      <c r="AW984" s="179"/>
      <c r="AX984" s="179"/>
      <c r="AY984" s="179"/>
      <c r="AZ984" s="179"/>
      <c r="BA984" s="179"/>
      <c r="BB984" s="179"/>
      <c r="BC984" s="179"/>
      <c r="BD984" s="179"/>
      <c r="BE984" s="179"/>
      <c r="BF984" s="179"/>
      <c r="BG984" s="179"/>
      <c r="BH984" s="179"/>
      <c r="BI984" s="179"/>
      <c r="BJ984" s="179"/>
      <c r="BK984" s="179"/>
      <c r="BL984" s="179"/>
      <c r="BM984" s="179"/>
      <c r="BN984" s="179"/>
      <c r="BO984" s="179"/>
      <c r="BP984" s="179"/>
      <c r="BQ984" s="179"/>
      <c r="BR984" s="179"/>
      <c r="BS984" s="179"/>
      <c r="BT984" s="179"/>
      <c r="BU984" s="179"/>
    </row>
    <row r="985" spans="1:73">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c r="AT985" s="179"/>
      <c r="AU985" s="179"/>
      <c r="AV985" s="179"/>
      <c r="AW985" s="179"/>
      <c r="AX985" s="179"/>
      <c r="AY985" s="179"/>
      <c r="AZ985" s="179"/>
      <c r="BA985" s="179"/>
      <c r="BB985" s="179"/>
      <c r="BC985" s="179"/>
      <c r="BD985" s="179"/>
      <c r="BE985" s="179"/>
      <c r="BF985" s="179"/>
      <c r="BG985" s="179"/>
      <c r="BH985" s="179"/>
      <c r="BI985" s="179"/>
      <c r="BJ985" s="179"/>
      <c r="BK985" s="179"/>
      <c r="BL985" s="179"/>
      <c r="BM985" s="179"/>
      <c r="BN985" s="179"/>
      <c r="BO985" s="179"/>
      <c r="BP985" s="179"/>
      <c r="BQ985" s="179"/>
      <c r="BR985" s="179"/>
      <c r="BS985" s="179"/>
      <c r="BT985" s="179"/>
      <c r="BU985" s="179"/>
    </row>
  </sheetData>
  <mergeCells count="159">
    <mergeCell ref="A2:BU2"/>
    <mergeCell ref="A4:BU4"/>
    <mergeCell ref="A8:AN8"/>
    <mergeCell ref="AO8:CM8"/>
    <mergeCell ref="A9:BL9"/>
    <mergeCell ref="A10:BU10"/>
    <mergeCell ref="A12:F14"/>
    <mergeCell ref="G12:X14"/>
    <mergeCell ref="Y12:AN14"/>
    <mergeCell ref="AO12:BD14"/>
    <mergeCell ref="BE12:BU14"/>
    <mergeCell ref="A15:F15"/>
    <mergeCell ref="G15:X15"/>
    <mergeCell ref="Y15:AN15"/>
    <mergeCell ref="AO15:BD15"/>
    <mergeCell ref="BE15:BU15"/>
    <mergeCell ref="A16:F16"/>
    <mergeCell ref="G16:X16"/>
    <mergeCell ref="Y16:AN16"/>
    <mergeCell ref="AO16:BD16"/>
    <mergeCell ref="BE16:BU16"/>
    <mergeCell ref="A17:F17"/>
    <mergeCell ref="G17:X17"/>
    <mergeCell ref="Y17:AN17"/>
    <mergeCell ref="AO17:BD17"/>
    <mergeCell ref="BE17:BU17"/>
    <mergeCell ref="A18:F18"/>
    <mergeCell ref="G18:X18"/>
    <mergeCell ref="Y18:AN18"/>
    <mergeCell ref="AO18:BD18"/>
    <mergeCell ref="BE18:BU18"/>
    <mergeCell ref="A19:F19"/>
    <mergeCell ref="G19:X19"/>
    <mergeCell ref="Y19:AN19"/>
    <mergeCell ref="AO19:BD19"/>
    <mergeCell ref="BE19:BU19"/>
    <mergeCell ref="A20:F20"/>
    <mergeCell ref="G20:X20"/>
    <mergeCell ref="Y20:AN20"/>
    <mergeCell ref="AO20:BD20"/>
    <mergeCell ref="BE20:BU20"/>
    <mergeCell ref="A21:X21"/>
    <mergeCell ref="Y21:AN21"/>
    <mergeCell ref="AO21:BD21"/>
    <mergeCell ref="BE21:BU21"/>
    <mergeCell ref="A29:BU29"/>
    <mergeCell ref="A31:F33"/>
    <mergeCell ref="G31:X33"/>
    <mergeCell ref="Y31:AN33"/>
    <mergeCell ref="AO31:BD33"/>
    <mergeCell ref="BE31:BU33"/>
    <mergeCell ref="A23:BU23"/>
    <mergeCell ref="A24:BU24"/>
    <mergeCell ref="X25:BU25"/>
    <mergeCell ref="A27:AN27"/>
    <mergeCell ref="AO27:CZ27"/>
    <mergeCell ref="B28:BM28"/>
    <mergeCell ref="A34:F34"/>
    <mergeCell ref="G34:X34"/>
    <mergeCell ref="Y34:AN34"/>
    <mergeCell ref="AO34:BD34"/>
    <mergeCell ref="BE34:BU34"/>
    <mergeCell ref="A35:F35"/>
    <mergeCell ref="G35:X35"/>
    <mergeCell ref="Y35:AN35"/>
    <mergeCell ref="AO35:BD35"/>
    <mergeCell ref="BE35:BU35"/>
    <mergeCell ref="A36:F36"/>
    <mergeCell ref="G36:X36"/>
    <mergeCell ref="Y36:AN36"/>
    <mergeCell ref="AO36:BD36"/>
    <mergeCell ref="BE36:BU36"/>
    <mergeCell ref="A37:F37"/>
    <mergeCell ref="G37:X37"/>
    <mergeCell ref="Y37:AN37"/>
    <mergeCell ref="AO37:BD37"/>
    <mergeCell ref="BE37:BU37"/>
    <mergeCell ref="A40:BU40"/>
    <mergeCell ref="X41:BU41"/>
    <mergeCell ref="A43:AN43"/>
    <mergeCell ref="AO43:BU43"/>
    <mergeCell ref="B44:BM44"/>
    <mergeCell ref="A45:BU45"/>
    <mergeCell ref="A38:F38"/>
    <mergeCell ref="G38:X38"/>
    <mergeCell ref="Y38:AN38"/>
    <mergeCell ref="AO38:BD38"/>
    <mergeCell ref="BE38:BU38"/>
    <mergeCell ref="A39:X39"/>
    <mergeCell ref="Y39:AN39"/>
    <mergeCell ref="AO39:BD39"/>
    <mergeCell ref="BE39:BU39"/>
    <mergeCell ref="A47:F49"/>
    <mergeCell ref="G47:X49"/>
    <mergeCell ref="Y47:AN49"/>
    <mergeCell ref="AO47:BD49"/>
    <mergeCell ref="BE47:BU49"/>
    <mergeCell ref="A50:F50"/>
    <mergeCell ref="G50:X50"/>
    <mergeCell ref="Y50:AN50"/>
    <mergeCell ref="AO50:BD50"/>
    <mergeCell ref="BE50:BU50"/>
    <mergeCell ref="A51:F51"/>
    <mergeCell ref="G51:X51"/>
    <mergeCell ref="Y51:AN51"/>
    <mergeCell ref="AO51:BD51"/>
    <mergeCell ref="BE51:BU51"/>
    <mergeCell ref="A52:F52"/>
    <mergeCell ref="G52:X52"/>
    <mergeCell ref="Y52:AN52"/>
    <mergeCell ref="AO52:BD52"/>
    <mergeCell ref="BE52:BU52"/>
    <mergeCell ref="A53:F53"/>
    <mergeCell ref="G53:X53"/>
    <mergeCell ref="Y53:AN53"/>
    <mergeCell ref="AO53:BD53"/>
    <mergeCell ref="BE53:BU53"/>
    <mergeCell ref="A54:F54"/>
    <mergeCell ref="G54:X54"/>
    <mergeCell ref="Y54:AN54"/>
    <mergeCell ref="AO54:BD54"/>
    <mergeCell ref="BE54:BU54"/>
    <mergeCell ref="A62:BU62"/>
    <mergeCell ref="A64:F66"/>
    <mergeCell ref="G64:X66"/>
    <mergeCell ref="Y64:AN66"/>
    <mergeCell ref="AO64:BD66"/>
    <mergeCell ref="BE64:BU66"/>
    <mergeCell ref="A55:X55"/>
    <mergeCell ref="Y55:AN55"/>
    <mergeCell ref="AO55:BD55"/>
    <mergeCell ref="BE55:BU55"/>
    <mergeCell ref="A56:BU56"/>
    <mergeCell ref="A60:AN60"/>
    <mergeCell ref="AO60:CM60"/>
    <mergeCell ref="A67:F67"/>
    <mergeCell ref="G67:X67"/>
    <mergeCell ref="Y67:AN67"/>
    <mergeCell ref="AO67:BD67"/>
    <mergeCell ref="BE67:BU67"/>
    <mergeCell ref="A68:F68"/>
    <mergeCell ref="G68:X68"/>
    <mergeCell ref="Y68:AN68"/>
    <mergeCell ref="AO68:BD68"/>
    <mergeCell ref="BE68:BU68"/>
    <mergeCell ref="A71:X71"/>
    <mergeCell ref="Y71:AN71"/>
    <mergeCell ref="AO71:BD71"/>
    <mergeCell ref="BE71:BU71"/>
    <mergeCell ref="A69:F69"/>
    <mergeCell ref="G69:X69"/>
    <mergeCell ref="Y69:AN69"/>
    <mergeCell ref="AO69:BD69"/>
    <mergeCell ref="BE69:BU69"/>
    <mergeCell ref="A70:F70"/>
    <mergeCell ref="G70:X70"/>
    <mergeCell ref="Y70:AN70"/>
    <mergeCell ref="AO70:BD70"/>
    <mergeCell ref="BE70:BU70"/>
  </mergeCells>
  <pageMargins left="0.70866141732283472" right="0.70866141732283472" top="0.74803149606299213" bottom="0.74803149606299213" header="0.31496062992125984" footer="0.31496062992125984"/>
  <pageSetup paperSize="9" scale="85" orientation="portrait" verticalDpi="0" r:id="rId1"/>
</worksheet>
</file>

<file path=xl/worksheets/sheet9.xml><?xml version="1.0" encoding="utf-8"?>
<worksheet xmlns="http://schemas.openxmlformats.org/spreadsheetml/2006/main" xmlns:r="http://schemas.openxmlformats.org/officeDocument/2006/relationships">
  <dimension ref="A1:FW1257"/>
  <sheetViews>
    <sheetView workbookViewId="0">
      <selection activeCell="BV255" sqref="BV255:CK255"/>
    </sheetView>
  </sheetViews>
  <sheetFormatPr defaultColWidth="14.42578125" defaultRowHeight="12.75"/>
  <cols>
    <col min="1" max="87" width="0.85546875" style="178" customWidth="1"/>
    <col min="88" max="105" width="0.85546875" style="188" customWidth="1"/>
    <col min="106" max="16384" width="14.42578125" style="178"/>
  </cols>
  <sheetData>
    <row r="1" spans="1:179" ht="3" customHeight="1">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7"/>
      <c r="CK1" s="187"/>
      <c r="CL1" s="187"/>
      <c r="CM1" s="187"/>
      <c r="CN1" s="187"/>
      <c r="CO1" s="187"/>
      <c r="CP1" s="187"/>
      <c r="CQ1" s="187"/>
      <c r="CR1" s="187"/>
      <c r="CS1" s="187"/>
      <c r="CT1" s="187"/>
      <c r="CU1" s="187"/>
      <c r="CV1" s="187"/>
      <c r="CW1" s="187"/>
      <c r="CX1" s="187"/>
      <c r="CY1" s="187"/>
      <c r="CZ1" s="187"/>
      <c r="DA1" s="187"/>
    </row>
    <row r="2" spans="1:179" ht="14.25" customHeight="1">
      <c r="A2" s="771" t="s">
        <v>482</v>
      </c>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c r="AU2" s="772"/>
      <c r="AV2" s="772"/>
      <c r="AW2" s="772"/>
      <c r="AX2" s="772"/>
      <c r="AY2" s="772"/>
      <c r="AZ2" s="772"/>
      <c r="BA2" s="772"/>
      <c r="BB2" s="772"/>
      <c r="BC2" s="772"/>
      <c r="BD2" s="772"/>
      <c r="BE2" s="772"/>
      <c r="BF2" s="772"/>
      <c r="BG2" s="772"/>
      <c r="BH2" s="772"/>
      <c r="BI2" s="772"/>
      <c r="BJ2" s="772"/>
      <c r="BK2" s="772"/>
      <c r="BL2" s="772"/>
      <c r="BM2" s="772"/>
      <c r="BN2" s="772"/>
      <c r="BO2" s="772"/>
      <c r="BP2" s="772"/>
      <c r="BQ2" s="772"/>
      <c r="BR2" s="772"/>
      <c r="BS2" s="772"/>
      <c r="BT2" s="772"/>
      <c r="BU2" s="772"/>
      <c r="BV2" s="772"/>
      <c r="BW2" s="772"/>
      <c r="BX2" s="772"/>
      <c r="BY2" s="772"/>
      <c r="BZ2" s="772"/>
      <c r="CA2" s="772"/>
      <c r="CB2" s="772"/>
      <c r="CC2" s="772"/>
      <c r="CD2" s="772"/>
      <c r="CE2" s="772"/>
      <c r="CF2" s="772"/>
      <c r="CG2" s="772"/>
      <c r="CH2" s="772"/>
      <c r="CI2" s="772"/>
      <c r="CJ2" s="772"/>
      <c r="CK2" s="772"/>
      <c r="CL2" s="772"/>
      <c r="CM2" s="772"/>
      <c r="CN2" s="772"/>
      <c r="CO2" s="772"/>
      <c r="CP2" s="772"/>
      <c r="CQ2" s="772"/>
      <c r="CR2" s="772"/>
      <c r="CS2" s="772"/>
      <c r="CT2" s="772"/>
      <c r="CU2" s="772"/>
      <c r="CV2" s="772"/>
      <c r="CW2" s="772"/>
      <c r="CX2" s="772"/>
      <c r="CY2" s="772"/>
      <c r="CZ2" s="772"/>
      <c r="DA2" s="772"/>
    </row>
    <row r="3" spans="1:179" ht="17.25" customHeight="1">
      <c r="A3" s="180" t="s">
        <v>458</v>
      </c>
      <c r="B3" s="180"/>
      <c r="C3" s="180"/>
      <c r="D3" s="180"/>
      <c r="E3" s="180"/>
      <c r="F3" s="180"/>
      <c r="G3" s="180"/>
      <c r="H3" s="180"/>
      <c r="I3" s="180"/>
      <c r="J3" s="180"/>
      <c r="K3" s="180"/>
      <c r="L3" s="180"/>
      <c r="M3" s="180"/>
      <c r="N3" s="180"/>
      <c r="O3" s="180"/>
      <c r="P3" s="180"/>
      <c r="Q3" s="180"/>
      <c r="R3" s="180"/>
      <c r="S3" s="180"/>
      <c r="T3" s="180"/>
      <c r="U3" s="180"/>
      <c r="V3" s="180"/>
      <c r="W3" s="180"/>
      <c r="AQ3" s="759">
        <v>112</v>
      </c>
      <c r="AR3" s="759"/>
      <c r="AS3" s="759"/>
      <c r="AT3" s="759"/>
      <c r="AU3" s="759"/>
      <c r="AV3" s="759"/>
      <c r="AW3" s="759"/>
      <c r="AX3" s="759"/>
      <c r="AY3" s="759"/>
      <c r="AZ3" s="759"/>
      <c r="BA3" s="759"/>
      <c r="BB3" s="759"/>
      <c r="BC3" s="759"/>
      <c r="BD3" s="759"/>
      <c r="BE3" s="759"/>
      <c r="BF3" s="759"/>
      <c r="BG3" s="759"/>
      <c r="BH3" s="759"/>
      <c r="BI3" s="759"/>
      <c r="BJ3" s="759"/>
      <c r="BK3" s="759"/>
      <c r="BL3" s="759"/>
      <c r="BM3" s="759"/>
      <c r="BN3" s="759"/>
      <c r="BO3" s="759"/>
      <c r="BP3" s="759"/>
    </row>
    <row r="4" spans="1:179" ht="27" customHeight="1">
      <c r="A4" s="760" t="s">
        <v>459</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693" t="s">
        <v>460</v>
      </c>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693"/>
      <c r="BR4" s="693"/>
      <c r="BS4" s="693"/>
      <c r="BT4" s="693"/>
      <c r="BU4" s="693"/>
      <c r="BV4" s="693"/>
      <c r="BW4" s="693"/>
      <c r="BX4" s="693"/>
      <c r="BY4" s="693"/>
      <c r="BZ4" s="693"/>
      <c r="CA4" s="693"/>
      <c r="CB4" s="693"/>
      <c r="CC4" s="693"/>
      <c r="CD4" s="693"/>
      <c r="CE4" s="693"/>
      <c r="CF4" s="693"/>
      <c r="CG4" s="693"/>
      <c r="CH4" s="693"/>
      <c r="CI4" s="693"/>
      <c r="CJ4" s="693"/>
      <c r="CK4" s="693"/>
      <c r="CL4" s="693"/>
      <c r="CM4" s="693"/>
      <c r="CN4" s="693"/>
      <c r="CO4" s="693"/>
      <c r="CP4" s="693"/>
      <c r="CQ4" s="693"/>
      <c r="CR4" s="693"/>
      <c r="CS4" s="693"/>
      <c r="CT4" s="693"/>
      <c r="CU4" s="693"/>
      <c r="CV4" s="693"/>
      <c r="CW4" s="693"/>
      <c r="CX4" s="693"/>
      <c r="CY4" s="693"/>
      <c r="CZ4" s="693"/>
      <c r="DA4" s="693"/>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row>
    <row r="5" spans="1:179" ht="45" customHeight="1">
      <c r="A5" s="708" t="s">
        <v>462</v>
      </c>
      <c r="B5" s="721"/>
      <c r="C5" s="721"/>
      <c r="D5" s="721"/>
      <c r="E5" s="721"/>
      <c r="F5" s="722"/>
      <c r="G5" s="708" t="s">
        <v>483</v>
      </c>
      <c r="H5" s="721"/>
      <c r="I5" s="721"/>
      <c r="J5" s="721"/>
      <c r="K5" s="721"/>
      <c r="L5" s="721"/>
      <c r="M5" s="721"/>
      <c r="N5" s="721"/>
      <c r="O5" s="721"/>
      <c r="P5" s="721"/>
      <c r="Q5" s="721"/>
      <c r="R5" s="721"/>
      <c r="S5" s="721"/>
      <c r="T5" s="721"/>
      <c r="U5" s="721"/>
      <c r="V5" s="721"/>
      <c r="W5" s="721"/>
      <c r="X5" s="721"/>
      <c r="Y5" s="721"/>
      <c r="Z5" s="721"/>
      <c r="AA5" s="721"/>
      <c r="AB5" s="721"/>
      <c r="AC5" s="721"/>
      <c r="AD5" s="722"/>
      <c r="AE5" s="708" t="s">
        <v>484</v>
      </c>
      <c r="AF5" s="721"/>
      <c r="AG5" s="721"/>
      <c r="AH5" s="721"/>
      <c r="AI5" s="721"/>
      <c r="AJ5" s="721"/>
      <c r="AK5" s="721"/>
      <c r="AL5" s="721"/>
      <c r="AM5" s="721"/>
      <c r="AN5" s="721"/>
      <c r="AO5" s="721"/>
      <c r="AP5" s="721"/>
      <c r="AQ5" s="721"/>
      <c r="AR5" s="721"/>
      <c r="AS5" s="721"/>
      <c r="AT5" s="721"/>
      <c r="AU5" s="721"/>
      <c r="AV5" s="721"/>
      <c r="AW5" s="721"/>
      <c r="AX5" s="721"/>
      <c r="AY5" s="721"/>
      <c r="AZ5" s="721"/>
      <c r="BA5" s="721"/>
      <c r="BB5" s="721"/>
      <c r="BC5" s="722"/>
      <c r="BD5" s="708" t="s">
        <v>485</v>
      </c>
      <c r="BE5" s="721"/>
      <c r="BF5" s="721"/>
      <c r="BG5" s="721"/>
      <c r="BH5" s="721"/>
      <c r="BI5" s="721"/>
      <c r="BJ5" s="721"/>
      <c r="BK5" s="721"/>
      <c r="BL5" s="721"/>
      <c r="BM5" s="721"/>
      <c r="BN5" s="721"/>
      <c r="BO5" s="721"/>
      <c r="BP5" s="721"/>
      <c r="BQ5" s="721"/>
      <c r="BR5" s="721"/>
      <c r="BS5" s="722"/>
      <c r="BT5" s="708" t="s">
        <v>486</v>
      </c>
      <c r="BU5" s="721"/>
      <c r="BV5" s="721"/>
      <c r="BW5" s="721"/>
      <c r="BX5" s="721"/>
      <c r="BY5" s="721"/>
      <c r="BZ5" s="721"/>
      <c r="CA5" s="721"/>
      <c r="CB5" s="721"/>
      <c r="CC5" s="721"/>
      <c r="CD5" s="721"/>
      <c r="CE5" s="721"/>
      <c r="CF5" s="721"/>
      <c r="CG5" s="721"/>
      <c r="CH5" s="721"/>
      <c r="CI5" s="722"/>
      <c r="CJ5" s="723" t="s">
        <v>487</v>
      </c>
      <c r="CK5" s="724"/>
      <c r="CL5" s="724"/>
      <c r="CM5" s="724"/>
      <c r="CN5" s="724"/>
      <c r="CO5" s="724"/>
      <c r="CP5" s="724"/>
      <c r="CQ5" s="724"/>
      <c r="CR5" s="724"/>
      <c r="CS5" s="724"/>
      <c r="CT5" s="724"/>
      <c r="CU5" s="724"/>
      <c r="CV5" s="724"/>
      <c r="CW5" s="724"/>
      <c r="CX5" s="724"/>
      <c r="CY5" s="724"/>
      <c r="CZ5" s="724"/>
      <c r="DA5" s="725"/>
    </row>
    <row r="6" spans="1:179" ht="12.75" customHeight="1">
      <c r="A6" s="676">
        <v>1</v>
      </c>
      <c r="B6" s="717"/>
      <c r="C6" s="717"/>
      <c r="D6" s="717"/>
      <c r="E6" s="717"/>
      <c r="F6" s="718"/>
      <c r="G6" s="676">
        <v>2</v>
      </c>
      <c r="H6" s="717"/>
      <c r="I6" s="717"/>
      <c r="J6" s="717"/>
      <c r="K6" s="717"/>
      <c r="L6" s="717"/>
      <c r="M6" s="717"/>
      <c r="N6" s="717"/>
      <c r="O6" s="717"/>
      <c r="P6" s="717"/>
      <c r="Q6" s="717"/>
      <c r="R6" s="717"/>
      <c r="S6" s="717"/>
      <c r="T6" s="717"/>
      <c r="U6" s="717"/>
      <c r="V6" s="717"/>
      <c r="W6" s="717"/>
      <c r="X6" s="717"/>
      <c r="Y6" s="717"/>
      <c r="Z6" s="717"/>
      <c r="AA6" s="717"/>
      <c r="AB6" s="717"/>
      <c r="AC6" s="717"/>
      <c r="AD6" s="718"/>
      <c r="AE6" s="676">
        <v>3</v>
      </c>
      <c r="AF6" s="717"/>
      <c r="AG6" s="717"/>
      <c r="AH6" s="717"/>
      <c r="AI6" s="717"/>
      <c r="AJ6" s="717"/>
      <c r="AK6" s="717"/>
      <c r="AL6" s="717"/>
      <c r="AM6" s="717"/>
      <c r="AN6" s="717"/>
      <c r="AO6" s="717"/>
      <c r="AP6" s="717"/>
      <c r="AQ6" s="717"/>
      <c r="AR6" s="717"/>
      <c r="AS6" s="717"/>
      <c r="AT6" s="717"/>
      <c r="AU6" s="717"/>
      <c r="AV6" s="717"/>
      <c r="AW6" s="717"/>
      <c r="AX6" s="717"/>
      <c r="AY6" s="717"/>
      <c r="AZ6" s="717"/>
      <c r="BA6" s="717"/>
      <c r="BB6" s="717"/>
      <c r="BC6" s="718"/>
      <c r="BD6" s="676">
        <v>4</v>
      </c>
      <c r="BE6" s="717"/>
      <c r="BF6" s="717"/>
      <c r="BG6" s="717"/>
      <c r="BH6" s="717"/>
      <c r="BI6" s="717"/>
      <c r="BJ6" s="717"/>
      <c r="BK6" s="717"/>
      <c r="BL6" s="717"/>
      <c r="BM6" s="717"/>
      <c r="BN6" s="717"/>
      <c r="BO6" s="717"/>
      <c r="BP6" s="717"/>
      <c r="BQ6" s="717"/>
      <c r="BR6" s="717"/>
      <c r="BS6" s="718"/>
      <c r="BT6" s="676">
        <v>5</v>
      </c>
      <c r="BU6" s="717"/>
      <c r="BV6" s="717"/>
      <c r="BW6" s="717"/>
      <c r="BX6" s="717"/>
      <c r="BY6" s="717"/>
      <c r="BZ6" s="717"/>
      <c r="CA6" s="717"/>
      <c r="CB6" s="717"/>
      <c r="CC6" s="717"/>
      <c r="CD6" s="717"/>
      <c r="CE6" s="717"/>
      <c r="CF6" s="717"/>
      <c r="CG6" s="717"/>
      <c r="CH6" s="717"/>
      <c r="CI6" s="718"/>
      <c r="CJ6" s="697">
        <v>6</v>
      </c>
      <c r="CK6" s="719"/>
      <c r="CL6" s="719"/>
      <c r="CM6" s="719"/>
      <c r="CN6" s="719"/>
      <c r="CO6" s="719"/>
      <c r="CP6" s="719"/>
      <c r="CQ6" s="719"/>
      <c r="CR6" s="719"/>
      <c r="CS6" s="719"/>
      <c r="CT6" s="719"/>
      <c r="CU6" s="719"/>
      <c r="CV6" s="719"/>
      <c r="CW6" s="719"/>
      <c r="CX6" s="719"/>
      <c r="CY6" s="719"/>
      <c r="CZ6" s="719"/>
      <c r="DA6" s="720"/>
    </row>
    <row r="7" spans="1:179" ht="29.25" customHeight="1">
      <c r="A7" s="662" t="s">
        <v>78</v>
      </c>
      <c r="B7" s="654"/>
      <c r="C7" s="654"/>
      <c r="D7" s="654"/>
      <c r="E7" s="654"/>
      <c r="F7" s="655"/>
      <c r="G7" s="663" t="s">
        <v>488</v>
      </c>
      <c r="H7" s="709"/>
      <c r="I7" s="709"/>
      <c r="J7" s="709"/>
      <c r="K7" s="709"/>
      <c r="L7" s="709"/>
      <c r="M7" s="709"/>
      <c r="N7" s="709"/>
      <c r="O7" s="709"/>
      <c r="P7" s="709"/>
      <c r="Q7" s="709"/>
      <c r="R7" s="709"/>
      <c r="S7" s="709"/>
      <c r="T7" s="709"/>
      <c r="U7" s="709"/>
      <c r="V7" s="709"/>
      <c r="W7" s="709"/>
      <c r="X7" s="709"/>
      <c r="Y7" s="709"/>
      <c r="Z7" s="709"/>
      <c r="AA7" s="709"/>
      <c r="AB7" s="709"/>
      <c r="AC7" s="709"/>
      <c r="AD7" s="710"/>
      <c r="AE7" s="686">
        <v>200</v>
      </c>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90"/>
      <c r="BD7" s="656">
        <v>32</v>
      </c>
      <c r="BE7" s="654"/>
      <c r="BF7" s="654"/>
      <c r="BG7" s="654"/>
      <c r="BH7" s="654"/>
      <c r="BI7" s="654"/>
      <c r="BJ7" s="654"/>
      <c r="BK7" s="654"/>
      <c r="BL7" s="654"/>
      <c r="BM7" s="654"/>
      <c r="BN7" s="654"/>
      <c r="BO7" s="654"/>
      <c r="BP7" s="654"/>
      <c r="BQ7" s="654"/>
      <c r="BR7" s="654"/>
      <c r="BS7" s="655"/>
      <c r="BT7" s="656">
        <v>51</v>
      </c>
      <c r="BU7" s="654"/>
      <c r="BV7" s="654"/>
      <c r="BW7" s="654"/>
      <c r="BX7" s="654"/>
      <c r="BY7" s="654"/>
      <c r="BZ7" s="654"/>
      <c r="CA7" s="654"/>
      <c r="CB7" s="654"/>
      <c r="CC7" s="654"/>
      <c r="CD7" s="654"/>
      <c r="CE7" s="654"/>
      <c r="CF7" s="654"/>
      <c r="CG7" s="654"/>
      <c r="CH7" s="654"/>
      <c r="CI7" s="655"/>
      <c r="CJ7" s="657">
        <v>326400</v>
      </c>
      <c r="CK7" s="658"/>
      <c r="CL7" s="658"/>
      <c r="CM7" s="658"/>
      <c r="CN7" s="658"/>
      <c r="CO7" s="658"/>
      <c r="CP7" s="658"/>
      <c r="CQ7" s="658"/>
      <c r="CR7" s="658"/>
      <c r="CS7" s="658"/>
      <c r="CT7" s="658"/>
      <c r="CU7" s="658"/>
      <c r="CV7" s="658"/>
      <c r="CW7" s="658"/>
      <c r="CX7" s="658"/>
      <c r="CY7" s="658"/>
      <c r="CZ7" s="658"/>
      <c r="DA7" s="659"/>
    </row>
    <row r="8" spans="1:179" ht="15" customHeight="1">
      <c r="A8" s="662"/>
      <c r="B8" s="654"/>
      <c r="C8" s="654"/>
      <c r="D8" s="654"/>
      <c r="E8" s="654"/>
      <c r="F8" s="655"/>
      <c r="G8" s="694" t="s">
        <v>472</v>
      </c>
      <c r="H8" s="654"/>
      <c r="I8" s="654"/>
      <c r="J8" s="654"/>
      <c r="K8" s="654"/>
      <c r="L8" s="654"/>
      <c r="M8" s="654"/>
      <c r="N8" s="654"/>
      <c r="O8" s="654"/>
      <c r="P8" s="654"/>
      <c r="Q8" s="654"/>
      <c r="R8" s="654"/>
      <c r="S8" s="654"/>
      <c r="T8" s="654"/>
      <c r="U8" s="654"/>
      <c r="V8" s="654"/>
      <c r="W8" s="654"/>
      <c r="X8" s="654"/>
      <c r="Y8" s="654"/>
      <c r="Z8" s="654"/>
      <c r="AA8" s="654"/>
      <c r="AB8" s="654"/>
      <c r="AC8" s="654"/>
      <c r="AD8" s="655"/>
      <c r="AE8" s="656" t="s">
        <v>105</v>
      </c>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5"/>
      <c r="BD8" s="656" t="s">
        <v>105</v>
      </c>
      <c r="BE8" s="654"/>
      <c r="BF8" s="654"/>
      <c r="BG8" s="654"/>
      <c r="BH8" s="654"/>
      <c r="BI8" s="654"/>
      <c r="BJ8" s="654"/>
      <c r="BK8" s="654"/>
      <c r="BL8" s="654"/>
      <c r="BM8" s="654"/>
      <c r="BN8" s="654"/>
      <c r="BO8" s="654"/>
      <c r="BP8" s="654"/>
      <c r="BQ8" s="654"/>
      <c r="BR8" s="654"/>
      <c r="BS8" s="655"/>
      <c r="BT8" s="656" t="s">
        <v>105</v>
      </c>
      <c r="BU8" s="654"/>
      <c r="BV8" s="654"/>
      <c r="BW8" s="654"/>
      <c r="BX8" s="654"/>
      <c r="BY8" s="654"/>
      <c r="BZ8" s="654"/>
      <c r="CA8" s="654"/>
      <c r="CB8" s="654"/>
      <c r="CC8" s="654"/>
      <c r="CD8" s="654"/>
      <c r="CE8" s="654"/>
      <c r="CF8" s="654"/>
      <c r="CG8" s="654"/>
      <c r="CH8" s="654"/>
      <c r="CI8" s="655"/>
      <c r="CJ8" s="657">
        <v>326400</v>
      </c>
      <c r="CK8" s="658"/>
      <c r="CL8" s="658"/>
      <c r="CM8" s="658"/>
      <c r="CN8" s="658"/>
      <c r="CO8" s="658"/>
      <c r="CP8" s="658"/>
      <c r="CQ8" s="658"/>
      <c r="CR8" s="658"/>
      <c r="CS8" s="658"/>
      <c r="CT8" s="658"/>
      <c r="CU8" s="658"/>
      <c r="CV8" s="658"/>
      <c r="CW8" s="658"/>
      <c r="CX8" s="658"/>
      <c r="CY8" s="658"/>
      <c r="CZ8" s="658"/>
      <c r="DA8" s="659"/>
    </row>
    <row r="9" spans="1:179" ht="15" customHeight="1">
      <c r="A9" s="190"/>
      <c r="B9" s="191"/>
      <c r="C9" s="191"/>
      <c r="D9" s="191"/>
      <c r="E9" s="191"/>
      <c r="F9" s="191"/>
      <c r="G9" s="192"/>
      <c r="H9" s="191"/>
      <c r="I9" s="191"/>
      <c r="J9" s="191"/>
      <c r="K9" s="191"/>
      <c r="L9" s="191"/>
      <c r="M9" s="191"/>
      <c r="N9" s="191"/>
      <c r="O9" s="191"/>
      <c r="P9" s="191"/>
      <c r="Q9" s="191"/>
      <c r="R9" s="191"/>
      <c r="S9" s="191"/>
      <c r="T9" s="191"/>
      <c r="U9" s="191"/>
      <c r="V9" s="191"/>
      <c r="W9" s="191"/>
      <c r="X9" s="191"/>
      <c r="Y9" s="191"/>
      <c r="Z9" s="191"/>
      <c r="AA9" s="191"/>
      <c r="AB9" s="191"/>
      <c r="AC9" s="191"/>
      <c r="AD9" s="191"/>
      <c r="AE9" s="193"/>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3"/>
      <c r="BE9" s="191"/>
      <c r="BF9" s="191"/>
      <c r="BG9" s="191"/>
      <c r="BH9" s="191"/>
      <c r="BI9" s="191"/>
      <c r="BJ9" s="191"/>
      <c r="BK9" s="191"/>
      <c r="BL9" s="191"/>
      <c r="BM9" s="191"/>
      <c r="BN9" s="191"/>
      <c r="BO9" s="191"/>
      <c r="BP9" s="191"/>
      <c r="BQ9" s="191"/>
      <c r="BR9" s="191"/>
      <c r="BS9" s="191"/>
      <c r="BT9" s="193"/>
      <c r="BU9" s="191"/>
      <c r="BV9" s="191"/>
      <c r="BW9" s="191"/>
      <c r="BX9" s="191"/>
      <c r="BY9" s="191"/>
      <c r="BZ9" s="191"/>
      <c r="CA9" s="191"/>
      <c r="CB9" s="191"/>
      <c r="CC9" s="191"/>
      <c r="CD9" s="191"/>
      <c r="CE9" s="191"/>
      <c r="CF9" s="191"/>
      <c r="CG9" s="191"/>
      <c r="CH9" s="191"/>
      <c r="CI9" s="191"/>
      <c r="CJ9" s="194"/>
      <c r="CK9" s="195"/>
      <c r="CL9" s="195"/>
      <c r="CM9" s="195"/>
      <c r="CN9" s="195"/>
      <c r="CO9" s="195"/>
      <c r="CP9" s="195"/>
      <c r="CQ9" s="195"/>
      <c r="CR9" s="195"/>
      <c r="CS9" s="195"/>
      <c r="CT9" s="195"/>
      <c r="CU9" s="195"/>
      <c r="CV9" s="195"/>
      <c r="CW9" s="195"/>
      <c r="CX9" s="195"/>
      <c r="CY9" s="195"/>
      <c r="CZ9" s="195"/>
      <c r="DA9" s="195"/>
    </row>
    <row r="10" spans="1:179" ht="15" customHeight="1">
      <c r="A10" s="190"/>
      <c r="B10" s="191"/>
      <c r="C10" s="191"/>
      <c r="D10" s="191"/>
      <c r="E10" s="191"/>
      <c r="F10" s="191"/>
      <c r="G10" s="192"/>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3"/>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3"/>
      <c r="BE10" s="191"/>
      <c r="BF10" s="191"/>
      <c r="BG10" s="191"/>
      <c r="BH10" s="191"/>
      <c r="BI10" s="191"/>
      <c r="BJ10" s="191"/>
      <c r="BK10" s="191"/>
      <c r="BL10" s="191"/>
      <c r="BM10" s="191"/>
      <c r="BN10" s="191"/>
      <c r="BO10" s="191"/>
      <c r="BP10" s="191"/>
      <c r="BQ10" s="191"/>
      <c r="BR10" s="191"/>
      <c r="BS10" s="191"/>
      <c r="BT10" s="193"/>
      <c r="BU10" s="191"/>
      <c r="BV10" s="191"/>
      <c r="BW10" s="191"/>
      <c r="BX10" s="191"/>
      <c r="BY10" s="191"/>
      <c r="BZ10" s="191"/>
      <c r="CA10" s="191"/>
      <c r="CB10" s="191"/>
      <c r="CC10" s="191"/>
      <c r="CD10" s="191"/>
      <c r="CE10" s="191"/>
      <c r="CF10" s="191"/>
      <c r="CG10" s="191"/>
      <c r="CH10" s="191"/>
      <c r="CI10" s="191"/>
      <c r="CJ10" s="194"/>
      <c r="CK10" s="195"/>
      <c r="CL10" s="195"/>
      <c r="CM10" s="195"/>
      <c r="CN10" s="195"/>
      <c r="CO10" s="195"/>
      <c r="CP10" s="195"/>
      <c r="CQ10" s="195"/>
      <c r="CR10" s="195"/>
      <c r="CS10" s="195"/>
      <c r="CT10" s="195"/>
      <c r="CU10" s="195"/>
      <c r="CV10" s="195"/>
      <c r="CW10" s="195"/>
      <c r="CX10" s="195"/>
      <c r="CY10" s="195"/>
      <c r="CZ10" s="195"/>
      <c r="DA10" s="195"/>
    </row>
    <row r="11" spans="1:179" ht="6.75" customHeight="1">
      <c r="A11" s="190"/>
      <c r="B11" s="191"/>
      <c r="C11" s="191"/>
      <c r="D11" s="191"/>
      <c r="E11" s="191"/>
      <c r="F11" s="191"/>
      <c r="G11" s="192"/>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3"/>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3"/>
      <c r="BE11" s="191"/>
      <c r="BF11" s="191"/>
      <c r="BG11" s="191"/>
      <c r="BH11" s="191"/>
      <c r="BI11" s="191"/>
      <c r="BJ11" s="191"/>
      <c r="BK11" s="191"/>
      <c r="BL11" s="191"/>
      <c r="BM11" s="191"/>
      <c r="BN11" s="191"/>
      <c r="BO11" s="191"/>
      <c r="BP11" s="191"/>
      <c r="BQ11" s="191"/>
      <c r="BR11" s="191"/>
      <c r="BS11" s="191"/>
      <c r="BT11" s="193"/>
      <c r="BU11" s="191"/>
      <c r="BV11" s="191"/>
      <c r="BW11" s="191"/>
      <c r="BX11" s="191"/>
      <c r="BY11" s="191"/>
      <c r="BZ11" s="191"/>
      <c r="CA11" s="191"/>
      <c r="CB11" s="191"/>
      <c r="CC11" s="191"/>
      <c r="CD11" s="191"/>
      <c r="CE11" s="191"/>
      <c r="CF11" s="191"/>
      <c r="CG11" s="191"/>
      <c r="CH11" s="191"/>
      <c r="CI11" s="191"/>
      <c r="CJ11" s="194"/>
      <c r="CK11" s="195"/>
      <c r="CL11" s="195"/>
      <c r="CM11" s="195"/>
      <c r="CN11" s="195"/>
      <c r="CO11" s="195"/>
      <c r="CP11" s="195"/>
      <c r="CQ11" s="195"/>
      <c r="CR11" s="195"/>
      <c r="CS11" s="195"/>
      <c r="CT11" s="195"/>
      <c r="CU11" s="195"/>
      <c r="CV11" s="195"/>
      <c r="CW11" s="195"/>
      <c r="CX11" s="195"/>
      <c r="CY11" s="195"/>
      <c r="CZ11" s="195"/>
      <c r="DA11" s="195"/>
    </row>
    <row r="12" spans="1:179" ht="32.25" customHeight="1">
      <c r="A12" s="763" t="s">
        <v>489</v>
      </c>
      <c r="B12" s="770"/>
      <c r="C12" s="770"/>
      <c r="D12" s="770"/>
      <c r="E12" s="770"/>
      <c r="F12" s="770"/>
      <c r="G12" s="770"/>
      <c r="H12" s="770"/>
      <c r="I12" s="770"/>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770"/>
      <c r="AN12" s="770"/>
      <c r="AO12" s="770"/>
      <c r="AP12" s="770"/>
      <c r="AQ12" s="770"/>
      <c r="AR12" s="770"/>
      <c r="AS12" s="770"/>
      <c r="AT12" s="770"/>
      <c r="AU12" s="770"/>
      <c r="AV12" s="770"/>
      <c r="AW12" s="770"/>
      <c r="AX12" s="770"/>
      <c r="AY12" s="770"/>
      <c r="AZ12" s="770"/>
      <c r="BA12" s="770"/>
      <c r="BB12" s="770"/>
      <c r="BC12" s="770"/>
      <c r="BD12" s="770"/>
      <c r="BE12" s="770"/>
      <c r="BF12" s="770"/>
      <c r="BG12" s="770"/>
      <c r="BH12" s="770"/>
      <c r="BI12" s="770"/>
      <c r="BJ12" s="770"/>
      <c r="BK12" s="770"/>
      <c r="BL12" s="770"/>
      <c r="BM12" s="770"/>
      <c r="BN12" s="770"/>
      <c r="BO12" s="770"/>
      <c r="BP12" s="770"/>
      <c r="BQ12" s="770"/>
      <c r="BR12" s="770"/>
      <c r="BS12" s="770"/>
      <c r="BT12" s="770"/>
      <c r="BU12" s="770"/>
      <c r="BV12" s="770"/>
      <c r="BW12" s="770"/>
      <c r="BX12" s="770"/>
      <c r="BY12" s="770"/>
      <c r="BZ12" s="770"/>
      <c r="CA12" s="770"/>
      <c r="CB12" s="770"/>
      <c r="CC12" s="770"/>
      <c r="CD12" s="770"/>
      <c r="CE12" s="770"/>
      <c r="CF12" s="770"/>
      <c r="CG12" s="770"/>
      <c r="CH12" s="770"/>
      <c r="CI12" s="770"/>
      <c r="CJ12" s="770"/>
      <c r="CK12" s="770"/>
      <c r="CL12" s="770"/>
      <c r="CM12" s="770"/>
      <c r="CN12" s="770"/>
      <c r="CO12" s="770"/>
      <c r="CP12" s="770"/>
      <c r="CQ12" s="770"/>
      <c r="CR12" s="770"/>
      <c r="CS12" s="770"/>
      <c r="CT12" s="770"/>
      <c r="CU12" s="770"/>
      <c r="CV12" s="770"/>
      <c r="CW12" s="770"/>
      <c r="CX12" s="770"/>
      <c r="CY12" s="770"/>
      <c r="CZ12" s="770"/>
      <c r="DA12" s="770"/>
    </row>
    <row r="13" spans="1:179" ht="15" customHeight="1">
      <c r="A13" s="180" t="s">
        <v>458</v>
      </c>
      <c r="B13" s="180"/>
      <c r="C13" s="180"/>
      <c r="D13" s="180"/>
      <c r="E13" s="180"/>
      <c r="F13" s="180"/>
      <c r="G13" s="180"/>
      <c r="H13" s="180"/>
      <c r="I13" s="180"/>
      <c r="J13" s="180"/>
      <c r="K13" s="180"/>
      <c r="L13" s="180"/>
      <c r="M13" s="180"/>
      <c r="N13" s="180"/>
      <c r="O13" s="180"/>
      <c r="P13" s="180"/>
      <c r="Q13" s="180"/>
      <c r="R13" s="180"/>
      <c r="S13" s="180"/>
      <c r="T13" s="180"/>
      <c r="U13" s="180"/>
      <c r="V13" s="180"/>
      <c r="W13" s="180"/>
      <c r="AQ13" s="759">
        <v>113</v>
      </c>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row>
    <row r="14" spans="1:179" ht="24.75" customHeight="1">
      <c r="A14" s="760" t="s">
        <v>459</v>
      </c>
      <c r="B14" s="761"/>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682" t="s">
        <v>474</v>
      </c>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c r="CU14" s="682"/>
      <c r="CV14" s="682"/>
      <c r="CW14" s="682"/>
      <c r="CX14" s="682"/>
      <c r="CY14" s="682"/>
      <c r="CZ14" s="682"/>
      <c r="DA14" s="682"/>
    </row>
    <row r="15" spans="1:179" ht="27.75" customHeight="1">
      <c r="A15" s="708" t="s">
        <v>462</v>
      </c>
      <c r="B15" s="721"/>
      <c r="C15" s="721"/>
      <c r="D15" s="721"/>
      <c r="E15" s="721"/>
      <c r="F15" s="722"/>
      <c r="G15" s="708" t="s">
        <v>483</v>
      </c>
      <c r="H15" s="721"/>
      <c r="I15" s="721"/>
      <c r="J15" s="721"/>
      <c r="K15" s="721"/>
      <c r="L15" s="721"/>
      <c r="M15" s="721"/>
      <c r="N15" s="721"/>
      <c r="O15" s="721"/>
      <c r="P15" s="721"/>
      <c r="Q15" s="721"/>
      <c r="R15" s="721"/>
      <c r="S15" s="721"/>
      <c r="T15" s="721"/>
      <c r="U15" s="721"/>
      <c r="V15" s="721"/>
      <c r="W15" s="721"/>
      <c r="X15" s="721"/>
      <c r="Y15" s="721"/>
      <c r="Z15" s="721"/>
      <c r="AA15" s="721"/>
      <c r="AB15" s="721"/>
      <c r="AC15" s="721"/>
      <c r="AD15" s="722"/>
      <c r="AE15" s="708" t="s">
        <v>484</v>
      </c>
      <c r="AF15" s="721"/>
      <c r="AG15" s="721"/>
      <c r="AH15" s="721"/>
      <c r="AI15" s="721"/>
      <c r="AJ15" s="721"/>
      <c r="AK15" s="721"/>
      <c r="AL15" s="721"/>
      <c r="AM15" s="721"/>
      <c r="AN15" s="721"/>
      <c r="AO15" s="721"/>
      <c r="AP15" s="721"/>
      <c r="AQ15" s="721"/>
      <c r="AR15" s="721"/>
      <c r="AS15" s="721"/>
      <c r="AT15" s="721"/>
      <c r="AU15" s="721"/>
      <c r="AV15" s="721"/>
      <c r="AW15" s="721"/>
      <c r="AX15" s="721"/>
      <c r="AY15" s="721"/>
      <c r="AZ15" s="721"/>
      <c r="BA15" s="721"/>
      <c r="BB15" s="721"/>
      <c r="BC15" s="722"/>
      <c r="BD15" s="708" t="s">
        <v>485</v>
      </c>
      <c r="BE15" s="721"/>
      <c r="BF15" s="721"/>
      <c r="BG15" s="721"/>
      <c r="BH15" s="721"/>
      <c r="BI15" s="721"/>
      <c r="BJ15" s="721"/>
      <c r="BK15" s="721"/>
      <c r="BL15" s="721"/>
      <c r="BM15" s="721"/>
      <c r="BN15" s="721"/>
      <c r="BO15" s="721"/>
      <c r="BP15" s="721"/>
      <c r="BQ15" s="721"/>
      <c r="BR15" s="721"/>
      <c r="BS15" s="722"/>
      <c r="BT15" s="708" t="s">
        <v>486</v>
      </c>
      <c r="BU15" s="721"/>
      <c r="BV15" s="721"/>
      <c r="BW15" s="721"/>
      <c r="BX15" s="721"/>
      <c r="BY15" s="721"/>
      <c r="BZ15" s="721"/>
      <c r="CA15" s="721"/>
      <c r="CB15" s="721"/>
      <c r="CC15" s="721"/>
      <c r="CD15" s="721"/>
      <c r="CE15" s="721"/>
      <c r="CF15" s="721"/>
      <c r="CG15" s="721"/>
      <c r="CH15" s="721"/>
      <c r="CI15" s="722"/>
      <c r="CJ15" s="723" t="s">
        <v>487</v>
      </c>
      <c r="CK15" s="724"/>
      <c r="CL15" s="724"/>
      <c r="CM15" s="724"/>
      <c r="CN15" s="724"/>
      <c r="CO15" s="724"/>
      <c r="CP15" s="724"/>
      <c r="CQ15" s="724"/>
      <c r="CR15" s="724"/>
      <c r="CS15" s="724"/>
      <c r="CT15" s="724"/>
      <c r="CU15" s="724"/>
      <c r="CV15" s="724"/>
      <c r="CW15" s="724"/>
      <c r="CX15" s="724"/>
      <c r="CY15" s="724"/>
      <c r="CZ15" s="724"/>
      <c r="DA15" s="725"/>
    </row>
    <row r="16" spans="1:179" ht="15" customHeight="1">
      <c r="A16" s="676">
        <v>1</v>
      </c>
      <c r="B16" s="717"/>
      <c r="C16" s="717"/>
      <c r="D16" s="717"/>
      <c r="E16" s="717"/>
      <c r="F16" s="718"/>
      <c r="G16" s="676">
        <v>2</v>
      </c>
      <c r="H16" s="717"/>
      <c r="I16" s="717"/>
      <c r="J16" s="717"/>
      <c r="K16" s="717"/>
      <c r="L16" s="717"/>
      <c r="M16" s="717"/>
      <c r="N16" s="717"/>
      <c r="O16" s="717"/>
      <c r="P16" s="717"/>
      <c r="Q16" s="717"/>
      <c r="R16" s="717"/>
      <c r="S16" s="717"/>
      <c r="T16" s="717"/>
      <c r="U16" s="717"/>
      <c r="V16" s="717"/>
      <c r="W16" s="717"/>
      <c r="X16" s="717"/>
      <c r="Y16" s="717"/>
      <c r="Z16" s="717"/>
      <c r="AA16" s="717"/>
      <c r="AB16" s="717"/>
      <c r="AC16" s="717"/>
      <c r="AD16" s="718"/>
      <c r="AE16" s="676">
        <v>3</v>
      </c>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8"/>
      <c r="BD16" s="676">
        <v>4</v>
      </c>
      <c r="BE16" s="717"/>
      <c r="BF16" s="717"/>
      <c r="BG16" s="717"/>
      <c r="BH16" s="717"/>
      <c r="BI16" s="717"/>
      <c r="BJ16" s="717"/>
      <c r="BK16" s="717"/>
      <c r="BL16" s="717"/>
      <c r="BM16" s="717"/>
      <c r="BN16" s="717"/>
      <c r="BO16" s="717"/>
      <c r="BP16" s="717"/>
      <c r="BQ16" s="717"/>
      <c r="BR16" s="717"/>
      <c r="BS16" s="718"/>
      <c r="BT16" s="676">
        <v>5</v>
      </c>
      <c r="BU16" s="717"/>
      <c r="BV16" s="717"/>
      <c r="BW16" s="717"/>
      <c r="BX16" s="717"/>
      <c r="BY16" s="717"/>
      <c r="BZ16" s="717"/>
      <c r="CA16" s="717"/>
      <c r="CB16" s="717"/>
      <c r="CC16" s="717"/>
      <c r="CD16" s="717"/>
      <c r="CE16" s="717"/>
      <c r="CF16" s="717"/>
      <c r="CG16" s="717"/>
      <c r="CH16" s="717"/>
      <c r="CI16" s="718"/>
      <c r="CJ16" s="697">
        <v>6</v>
      </c>
      <c r="CK16" s="719"/>
      <c r="CL16" s="719"/>
      <c r="CM16" s="719"/>
      <c r="CN16" s="719"/>
      <c r="CO16" s="719"/>
      <c r="CP16" s="719"/>
      <c r="CQ16" s="719"/>
      <c r="CR16" s="719"/>
      <c r="CS16" s="719"/>
      <c r="CT16" s="719"/>
      <c r="CU16" s="719"/>
      <c r="CV16" s="719"/>
      <c r="CW16" s="719"/>
      <c r="CX16" s="719"/>
      <c r="CY16" s="719"/>
      <c r="CZ16" s="719"/>
      <c r="DA16" s="720"/>
    </row>
    <row r="17" spans="1:105">
      <c r="A17" s="662" t="s">
        <v>78</v>
      </c>
      <c r="B17" s="654"/>
      <c r="C17" s="654"/>
      <c r="D17" s="654"/>
      <c r="E17" s="654"/>
      <c r="F17" s="655"/>
      <c r="G17" s="663" t="s">
        <v>490</v>
      </c>
      <c r="H17" s="709"/>
      <c r="I17" s="709"/>
      <c r="J17" s="709"/>
      <c r="K17" s="709"/>
      <c r="L17" s="709"/>
      <c r="M17" s="709"/>
      <c r="N17" s="709"/>
      <c r="O17" s="709"/>
      <c r="P17" s="709"/>
      <c r="Q17" s="709"/>
      <c r="R17" s="709"/>
      <c r="S17" s="709"/>
      <c r="T17" s="709"/>
      <c r="U17" s="709"/>
      <c r="V17" s="709"/>
      <c r="W17" s="709"/>
      <c r="X17" s="709"/>
      <c r="Y17" s="709"/>
      <c r="Z17" s="709"/>
      <c r="AA17" s="709"/>
      <c r="AB17" s="709"/>
      <c r="AC17" s="709"/>
      <c r="AD17" s="710"/>
      <c r="AE17" s="686"/>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90"/>
      <c r="BD17" s="656"/>
      <c r="BE17" s="654"/>
      <c r="BF17" s="654"/>
      <c r="BG17" s="654"/>
      <c r="BH17" s="654"/>
      <c r="BI17" s="654"/>
      <c r="BJ17" s="654"/>
      <c r="BK17" s="654"/>
      <c r="BL17" s="654"/>
      <c r="BM17" s="654"/>
      <c r="BN17" s="654"/>
      <c r="BO17" s="654"/>
      <c r="BP17" s="654"/>
      <c r="BQ17" s="654"/>
      <c r="BR17" s="654"/>
      <c r="BS17" s="655"/>
      <c r="BT17" s="656"/>
      <c r="BU17" s="654"/>
      <c r="BV17" s="654"/>
      <c r="BW17" s="654"/>
      <c r="BX17" s="654"/>
      <c r="BY17" s="654"/>
      <c r="BZ17" s="654"/>
      <c r="CA17" s="654"/>
      <c r="CB17" s="654"/>
      <c r="CC17" s="654"/>
      <c r="CD17" s="654"/>
      <c r="CE17" s="654"/>
      <c r="CF17" s="654"/>
      <c r="CG17" s="654"/>
      <c r="CH17" s="654"/>
      <c r="CI17" s="655"/>
      <c r="CJ17" s="657">
        <v>102000</v>
      </c>
      <c r="CK17" s="658"/>
      <c r="CL17" s="658"/>
      <c r="CM17" s="658"/>
      <c r="CN17" s="658"/>
      <c r="CO17" s="658"/>
      <c r="CP17" s="658"/>
      <c r="CQ17" s="658"/>
      <c r="CR17" s="658"/>
      <c r="CS17" s="658"/>
      <c r="CT17" s="658"/>
      <c r="CU17" s="658"/>
      <c r="CV17" s="658"/>
      <c r="CW17" s="658"/>
      <c r="CX17" s="658"/>
      <c r="CY17" s="658"/>
      <c r="CZ17" s="658"/>
      <c r="DA17" s="659"/>
    </row>
    <row r="18" spans="1:105">
      <c r="A18" s="662"/>
      <c r="B18" s="654"/>
      <c r="C18" s="654"/>
      <c r="D18" s="654"/>
      <c r="E18" s="654"/>
      <c r="F18" s="655"/>
      <c r="G18" s="694" t="s">
        <v>472</v>
      </c>
      <c r="H18" s="654"/>
      <c r="I18" s="654"/>
      <c r="J18" s="654"/>
      <c r="K18" s="654"/>
      <c r="L18" s="654"/>
      <c r="M18" s="654"/>
      <c r="N18" s="654"/>
      <c r="O18" s="654"/>
      <c r="P18" s="654"/>
      <c r="Q18" s="654"/>
      <c r="R18" s="654"/>
      <c r="S18" s="654"/>
      <c r="T18" s="654"/>
      <c r="U18" s="654"/>
      <c r="V18" s="654"/>
      <c r="W18" s="654"/>
      <c r="X18" s="654"/>
      <c r="Y18" s="654"/>
      <c r="Z18" s="654"/>
      <c r="AA18" s="654"/>
      <c r="AB18" s="654"/>
      <c r="AC18" s="654"/>
      <c r="AD18" s="655"/>
      <c r="AE18" s="656" t="s">
        <v>105</v>
      </c>
      <c r="AF18" s="654"/>
      <c r="AG18" s="654"/>
      <c r="AH18" s="654"/>
      <c r="AI18" s="654"/>
      <c r="AJ18" s="654"/>
      <c r="AK18" s="654"/>
      <c r="AL18" s="654"/>
      <c r="AM18" s="654"/>
      <c r="AN18" s="654"/>
      <c r="AO18" s="654"/>
      <c r="AP18" s="654"/>
      <c r="AQ18" s="654"/>
      <c r="AR18" s="654"/>
      <c r="AS18" s="654"/>
      <c r="AT18" s="654"/>
      <c r="AU18" s="654"/>
      <c r="AV18" s="654"/>
      <c r="AW18" s="654"/>
      <c r="AX18" s="654"/>
      <c r="AY18" s="654"/>
      <c r="AZ18" s="654"/>
      <c r="BA18" s="654"/>
      <c r="BB18" s="654"/>
      <c r="BC18" s="655"/>
      <c r="BD18" s="656" t="s">
        <v>105</v>
      </c>
      <c r="BE18" s="654"/>
      <c r="BF18" s="654"/>
      <c r="BG18" s="654"/>
      <c r="BH18" s="654"/>
      <c r="BI18" s="654"/>
      <c r="BJ18" s="654"/>
      <c r="BK18" s="654"/>
      <c r="BL18" s="654"/>
      <c r="BM18" s="654"/>
      <c r="BN18" s="654"/>
      <c r="BO18" s="654"/>
      <c r="BP18" s="654"/>
      <c r="BQ18" s="654"/>
      <c r="BR18" s="654"/>
      <c r="BS18" s="655"/>
      <c r="BT18" s="656" t="s">
        <v>105</v>
      </c>
      <c r="BU18" s="654"/>
      <c r="BV18" s="654"/>
      <c r="BW18" s="654"/>
      <c r="BX18" s="654"/>
      <c r="BY18" s="654"/>
      <c r="BZ18" s="654"/>
      <c r="CA18" s="654"/>
      <c r="CB18" s="654"/>
      <c r="CC18" s="654"/>
      <c r="CD18" s="654"/>
      <c r="CE18" s="654"/>
      <c r="CF18" s="654"/>
      <c r="CG18" s="654"/>
      <c r="CH18" s="654"/>
      <c r="CI18" s="655"/>
      <c r="CJ18" s="657">
        <v>102000</v>
      </c>
      <c r="CK18" s="658"/>
      <c r="CL18" s="658"/>
      <c r="CM18" s="658"/>
      <c r="CN18" s="658"/>
      <c r="CO18" s="658"/>
      <c r="CP18" s="658"/>
      <c r="CQ18" s="658"/>
      <c r="CR18" s="658"/>
      <c r="CS18" s="658"/>
      <c r="CT18" s="658"/>
      <c r="CU18" s="658"/>
      <c r="CV18" s="658"/>
      <c r="CW18" s="658"/>
      <c r="CX18" s="658"/>
      <c r="CY18" s="658"/>
      <c r="CZ18" s="658"/>
      <c r="DA18" s="659"/>
    </row>
    <row r="19" spans="1:105">
      <c r="A19" s="190"/>
      <c r="B19" s="191"/>
      <c r="C19" s="191"/>
      <c r="D19" s="191"/>
      <c r="E19" s="191"/>
      <c r="F19" s="191"/>
      <c r="G19" s="192"/>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3"/>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3"/>
      <c r="BE19" s="191"/>
      <c r="BF19" s="191"/>
      <c r="BG19" s="191"/>
      <c r="BH19" s="191"/>
      <c r="BI19" s="191"/>
      <c r="BJ19" s="191"/>
      <c r="BK19" s="191"/>
      <c r="BL19" s="191"/>
      <c r="BM19" s="191"/>
      <c r="BN19" s="191"/>
      <c r="BO19" s="191"/>
      <c r="BP19" s="191"/>
      <c r="BQ19" s="191"/>
      <c r="BR19" s="191"/>
      <c r="BS19" s="191"/>
      <c r="BT19" s="193"/>
      <c r="BU19" s="191"/>
      <c r="BV19" s="191"/>
      <c r="BW19" s="191"/>
      <c r="BX19" s="191"/>
      <c r="BY19" s="191"/>
      <c r="BZ19" s="191"/>
      <c r="CA19" s="191"/>
      <c r="CB19" s="191"/>
      <c r="CC19" s="191"/>
      <c r="CD19" s="191"/>
      <c r="CE19" s="191"/>
      <c r="CF19" s="191"/>
      <c r="CG19" s="191"/>
      <c r="CH19" s="191"/>
      <c r="CI19" s="191"/>
      <c r="CJ19" s="194"/>
      <c r="CK19" s="195"/>
      <c r="CL19" s="195"/>
      <c r="CM19" s="195"/>
      <c r="CN19" s="195"/>
      <c r="CO19" s="195"/>
      <c r="CP19" s="195"/>
      <c r="CQ19" s="195"/>
      <c r="CR19" s="195"/>
      <c r="CS19" s="195"/>
      <c r="CT19" s="195"/>
      <c r="CU19" s="195"/>
      <c r="CV19" s="195"/>
      <c r="CW19" s="195"/>
      <c r="CX19" s="195"/>
      <c r="CY19" s="195"/>
      <c r="CZ19" s="195"/>
      <c r="DA19" s="195"/>
    </row>
    <row r="20" spans="1:105">
      <c r="A20" s="763" t="s">
        <v>491</v>
      </c>
      <c r="B20" s="770"/>
      <c r="C20" s="770"/>
      <c r="D20" s="770"/>
      <c r="E20" s="770"/>
      <c r="F20" s="770"/>
      <c r="G20" s="770"/>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row>
    <row r="21" spans="1:105" ht="15">
      <c r="A21" s="180" t="s">
        <v>458</v>
      </c>
      <c r="B21" s="180"/>
      <c r="C21" s="180"/>
      <c r="D21" s="180"/>
      <c r="E21" s="180"/>
      <c r="F21" s="180"/>
      <c r="G21" s="180"/>
      <c r="H21" s="180"/>
      <c r="I21" s="180"/>
      <c r="J21" s="180"/>
      <c r="K21" s="180"/>
      <c r="L21" s="180"/>
      <c r="M21" s="180"/>
      <c r="N21" s="180"/>
      <c r="O21" s="180"/>
      <c r="P21" s="180"/>
      <c r="Q21" s="180"/>
      <c r="R21" s="180"/>
      <c r="S21" s="180"/>
      <c r="T21" s="180"/>
      <c r="U21" s="180"/>
      <c r="V21" s="180"/>
      <c r="W21" s="180"/>
      <c r="AQ21" s="759">
        <v>113</v>
      </c>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row>
    <row r="22" spans="1:105">
      <c r="A22" s="760" t="s">
        <v>459</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682" t="s">
        <v>474</v>
      </c>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c r="CB22" s="682"/>
      <c r="CC22" s="682"/>
      <c r="CD22" s="682"/>
      <c r="CE22" s="682"/>
      <c r="CF22" s="682"/>
      <c r="CG22" s="682"/>
      <c r="CH22" s="682"/>
      <c r="CI22" s="682"/>
      <c r="CJ22" s="682"/>
      <c r="CK22" s="682"/>
      <c r="CL22" s="682"/>
      <c r="CM22" s="682"/>
      <c r="CN22" s="682"/>
      <c r="CO22" s="682"/>
      <c r="CP22" s="682"/>
      <c r="CQ22" s="682"/>
      <c r="CR22" s="682"/>
      <c r="CS22" s="682"/>
      <c r="CT22" s="682"/>
      <c r="CU22" s="682"/>
      <c r="CV22" s="682"/>
      <c r="CW22" s="682"/>
      <c r="CX22" s="682"/>
      <c r="CY22" s="682"/>
      <c r="CZ22" s="682"/>
      <c r="DA22" s="682"/>
    </row>
    <row r="23" spans="1:105">
      <c r="A23" s="708" t="s">
        <v>462</v>
      </c>
      <c r="B23" s="721"/>
      <c r="C23" s="721"/>
      <c r="D23" s="721"/>
      <c r="E23" s="721"/>
      <c r="F23" s="722"/>
      <c r="G23" s="708" t="s">
        <v>483</v>
      </c>
      <c r="H23" s="721"/>
      <c r="I23" s="721"/>
      <c r="J23" s="721"/>
      <c r="K23" s="721"/>
      <c r="L23" s="721"/>
      <c r="M23" s="721"/>
      <c r="N23" s="721"/>
      <c r="O23" s="721"/>
      <c r="P23" s="721"/>
      <c r="Q23" s="721"/>
      <c r="R23" s="721"/>
      <c r="S23" s="721"/>
      <c r="T23" s="721"/>
      <c r="U23" s="721"/>
      <c r="V23" s="721"/>
      <c r="W23" s="721"/>
      <c r="X23" s="721"/>
      <c r="Y23" s="721"/>
      <c r="Z23" s="721"/>
      <c r="AA23" s="721"/>
      <c r="AB23" s="721"/>
      <c r="AC23" s="721"/>
      <c r="AD23" s="722"/>
      <c r="AE23" s="708" t="s">
        <v>484</v>
      </c>
      <c r="AF23" s="721"/>
      <c r="AG23" s="721"/>
      <c r="AH23" s="721"/>
      <c r="AI23" s="721"/>
      <c r="AJ23" s="721"/>
      <c r="AK23" s="721"/>
      <c r="AL23" s="721"/>
      <c r="AM23" s="721"/>
      <c r="AN23" s="721"/>
      <c r="AO23" s="721"/>
      <c r="AP23" s="721"/>
      <c r="AQ23" s="721"/>
      <c r="AR23" s="721"/>
      <c r="AS23" s="721"/>
      <c r="AT23" s="721"/>
      <c r="AU23" s="721"/>
      <c r="AV23" s="721"/>
      <c r="AW23" s="721"/>
      <c r="AX23" s="721"/>
      <c r="AY23" s="721"/>
      <c r="AZ23" s="721"/>
      <c r="BA23" s="721"/>
      <c r="BB23" s="721"/>
      <c r="BC23" s="722"/>
      <c r="BD23" s="708" t="s">
        <v>485</v>
      </c>
      <c r="BE23" s="721"/>
      <c r="BF23" s="721"/>
      <c r="BG23" s="721"/>
      <c r="BH23" s="721"/>
      <c r="BI23" s="721"/>
      <c r="BJ23" s="721"/>
      <c r="BK23" s="721"/>
      <c r="BL23" s="721"/>
      <c r="BM23" s="721"/>
      <c r="BN23" s="721"/>
      <c r="BO23" s="721"/>
      <c r="BP23" s="721"/>
      <c r="BQ23" s="721"/>
      <c r="BR23" s="721"/>
      <c r="BS23" s="722"/>
      <c r="BT23" s="708" t="s">
        <v>486</v>
      </c>
      <c r="BU23" s="721"/>
      <c r="BV23" s="721"/>
      <c r="BW23" s="721"/>
      <c r="BX23" s="721"/>
      <c r="BY23" s="721"/>
      <c r="BZ23" s="721"/>
      <c r="CA23" s="721"/>
      <c r="CB23" s="721"/>
      <c r="CC23" s="721"/>
      <c r="CD23" s="721"/>
      <c r="CE23" s="721"/>
      <c r="CF23" s="721"/>
      <c r="CG23" s="721"/>
      <c r="CH23" s="721"/>
      <c r="CI23" s="722"/>
      <c r="CJ23" s="723" t="s">
        <v>487</v>
      </c>
      <c r="CK23" s="724"/>
      <c r="CL23" s="724"/>
      <c r="CM23" s="724"/>
      <c r="CN23" s="724"/>
      <c r="CO23" s="724"/>
      <c r="CP23" s="724"/>
      <c r="CQ23" s="724"/>
      <c r="CR23" s="724"/>
      <c r="CS23" s="724"/>
      <c r="CT23" s="724"/>
      <c r="CU23" s="724"/>
      <c r="CV23" s="724"/>
      <c r="CW23" s="724"/>
      <c r="CX23" s="724"/>
      <c r="CY23" s="724"/>
      <c r="CZ23" s="724"/>
      <c r="DA23" s="725"/>
    </row>
    <row r="24" spans="1:105">
      <c r="A24" s="676">
        <v>1</v>
      </c>
      <c r="B24" s="717"/>
      <c r="C24" s="717"/>
      <c r="D24" s="717"/>
      <c r="E24" s="717"/>
      <c r="F24" s="718"/>
      <c r="G24" s="676">
        <v>2</v>
      </c>
      <c r="H24" s="717"/>
      <c r="I24" s="717"/>
      <c r="J24" s="717"/>
      <c r="K24" s="717"/>
      <c r="L24" s="717"/>
      <c r="M24" s="717"/>
      <c r="N24" s="717"/>
      <c r="O24" s="717"/>
      <c r="P24" s="717"/>
      <c r="Q24" s="717"/>
      <c r="R24" s="717"/>
      <c r="S24" s="717"/>
      <c r="T24" s="717"/>
      <c r="U24" s="717"/>
      <c r="V24" s="717"/>
      <c r="W24" s="717"/>
      <c r="X24" s="717"/>
      <c r="Y24" s="717"/>
      <c r="Z24" s="717"/>
      <c r="AA24" s="717"/>
      <c r="AB24" s="717"/>
      <c r="AC24" s="717"/>
      <c r="AD24" s="718"/>
      <c r="AE24" s="676">
        <v>3</v>
      </c>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8"/>
      <c r="BD24" s="676">
        <v>4</v>
      </c>
      <c r="BE24" s="717"/>
      <c r="BF24" s="717"/>
      <c r="BG24" s="717"/>
      <c r="BH24" s="717"/>
      <c r="BI24" s="717"/>
      <c r="BJ24" s="717"/>
      <c r="BK24" s="717"/>
      <c r="BL24" s="717"/>
      <c r="BM24" s="717"/>
      <c r="BN24" s="717"/>
      <c r="BO24" s="717"/>
      <c r="BP24" s="717"/>
      <c r="BQ24" s="717"/>
      <c r="BR24" s="717"/>
      <c r="BS24" s="718"/>
      <c r="BT24" s="676">
        <v>5</v>
      </c>
      <c r="BU24" s="717"/>
      <c r="BV24" s="717"/>
      <c r="BW24" s="717"/>
      <c r="BX24" s="717"/>
      <c r="BY24" s="717"/>
      <c r="BZ24" s="717"/>
      <c r="CA24" s="717"/>
      <c r="CB24" s="717"/>
      <c r="CC24" s="717"/>
      <c r="CD24" s="717"/>
      <c r="CE24" s="717"/>
      <c r="CF24" s="717"/>
      <c r="CG24" s="717"/>
      <c r="CH24" s="717"/>
      <c r="CI24" s="718"/>
      <c r="CJ24" s="697">
        <v>6</v>
      </c>
      <c r="CK24" s="719"/>
      <c r="CL24" s="719"/>
      <c r="CM24" s="719"/>
      <c r="CN24" s="719"/>
      <c r="CO24" s="719"/>
      <c r="CP24" s="719"/>
      <c r="CQ24" s="719"/>
      <c r="CR24" s="719"/>
      <c r="CS24" s="719"/>
      <c r="CT24" s="719"/>
      <c r="CU24" s="719"/>
      <c r="CV24" s="719"/>
      <c r="CW24" s="719"/>
      <c r="CX24" s="719"/>
      <c r="CY24" s="719"/>
      <c r="CZ24" s="719"/>
      <c r="DA24" s="720"/>
    </row>
    <row r="25" spans="1:105">
      <c r="A25" s="662" t="s">
        <v>78</v>
      </c>
      <c r="B25" s="654"/>
      <c r="C25" s="654"/>
      <c r="D25" s="654"/>
      <c r="E25" s="654"/>
      <c r="F25" s="655"/>
      <c r="G25" s="663" t="s">
        <v>490</v>
      </c>
      <c r="H25" s="709"/>
      <c r="I25" s="709"/>
      <c r="J25" s="709"/>
      <c r="K25" s="709"/>
      <c r="L25" s="709"/>
      <c r="M25" s="709"/>
      <c r="N25" s="709"/>
      <c r="O25" s="709"/>
      <c r="P25" s="709"/>
      <c r="Q25" s="709"/>
      <c r="R25" s="709"/>
      <c r="S25" s="709"/>
      <c r="T25" s="709"/>
      <c r="U25" s="709"/>
      <c r="V25" s="709"/>
      <c r="W25" s="709"/>
      <c r="X25" s="709"/>
      <c r="Y25" s="709"/>
      <c r="Z25" s="709"/>
      <c r="AA25" s="709"/>
      <c r="AB25" s="709"/>
      <c r="AC25" s="709"/>
      <c r="AD25" s="710"/>
      <c r="AE25" s="686"/>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90"/>
      <c r="BD25" s="656"/>
      <c r="BE25" s="654"/>
      <c r="BF25" s="654"/>
      <c r="BG25" s="654"/>
      <c r="BH25" s="654"/>
      <c r="BI25" s="654"/>
      <c r="BJ25" s="654"/>
      <c r="BK25" s="654"/>
      <c r="BL25" s="654"/>
      <c r="BM25" s="654"/>
      <c r="BN25" s="654"/>
      <c r="BO25" s="654"/>
      <c r="BP25" s="654"/>
      <c r="BQ25" s="654"/>
      <c r="BR25" s="654"/>
      <c r="BS25" s="655"/>
      <c r="BT25" s="656"/>
      <c r="BU25" s="654"/>
      <c r="BV25" s="654"/>
      <c r="BW25" s="654"/>
      <c r="BX25" s="654"/>
      <c r="BY25" s="654"/>
      <c r="BZ25" s="654"/>
      <c r="CA25" s="654"/>
      <c r="CB25" s="654"/>
      <c r="CC25" s="654"/>
      <c r="CD25" s="654"/>
      <c r="CE25" s="654"/>
      <c r="CF25" s="654"/>
      <c r="CG25" s="654"/>
      <c r="CH25" s="654"/>
      <c r="CI25" s="655"/>
      <c r="CJ25" s="657">
        <v>109000</v>
      </c>
      <c r="CK25" s="658"/>
      <c r="CL25" s="658"/>
      <c r="CM25" s="658"/>
      <c r="CN25" s="658"/>
      <c r="CO25" s="658"/>
      <c r="CP25" s="658"/>
      <c r="CQ25" s="658"/>
      <c r="CR25" s="658"/>
      <c r="CS25" s="658"/>
      <c r="CT25" s="658"/>
      <c r="CU25" s="658"/>
      <c r="CV25" s="658"/>
      <c r="CW25" s="658"/>
      <c r="CX25" s="658"/>
      <c r="CY25" s="658"/>
      <c r="CZ25" s="658"/>
      <c r="DA25" s="659"/>
    </row>
    <row r="26" spans="1:105">
      <c r="A26" s="662"/>
      <c r="B26" s="654"/>
      <c r="C26" s="654"/>
      <c r="D26" s="654"/>
      <c r="E26" s="654"/>
      <c r="F26" s="655"/>
      <c r="G26" s="694" t="s">
        <v>472</v>
      </c>
      <c r="H26" s="654"/>
      <c r="I26" s="654"/>
      <c r="J26" s="654"/>
      <c r="K26" s="654"/>
      <c r="L26" s="654"/>
      <c r="M26" s="654"/>
      <c r="N26" s="654"/>
      <c r="O26" s="654"/>
      <c r="P26" s="654"/>
      <c r="Q26" s="654"/>
      <c r="R26" s="654"/>
      <c r="S26" s="654"/>
      <c r="T26" s="654"/>
      <c r="U26" s="654"/>
      <c r="V26" s="654"/>
      <c r="W26" s="654"/>
      <c r="X26" s="654"/>
      <c r="Y26" s="654"/>
      <c r="Z26" s="654"/>
      <c r="AA26" s="654"/>
      <c r="AB26" s="654"/>
      <c r="AC26" s="654"/>
      <c r="AD26" s="655"/>
      <c r="AE26" s="656" t="s">
        <v>105</v>
      </c>
      <c r="AF26" s="654"/>
      <c r="AG26" s="654"/>
      <c r="AH26" s="654"/>
      <c r="AI26" s="654"/>
      <c r="AJ26" s="654"/>
      <c r="AK26" s="654"/>
      <c r="AL26" s="654"/>
      <c r="AM26" s="654"/>
      <c r="AN26" s="654"/>
      <c r="AO26" s="654"/>
      <c r="AP26" s="654"/>
      <c r="AQ26" s="654"/>
      <c r="AR26" s="654"/>
      <c r="AS26" s="654"/>
      <c r="AT26" s="654"/>
      <c r="AU26" s="654"/>
      <c r="AV26" s="654"/>
      <c r="AW26" s="654"/>
      <c r="AX26" s="654"/>
      <c r="AY26" s="654"/>
      <c r="AZ26" s="654"/>
      <c r="BA26" s="654"/>
      <c r="BB26" s="654"/>
      <c r="BC26" s="655"/>
      <c r="BD26" s="656" t="s">
        <v>105</v>
      </c>
      <c r="BE26" s="654"/>
      <c r="BF26" s="654"/>
      <c r="BG26" s="654"/>
      <c r="BH26" s="654"/>
      <c r="BI26" s="654"/>
      <c r="BJ26" s="654"/>
      <c r="BK26" s="654"/>
      <c r="BL26" s="654"/>
      <c r="BM26" s="654"/>
      <c r="BN26" s="654"/>
      <c r="BO26" s="654"/>
      <c r="BP26" s="654"/>
      <c r="BQ26" s="654"/>
      <c r="BR26" s="654"/>
      <c r="BS26" s="655"/>
      <c r="BT26" s="656" t="s">
        <v>105</v>
      </c>
      <c r="BU26" s="654"/>
      <c r="BV26" s="654"/>
      <c r="BW26" s="654"/>
      <c r="BX26" s="654"/>
      <c r="BY26" s="654"/>
      <c r="BZ26" s="654"/>
      <c r="CA26" s="654"/>
      <c r="CB26" s="654"/>
      <c r="CC26" s="654"/>
      <c r="CD26" s="654"/>
      <c r="CE26" s="654"/>
      <c r="CF26" s="654"/>
      <c r="CG26" s="654"/>
      <c r="CH26" s="654"/>
      <c r="CI26" s="655"/>
      <c r="CJ26" s="657">
        <v>109000</v>
      </c>
      <c r="CK26" s="658"/>
      <c r="CL26" s="658"/>
      <c r="CM26" s="658"/>
      <c r="CN26" s="658"/>
      <c r="CO26" s="658"/>
      <c r="CP26" s="658"/>
      <c r="CQ26" s="658"/>
      <c r="CR26" s="658"/>
      <c r="CS26" s="658"/>
      <c r="CT26" s="658"/>
      <c r="CU26" s="658"/>
      <c r="CV26" s="658"/>
      <c r="CW26" s="658"/>
      <c r="CX26" s="658"/>
      <c r="CY26" s="658"/>
      <c r="CZ26" s="658"/>
      <c r="DA26" s="659"/>
    </row>
    <row r="27" spans="1:105">
      <c r="A27" s="763" t="s">
        <v>492</v>
      </c>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c r="CB27" s="764"/>
      <c r="CC27" s="764"/>
      <c r="CD27" s="764"/>
      <c r="CE27" s="764"/>
      <c r="CF27" s="764"/>
      <c r="CG27" s="764"/>
      <c r="CH27" s="764"/>
      <c r="CI27" s="764"/>
      <c r="CJ27" s="764"/>
      <c r="CK27" s="764"/>
      <c r="CL27" s="764"/>
      <c r="CM27" s="764"/>
      <c r="CN27" s="764"/>
      <c r="CO27" s="764"/>
      <c r="CP27" s="764"/>
      <c r="CQ27" s="764"/>
      <c r="CR27" s="764"/>
      <c r="CS27" s="764"/>
      <c r="CT27" s="764"/>
      <c r="CU27" s="764"/>
      <c r="CV27" s="764"/>
      <c r="CW27" s="764"/>
      <c r="CX27" s="764"/>
      <c r="CY27" s="764"/>
      <c r="CZ27" s="764"/>
      <c r="DA27" s="764"/>
    </row>
    <row r="28" spans="1:105" ht="15">
      <c r="A28" s="180" t="s">
        <v>458</v>
      </c>
      <c r="B28" s="180"/>
      <c r="C28" s="180"/>
      <c r="D28" s="180"/>
      <c r="E28" s="180"/>
      <c r="F28" s="180"/>
      <c r="G28" s="180"/>
      <c r="H28" s="180"/>
      <c r="I28" s="180"/>
      <c r="J28" s="180"/>
      <c r="K28" s="180"/>
      <c r="L28" s="180"/>
      <c r="M28" s="180"/>
      <c r="N28" s="180"/>
      <c r="O28" s="180"/>
      <c r="P28" s="180"/>
      <c r="Q28" s="180"/>
      <c r="R28" s="180"/>
      <c r="S28" s="180"/>
      <c r="T28" s="180"/>
      <c r="U28" s="180"/>
      <c r="V28" s="180"/>
      <c r="W28" s="180"/>
      <c r="AQ28" s="759">
        <v>119</v>
      </c>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row>
    <row r="29" spans="1:105">
      <c r="A29" s="760" t="s">
        <v>459</v>
      </c>
      <c r="B29" s="761"/>
      <c r="C29" s="761"/>
      <c r="D29" s="761"/>
      <c r="E29" s="761"/>
      <c r="F29" s="761"/>
      <c r="G29" s="761"/>
      <c r="H29" s="761"/>
      <c r="I29" s="761"/>
      <c r="J29" s="761"/>
      <c r="K29" s="761"/>
      <c r="L29" s="761"/>
      <c r="M29" s="761"/>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693" t="s">
        <v>460</v>
      </c>
      <c r="AQ29" s="693"/>
      <c r="AR29" s="693"/>
      <c r="AS29" s="693"/>
      <c r="AT29" s="693"/>
      <c r="AU29" s="693"/>
      <c r="AV29" s="693"/>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row>
    <row r="30" spans="1:105">
      <c r="A30" s="667" t="s">
        <v>462</v>
      </c>
      <c r="B30" s="668"/>
      <c r="C30" s="668"/>
      <c r="D30" s="668"/>
      <c r="E30" s="668"/>
      <c r="F30" s="669"/>
      <c r="G30" s="667" t="s">
        <v>493</v>
      </c>
      <c r="H30" s="668"/>
      <c r="I30" s="668"/>
      <c r="J30" s="668"/>
      <c r="K30" s="668"/>
      <c r="L30" s="668"/>
      <c r="M30" s="668"/>
      <c r="N30" s="668"/>
      <c r="O30" s="668"/>
      <c r="P30" s="668"/>
      <c r="Q30" s="668"/>
      <c r="R30" s="668"/>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9"/>
      <c r="BW30" s="667" t="s">
        <v>494</v>
      </c>
      <c r="BX30" s="668"/>
      <c r="BY30" s="668"/>
      <c r="BZ30" s="668"/>
      <c r="CA30" s="668"/>
      <c r="CB30" s="668"/>
      <c r="CC30" s="668"/>
      <c r="CD30" s="668"/>
      <c r="CE30" s="668"/>
      <c r="CF30" s="668"/>
      <c r="CG30" s="668"/>
      <c r="CH30" s="668"/>
      <c r="CI30" s="668"/>
      <c r="CJ30" s="668"/>
      <c r="CK30" s="668"/>
      <c r="CL30" s="669"/>
      <c r="CM30" s="698" t="s">
        <v>495</v>
      </c>
      <c r="CN30" s="699"/>
      <c r="CO30" s="699"/>
      <c r="CP30" s="699"/>
      <c r="CQ30" s="699"/>
      <c r="CR30" s="699"/>
      <c r="CS30" s="699"/>
      <c r="CT30" s="699"/>
      <c r="CU30" s="699"/>
      <c r="CV30" s="699"/>
      <c r="CW30" s="699"/>
      <c r="CX30" s="699"/>
      <c r="CY30" s="699"/>
      <c r="CZ30" s="699"/>
      <c r="DA30" s="700"/>
    </row>
    <row r="31" spans="1:105">
      <c r="A31" s="676">
        <v>1</v>
      </c>
      <c r="B31" s="654"/>
      <c r="C31" s="654"/>
      <c r="D31" s="654"/>
      <c r="E31" s="654"/>
      <c r="F31" s="655"/>
      <c r="G31" s="676">
        <v>2</v>
      </c>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54"/>
      <c r="BJ31" s="654"/>
      <c r="BK31" s="654"/>
      <c r="BL31" s="654"/>
      <c r="BM31" s="654"/>
      <c r="BN31" s="654"/>
      <c r="BO31" s="654"/>
      <c r="BP31" s="654"/>
      <c r="BQ31" s="654"/>
      <c r="BR31" s="654"/>
      <c r="BS31" s="654"/>
      <c r="BT31" s="654"/>
      <c r="BU31" s="654"/>
      <c r="BV31" s="655"/>
      <c r="BW31" s="676">
        <v>3</v>
      </c>
      <c r="BX31" s="654"/>
      <c r="BY31" s="654"/>
      <c r="BZ31" s="654"/>
      <c r="CA31" s="654"/>
      <c r="CB31" s="654"/>
      <c r="CC31" s="654"/>
      <c r="CD31" s="654"/>
      <c r="CE31" s="654"/>
      <c r="CF31" s="654"/>
      <c r="CG31" s="654"/>
      <c r="CH31" s="654"/>
      <c r="CI31" s="654"/>
      <c r="CJ31" s="654"/>
      <c r="CK31" s="654"/>
      <c r="CL31" s="655"/>
      <c r="CM31" s="697">
        <v>4</v>
      </c>
      <c r="CN31" s="665"/>
      <c r="CO31" s="665"/>
      <c r="CP31" s="665"/>
      <c r="CQ31" s="665"/>
      <c r="CR31" s="665"/>
      <c r="CS31" s="665"/>
      <c r="CT31" s="665"/>
      <c r="CU31" s="665"/>
      <c r="CV31" s="665"/>
      <c r="CW31" s="665"/>
      <c r="CX31" s="665"/>
      <c r="CY31" s="665"/>
      <c r="CZ31" s="665"/>
      <c r="DA31" s="666"/>
    </row>
    <row r="32" spans="1:105">
      <c r="A32" s="662" t="s">
        <v>78</v>
      </c>
      <c r="B32" s="654"/>
      <c r="C32" s="654"/>
      <c r="D32" s="654"/>
      <c r="E32" s="654"/>
      <c r="F32" s="655"/>
      <c r="G32" s="196"/>
      <c r="H32" s="691" t="s">
        <v>496</v>
      </c>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54"/>
      <c r="BJ32" s="654"/>
      <c r="BK32" s="654"/>
      <c r="BL32" s="654"/>
      <c r="BM32" s="654"/>
      <c r="BN32" s="654"/>
      <c r="BO32" s="654"/>
      <c r="BP32" s="654"/>
      <c r="BQ32" s="654"/>
      <c r="BR32" s="654"/>
      <c r="BS32" s="654"/>
      <c r="BT32" s="654"/>
      <c r="BU32" s="654"/>
      <c r="BV32" s="655"/>
      <c r="BW32" s="656" t="s">
        <v>105</v>
      </c>
      <c r="BX32" s="654"/>
      <c r="BY32" s="654"/>
      <c r="BZ32" s="654"/>
      <c r="CA32" s="654"/>
      <c r="CB32" s="654"/>
      <c r="CC32" s="654"/>
      <c r="CD32" s="654"/>
      <c r="CE32" s="654"/>
      <c r="CF32" s="654"/>
      <c r="CG32" s="654"/>
      <c r="CH32" s="654"/>
      <c r="CI32" s="654"/>
      <c r="CJ32" s="654"/>
      <c r="CK32" s="654"/>
      <c r="CL32" s="655"/>
      <c r="CM32" s="664"/>
      <c r="CN32" s="665"/>
      <c r="CO32" s="665"/>
      <c r="CP32" s="665"/>
      <c r="CQ32" s="665"/>
      <c r="CR32" s="665"/>
      <c r="CS32" s="665"/>
      <c r="CT32" s="665"/>
      <c r="CU32" s="665"/>
      <c r="CV32" s="665"/>
      <c r="CW32" s="665"/>
      <c r="CX32" s="665"/>
      <c r="CY32" s="665"/>
      <c r="CZ32" s="665"/>
      <c r="DA32" s="666"/>
    </row>
    <row r="33" spans="1:105">
      <c r="A33" s="744" t="s">
        <v>497</v>
      </c>
      <c r="B33" s="668"/>
      <c r="C33" s="668"/>
      <c r="D33" s="668"/>
      <c r="E33" s="668"/>
      <c r="F33" s="669"/>
      <c r="G33" s="197"/>
      <c r="H33" s="745" t="s">
        <v>8</v>
      </c>
      <c r="I33" s="668"/>
      <c r="J33" s="668"/>
      <c r="K33" s="668"/>
      <c r="L33" s="668"/>
      <c r="M33" s="668"/>
      <c r="N33" s="668"/>
      <c r="O33" s="668"/>
      <c r="P33" s="668"/>
      <c r="Q33" s="668"/>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9"/>
      <c r="BW33" s="746">
        <v>54717500</v>
      </c>
      <c r="BX33" s="747"/>
      <c r="BY33" s="747"/>
      <c r="BZ33" s="747"/>
      <c r="CA33" s="747"/>
      <c r="CB33" s="747"/>
      <c r="CC33" s="747"/>
      <c r="CD33" s="747"/>
      <c r="CE33" s="747"/>
      <c r="CF33" s="747"/>
      <c r="CG33" s="747"/>
      <c r="CH33" s="747"/>
      <c r="CI33" s="747"/>
      <c r="CJ33" s="747"/>
      <c r="CK33" s="747"/>
      <c r="CL33" s="748"/>
      <c r="CM33" s="752">
        <f>BW33*22%</f>
        <v>12037850</v>
      </c>
      <c r="CN33" s="753"/>
      <c r="CO33" s="753"/>
      <c r="CP33" s="753"/>
      <c r="CQ33" s="753"/>
      <c r="CR33" s="753"/>
      <c r="CS33" s="753"/>
      <c r="CT33" s="753"/>
      <c r="CU33" s="753"/>
      <c r="CV33" s="753"/>
      <c r="CW33" s="753"/>
      <c r="CX33" s="753"/>
      <c r="CY33" s="753"/>
      <c r="CZ33" s="753"/>
      <c r="DA33" s="754"/>
    </row>
    <row r="34" spans="1:105">
      <c r="A34" s="673"/>
      <c r="B34" s="674"/>
      <c r="C34" s="674"/>
      <c r="D34" s="674"/>
      <c r="E34" s="674"/>
      <c r="F34" s="675"/>
      <c r="G34" s="198"/>
      <c r="H34" s="758" t="s">
        <v>498</v>
      </c>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4"/>
      <c r="AT34" s="674"/>
      <c r="AU34" s="674"/>
      <c r="AV34" s="674"/>
      <c r="AW34" s="674"/>
      <c r="AX34" s="674"/>
      <c r="AY34" s="674"/>
      <c r="AZ34" s="674"/>
      <c r="BA34" s="674"/>
      <c r="BB34" s="674"/>
      <c r="BC34" s="674"/>
      <c r="BD34" s="674"/>
      <c r="BE34" s="674"/>
      <c r="BF34" s="674"/>
      <c r="BG34" s="674"/>
      <c r="BH34" s="674"/>
      <c r="BI34" s="674"/>
      <c r="BJ34" s="674"/>
      <c r="BK34" s="674"/>
      <c r="BL34" s="674"/>
      <c r="BM34" s="674"/>
      <c r="BN34" s="674"/>
      <c r="BO34" s="674"/>
      <c r="BP34" s="674"/>
      <c r="BQ34" s="674"/>
      <c r="BR34" s="674"/>
      <c r="BS34" s="674"/>
      <c r="BT34" s="674"/>
      <c r="BU34" s="674"/>
      <c r="BV34" s="675"/>
      <c r="BW34" s="749"/>
      <c r="BX34" s="750"/>
      <c r="BY34" s="750"/>
      <c r="BZ34" s="750"/>
      <c r="CA34" s="750"/>
      <c r="CB34" s="750"/>
      <c r="CC34" s="750"/>
      <c r="CD34" s="750"/>
      <c r="CE34" s="750"/>
      <c r="CF34" s="750"/>
      <c r="CG34" s="750"/>
      <c r="CH34" s="750"/>
      <c r="CI34" s="750"/>
      <c r="CJ34" s="750"/>
      <c r="CK34" s="750"/>
      <c r="CL34" s="751"/>
      <c r="CM34" s="755"/>
      <c r="CN34" s="756"/>
      <c r="CO34" s="756"/>
      <c r="CP34" s="756"/>
      <c r="CQ34" s="756"/>
      <c r="CR34" s="756"/>
      <c r="CS34" s="756"/>
      <c r="CT34" s="756"/>
      <c r="CU34" s="756"/>
      <c r="CV34" s="756"/>
      <c r="CW34" s="756"/>
      <c r="CX34" s="756"/>
      <c r="CY34" s="756"/>
      <c r="CZ34" s="756"/>
      <c r="DA34" s="757"/>
    </row>
    <row r="35" spans="1:105">
      <c r="A35" s="662" t="s">
        <v>499</v>
      </c>
      <c r="B35" s="654"/>
      <c r="C35" s="654"/>
      <c r="D35" s="654"/>
      <c r="E35" s="654"/>
      <c r="F35" s="655"/>
      <c r="G35" s="196"/>
      <c r="H35" s="691" t="s">
        <v>500</v>
      </c>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654"/>
      <c r="AP35" s="654"/>
      <c r="AQ35" s="654"/>
      <c r="AR35" s="654"/>
      <c r="AS35" s="654"/>
      <c r="AT35" s="654"/>
      <c r="AU35" s="654"/>
      <c r="AV35" s="654"/>
      <c r="AW35" s="654"/>
      <c r="AX35" s="654"/>
      <c r="AY35" s="654"/>
      <c r="AZ35" s="654"/>
      <c r="BA35" s="654"/>
      <c r="BB35" s="654"/>
      <c r="BC35" s="654"/>
      <c r="BD35" s="654"/>
      <c r="BE35" s="654"/>
      <c r="BF35" s="654"/>
      <c r="BG35" s="654"/>
      <c r="BH35" s="654"/>
      <c r="BI35" s="654"/>
      <c r="BJ35" s="654"/>
      <c r="BK35" s="654"/>
      <c r="BL35" s="654"/>
      <c r="BM35" s="654"/>
      <c r="BN35" s="654"/>
      <c r="BO35" s="654"/>
      <c r="BP35" s="654"/>
      <c r="BQ35" s="654"/>
      <c r="BR35" s="654"/>
      <c r="BS35" s="654"/>
      <c r="BT35" s="654"/>
      <c r="BU35" s="654"/>
      <c r="BV35" s="655"/>
      <c r="BW35" s="656"/>
      <c r="BX35" s="654"/>
      <c r="BY35" s="654"/>
      <c r="BZ35" s="654"/>
      <c r="CA35" s="654"/>
      <c r="CB35" s="654"/>
      <c r="CC35" s="654"/>
      <c r="CD35" s="654"/>
      <c r="CE35" s="654"/>
      <c r="CF35" s="654"/>
      <c r="CG35" s="654"/>
      <c r="CH35" s="654"/>
      <c r="CI35" s="654"/>
      <c r="CJ35" s="654"/>
      <c r="CK35" s="654"/>
      <c r="CL35" s="655"/>
      <c r="CM35" s="664"/>
      <c r="CN35" s="665"/>
      <c r="CO35" s="665"/>
      <c r="CP35" s="665"/>
      <c r="CQ35" s="665"/>
      <c r="CR35" s="665"/>
      <c r="CS35" s="665"/>
      <c r="CT35" s="665"/>
      <c r="CU35" s="665"/>
      <c r="CV35" s="665"/>
      <c r="CW35" s="665"/>
      <c r="CX35" s="665"/>
      <c r="CY35" s="665"/>
      <c r="CZ35" s="665"/>
      <c r="DA35" s="666"/>
    </row>
    <row r="36" spans="1:105">
      <c r="A36" s="662" t="s">
        <v>501</v>
      </c>
      <c r="B36" s="654"/>
      <c r="C36" s="654"/>
      <c r="D36" s="654"/>
      <c r="E36" s="654"/>
      <c r="F36" s="655"/>
      <c r="G36" s="196"/>
      <c r="H36" s="691" t="s">
        <v>502</v>
      </c>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54"/>
      <c r="BJ36" s="654"/>
      <c r="BK36" s="654"/>
      <c r="BL36" s="654"/>
      <c r="BM36" s="654"/>
      <c r="BN36" s="654"/>
      <c r="BO36" s="654"/>
      <c r="BP36" s="654"/>
      <c r="BQ36" s="654"/>
      <c r="BR36" s="654"/>
      <c r="BS36" s="654"/>
      <c r="BT36" s="654"/>
      <c r="BU36" s="654"/>
      <c r="BV36" s="655"/>
      <c r="BW36" s="656"/>
      <c r="BX36" s="654"/>
      <c r="BY36" s="654"/>
      <c r="BZ36" s="654"/>
      <c r="CA36" s="654"/>
      <c r="CB36" s="654"/>
      <c r="CC36" s="654"/>
      <c r="CD36" s="654"/>
      <c r="CE36" s="654"/>
      <c r="CF36" s="654"/>
      <c r="CG36" s="654"/>
      <c r="CH36" s="654"/>
      <c r="CI36" s="654"/>
      <c r="CJ36" s="654"/>
      <c r="CK36" s="654"/>
      <c r="CL36" s="655"/>
      <c r="CM36" s="664"/>
      <c r="CN36" s="665"/>
      <c r="CO36" s="665"/>
      <c r="CP36" s="665"/>
      <c r="CQ36" s="665"/>
      <c r="CR36" s="665"/>
      <c r="CS36" s="665"/>
      <c r="CT36" s="665"/>
      <c r="CU36" s="665"/>
      <c r="CV36" s="665"/>
      <c r="CW36" s="665"/>
      <c r="CX36" s="665"/>
      <c r="CY36" s="665"/>
      <c r="CZ36" s="665"/>
      <c r="DA36" s="666"/>
    </row>
    <row r="37" spans="1:105">
      <c r="A37" s="662" t="s">
        <v>210</v>
      </c>
      <c r="B37" s="654"/>
      <c r="C37" s="654"/>
      <c r="D37" s="654"/>
      <c r="E37" s="654"/>
      <c r="F37" s="655"/>
      <c r="G37" s="196"/>
      <c r="H37" s="691" t="s">
        <v>503</v>
      </c>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c r="AW37" s="654"/>
      <c r="AX37" s="654"/>
      <c r="AY37" s="654"/>
      <c r="AZ37" s="654"/>
      <c r="BA37" s="654"/>
      <c r="BB37" s="654"/>
      <c r="BC37" s="654"/>
      <c r="BD37" s="654"/>
      <c r="BE37" s="654"/>
      <c r="BF37" s="654"/>
      <c r="BG37" s="654"/>
      <c r="BH37" s="654"/>
      <c r="BI37" s="654"/>
      <c r="BJ37" s="654"/>
      <c r="BK37" s="654"/>
      <c r="BL37" s="654"/>
      <c r="BM37" s="654"/>
      <c r="BN37" s="654"/>
      <c r="BO37" s="654"/>
      <c r="BP37" s="654"/>
      <c r="BQ37" s="654"/>
      <c r="BR37" s="654"/>
      <c r="BS37" s="654"/>
      <c r="BT37" s="654"/>
      <c r="BU37" s="654"/>
      <c r="BV37" s="655"/>
      <c r="BW37" s="656" t="s">
        <v>105</v>
      </c>
      <c r="BX37" s="654"/>
      <c r="BY37" s="654"/>
      <c r="BZ37" s="654"/>
      <c r="CA37" s="654"/>
      <c r="CB37" s="654"/>
      <c r="CC37" s="654"/>
      <c r="CD37" s="654"/>
      <c r="CE37" s="654"/>
      <c r="CF37" s="654"/>
      <c r="CG37" s="654"/>
      <c r="CH37" s="654"/>
      <c r="CI37" s="654"/>
      <c r="CJ37" s="654"/>
      <c r="CK37" s="654"/>
      <c r="CL37" s="655"/>
      <c r="CM37" s="664"/>
      <c r="CN37" s="665"/>
      <c r="CO37" s="665"/>
      <c r="CP37" s="665"/>
      <c r="CQ37" s="665"/>
      <c r="CR37" s="665"/>
      <c r="CS37" s="665"/>
      <c r="CT37" s="665"/>
      <c r="CU37" s="665"/>
      <c r="CV37" s="665"/>
      <c r="CW37" s="665"/>
      <c r="CX37" s="665"/>
      <c r="CY37" s="665"/>
      <c r="CZ37" s="665"/>
      <c r="DA37" s="666"/>
    </row>
    <row r="38" spans="1:105">
      <c r="A38" s="744" t="s">
        <v>504</v>
      </c>
      <c r="B38" s="668"/>
      <c r="C38" s="668"/>
      <c r="D38" s="668"/>
      <c r="E38" s="668"/>
      <c r="F38" s="669"/>
      <c r="G38" s="197"/>
      <c r="H38" s="745" t="s">
        <v>8</v>
      </c>
      <c r="I38" s="668"/>
      <c r="J38" s="668"/>
      <c r="K38" s="668"/>
      <c r="L38" s="668"/>
      <c r="M38" s="668"/>
      <c r="N38" s="668"/>
      <c r="O38" s="668"/>
      <c r="P38" s="668"/>
      <c r="Q38" s="668"/>
      <c r="R38" s="668"/>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9"/>
      <c r="BW38" s="746">
        <v>54717500</v>
      </c>
      <c r="BX38" s="747"/>
      <c r="BY38" s="747"/>
      <c r="BZ38" s="747"/>
      <c r="CA38" s="747"/>
      <c r="CB38" s="747"/>
      <c r="CC38" s="747"/>
      <c r="CD38" s="747"/>
      <c r="CE38" s="747"/>
      <c r="CF38" s="747"/>
      <c r="CG38" s="747"/>
      <c r="CH38" s="747"/>
      <c r="CI38" s="747"/>
      <c r="CJ38" s="747"/>
      <c r="CK38" s="747"/>
      <c r="CL38" s="748"/>
      <c r="CM38" s="752">
        <v>1586722.5</v>
      </c>
      <c r="CN38" s="753"/>
      <c r="CO38" s="753"/>
      <c r="CP38" s="753"/>
      <c r="CQ38" s="753"/>
      <c r="CR38" s="753"/>
      <c r="CS38" s="753"/>
      <c r="CT38" s="753"/>
      <c r="CU38" s="753"/>
      <c r="CV38" s="753"/>
      <c r="CW38" s="753"/>
      <c r="CX38" s="753"/>
      <c r="CY38" s="753"/>
      <c r="CZ38" s="753"/>
      <c r="DA38" s="754"/>
    </row>
    <row r="39" spans="1:105">
      <c r="A39" s="673"/>
      <c r="B39" s="674"/>
      <c r="C39" s="674"/>
      <c r="D39" s="674"/>
      <c r="E39" s="674"/>
      <c r="F39" s="675"/>
      <c r="G39" s="198"/>
      <c r="H39" s="758" t="s">
        <v>505</v>
      </c>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5"/>
      <c r="BW39" s="749"/>
      <c r="BX39" s="750"/>
      <c r="BY39" s="750"/>
      <c r="BZ39" s="750"/>
      <c r="CA39" s="750"/>
      <c r="CB39" s="750"/>
      <c r="CC39" s="750"/>
      <c r="CD39" s="750"/>
      <c r="CE39" s="750"/>
      <c r="CF39" s="750"/>
      <c r="CG39" s="750"/>
      <c r="CH39" s="750"/>
      <c r="CI39" s="750"/>
      <c r="CJ39" s="750"/>
      <c r="CK39" s="750"/>
      <c r="CL39" s="751"/>
      <c r="CM39" s="755"/>
      <c r="CN39" s="756"/>
      <c r="CO39" s="756"/>
      <c r="CP39" s="756"/>
      <c r="CQ39" s="756"/>
      <c r="CR39" s="756"/>
      <c r="CS39" s="756"/>
      <c r="CT39" s="756"/>
      <c r="CU39" s="756"/>
      <c r="CV39" s="756"/>
      <c r="CW39" s="756"/>
      <c r="CX39" s="756"/>
      <c r="CY39" s="756"/>
      <c r="CZ39" s="756"/>
      <c r="DA39" s="757"/>
    </row>
    <row r="40" spans="1:105">
      <c r="A40" s="662" t="s">
        <v>506</v>
      </c>
      <c r="B40" s="654"/>
      <c r="C40" s="654"/>
      <c r="D40" s="654"/>
      <c r="E40" s="654"/>
      <c r="F40" s="655"/>
      <c r="G40" s="196"/>
      <c r="H40" s="691" t="s">
        <v>507</v>
      </c>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654"/>
      <c r="AP40" s="654"/>
      <c r="AQ40" s="654"/>
      <c r="AR40" s="654"/>
      <c r="AS40" s="654"/>
      <c r="AT40" s="654"/>
      <c r="AU40" s="654"/>
      <c r="AV40" s="654"/>
      <c r="AW40" s="654"/>
      <c r="AX40" s="654"/>
      <c r="AY40" s="654"/>
      <c r="AZ40" s="654"/>
      <c r="BA40" s="654"/>
      <c r="BB40" s="654"/>
      <c r="BC40" s="654"/>
      <c r="BD40" s="654"/>
      <c r="BE40" s="654"/>
      <c r="BF40" s="654"/>
      <c r="BG40" s="654"/>
      <c r="BH40" s="654"/>
      <c r="BI40" s="654"/>
      <c r="BJ40" s="654"/>
      <c r="BK40" s="654"/>
      <c r="BL40" s="654"/>
      <c r="BM40" s="654"/>
      <c r="BN40" s="654"/>
      <c r="BO40" s="654"/>
      <c r="BP40" s="654"/>
      <c r="BQ40" s="654"/>
      <c r="BR40" s="654"/>
      <c r="BS40" s="654"/>
      <c r="BT40" s="654"/>
      <c r="BU40" s="654"/>
      <c r="BV40" s="655"/>
      <c r="BW40" s="656"/>
      <c r="BX40" s="654"/>
      <c r="BY40" s="654"/>
      <c r="BZ40" s="654"/>
      <c r="CA40" s="654"/>
      <c r="CB40" s="654"/>
      <c r="CC40" s="654"/>
      <c r="CD40" s="654"/>
      <c r="CE40" s="654"/>
      <c r="CF40" s="654"/>
      <c r="CG40" s="654"/>
      <c r="CH40" s="654"/>
      <c r="CI40" s="654"/>
      <c r="CJ40" s="654"/>
      <c r="CK40" s="654"/>
      <c r="CL40" s="655"/>
      <c r="CM40" s="664"/>
      <c r="CN40" s="665"/>
      <c r="CO40" s="665"/>
      <c r="CP40" s="665"/>
      <c r="CQ40" s="665"/>
      <c r="CR40" s="665"/>
      <c r="CS40" s="665"/>
      <c r="CT40" s="665"/>
      <c r="CU40" s="665"/>
      <c r="CV40" s="665"/>
      <c r="CW40" s="665"/>
      <c r="CX40" s="665"/>
      <c r="CY40" s="665"/>
      <c r="CZ40" s="665"/>
      <c r="DA40" s="666"/>
    </row>
    <row r="41" spans="1:105">
      <c r="A41" s="662" t="s">
        <v>508</v>
      </c>
      <c r="B41" s="654"/>
      <c r="C41" s="654"/>
      <c r="D41" s="654"/>
      <c r="E41" s="654"/>
      <c r="F41" s="655"/>
      <c r="G41" s="196"/>
      <c r="H41" s="691" t="s">
        <v>509</v>
      </c>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5"/>
      <c r="BW41" s="686">
        <v>54717500</v>
      </c>
      <c r="BX41" s="689"/>
      <c r="BY41" s="689"/>
      <c r="BZ41" s="689"/>
      <c r="CA41" s="689"/>
      <c r="CB41" s="689"/>
      <c r="CC41" s="689"/>
      <c r="CD41" s="689"/>
      <c r="CE41" s="689"/>
      <c r="CF41" s="689"/>
      <c r="CG41" s="689"/>
      <c r="CH41" s="689"/>
      <c r="CI41" s="689"/>
      <c r="CJ41" s="689"/>
      <c r="CK41" s="689"/>
      <c r="CL41" s="690"/>
      <c r="CM41" s="657">
        <f>BW41*0.2%</f>
        <v>109435</v>
      </c>
      <c r="CN41" s="658"/>
      <c r="CO41" s="658"/>
      <c r="CP41" s="658"/>
      <c r="CQ41" s="658"/>
      <c r="CR41" s="658"/>
      <c r="CS41" s="658"/>
      <c r="CT41" s="658"/>
      <c r="CU41" s="658"/>
      <c r="CV41" s="658"/>
      <c r="CW41" s="658"/>
      <c r="CX41" s="658"/>
      <c r="CY41" s="658"/>
      <c r="CZ41" s="658"/>
      <c r="DA41" s="659"/>
    </row>
    <row r="42" spans="1:105">
      <c r="A42" s="662" t="s">
        <v>510</v>
      </c>
      <c r="B42" s="654"/>
      <c r="C42" s="654"/>
      <c r="D42" s="654"/>
      <c r="E42" s="654"/>
      <c r="F42" s="655"/>
      <c r="G42" s="196"/>
      <c r="H42" s="691" t="s">
        <v>511</v>
      </c>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654"/>
      <c r="AP42" s="654"/>
      <c r="AQ42" s="654"/>
      <c r="AR42" s="654"/>
      <c r="AS42" s="654"/>
      <c r="AT42" s="654"/>
      <c r="AU42" s="654"/>
      <c r="AV42" s="654"/>
      <c r="AW42" s="654"/>
      <c r="AX42" s="654"/>
      <c r="AY42" s="654"/>
      <c r="AZ42" s="654"/>
      <c r="BA42" s="654"/>
      <c r="BB42" s="654"/>
      <c r="BC42" s="654"/>
      <c r="BD42" s="654"/>
      <c r="BE42" s="654"/>
      <c r="BF42" s="654"/>
      <c r="BG42" s="654"/>
      <c r="BH42" s="654"/>
      <c r="BI42" s="654"/>
      <c r="BJ42" s="654"/>
      <c r="BK42" s="654"/>
      <c r="BL42" s="654"/>
      <c r="BM42" s="654"/>
      <c r="BN42" s="654"/>
      <c r="BO42" s="654"/>
      <c r="BP42" s="654"/>
      <c r="BQ42" s="654"/>
      <c r="BR42" s="654"/>
      <c r="BS42" s="654"/>
      <c r="BT42" s="654"/>
      <c r="BU42" s="654"/>
      <c r="BV42" s="655"/>
      <c r="BW42" s="656"/>
      <c r="BX42" s="654"/>
      <c r="BY42" s="654"/>
      <c r="BZ42" s="654"/>
      <c r="CA42" s="654"/>
      <c r="CB42" s="654"/>
      <c r="CC42" s="654"/>
      <c r="CD42" s="654"/>
      <c r="CE42" s="654"/>
      <c r="CF42" s="654"/>
      <c r="CG42" s="654"/>
      <c r="CH42" s="654"/>
      <c r="CI42" s="654"/>
      <c r="CJ42" s="654"/>
      <c r="CK42" s="654"/>
      <c r="CL42" s="655"/>
      <c r="CM42" s="664"/>
      <c r="CN42" s="665"/>
      <c r="CO42" s="665"/>
      <c r="CP42" s="665"/>
      <c r="CQ42" s="665"/>
      <c r="CR42" s="665"/>
      <c r="CS42" s="665"/>
      <c r="CT42" s="665"/>
      <c r="CU42" s="665"/>
      <c r="CV42" s="665"/>
      <c r="CW42" s="665"/>
      <c r="CX42" s="665"/>
      <c r="CY42" s="665"/>
      <c r="CZ42" s="665"/>
      <c r="DA42" s="666"/>
    </row>
    <row r="43" spans="1:105">
      <c r="A43" s="662" t="s">
        <v>512</v>
      </c>
      <c r="B43" s="654"/>
      <c r="C43" s="654"/>
      <c r="D43" s="654"/>
      <c r="E43" s="654"/>
      <c r="F43" s="655"/>
      <c r="G43" s="196"/>
      <c r="H43" s="691" t="s">
        <v>511</v>
      </c>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654"/>
      <c r="AP43" s="654"/>
      <c r="AQ43" s="654"/>
      <c r="AR43" s="654"/>
      <c r="AS43" s="654"/>
      <c r="AT43" s="654"/>
      <c r="AU43" s="654"/>
      <c r="AV43" s="654"/>
      <c r="AW43" s="654"/>
      <c r="AX43" s="654"/>
      <c r="AY43" s="654"/>
      <c r="AZ43" s="654"/>
      <c r="BA43" s="654"/>
      <c r="BB43" s="654"/>
      <c r="BC43" s="654"/>
      <c r="BD43" s="654"/>
      <c r="BE43" s="654"/>
      <c r="BF43" s="654"/>
      <c r="BG43" s="654"/>
      <c r="BH43" s="654"/>
      <c r="BI43" s="654"/>
      <c r="BJ43" s="654"/>
      <c r="BK43" s="654"/>
      <c r="BL43" s="654"/>
      <c r="BM43" s="654"/>
      <c r="BN43" s="654"/>
      <c r="BO43" s="654"/>
      <c r="BP43" s="654"/>
      <c r="BQ43" s="654"/>
      <c r="BR43" s="654"/>
      <c r="BS43" s="654"/>
      <c r="BT43" s="654"/>
      <c r="BU43" s="654"/>
      <c r="BV43" s="655"/>
      <c r="BW43" s="656"/>
      <c r="BX43" s="654"/>
      <c r="BY43" s="654"/>
      <c r="BZ43" s="654"/>
      <c r="CA43" s="654"/>
      <c r="CB43" s="654"/>
      <c r="CC43" s="654"/>
      <c r="CD43" s="654"/>
      <c r="CE43" s="654"/>
      <c r="CF43" s="654"/>
      <c r="CG43" s="654"/>
      <c r="CH43" s="654"/>
      <c r="CI43" s="654"/>
      <c r="CJ43" s="654"/>
      <c r="CK43" s="654"/>
      <c r="CL43" s="655"/>
      <c r="CM43" s="664"/>
      <c r="CN43" s="665"/>
      <c r="CO43" s="665"/>
      <c r="CP43" s="665"/>
      <c r="CQ43" s="665"/>
      <c r="CR43" s="665"/>
      <c r="CS43" s="665"/>
      <c r="CT43" s="665"/>
      <c r="CU43" s="665"/>
      <c r="CV43" s="665"/>
      <c r="CW43" s="665"/>
      <c r="CX43" s="665"/>
      <c r="CY43" s="665"/>
      <c r="CZ43" s="665"/>
      <c r="DA43" s="666"/>
    </row>
    <row r="44" spans="1:105">
      <c r="A44" s="662" t="s">
        <v>211</v>
      </c>
      <c r="B44" s="654"/>
      <c r="C44" s="654"/>
      <c r="D44" s="654"/>
      <c r="E44" s="654"/>
      <c r="F44" s="655"/>
      <c r="G44" s="196"/>
      <c r="H44" s="691" t="s">
        <v>513</v>
      </c>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654"/>
      <c r="AP44" s="654"/>
      <c r="AQ44" s="654"/>
      <c r="AR44" s="654"/>
      <c r="AS44" s="654"/>
      <c r="AT44" s="654"/>
      <c r="AU44" s="654"/>
      <c r="AV44" s="654"/>
      <c r="AW44" s="654"/>
      <c r="AX44" s="654"/>
      <c r="AY44" s="654"/>
      <c r="AZ44" s="654"/>
      <c r="BA44" s="654"/>
      <c r="BB44" s="654"/>
      <c r="BC44" s="654"/>
      <c r="BD44" s="654"/>
      <c r="BE44" s="654"/>
      <c r="BF44" s="654"/>
      <c r="BG44" s="654"/>
      <c r="BH44" s="654"/>
      <c r="BI44" s="654"/>
      <c r="BJ44" s="654"/>
      <c r="BK44" s="654"/>
      <c r="BL44" s="654"/>
      <c r="BM44" s="654"/>
      <c r="BN44" s="654"/>
      <c r="BO44" s="654"/>
      <c r="BP44" s="654"/>
      <c r="BQ44" s="654"/>
      <c r="BR44" s="654"/>
      <c r="BS44" s="654"/>
      <c r="BT44" s="654"/>
      <c r="BU44" s="654"/>
      <c r="BV44" s="655"/>
      <c r="BW44" s="746">
        <v>54717500</v>
      </c>
      <c r="BX44" s="765"/>
      <c r="BY44" s="765"/>
      <c r="BZ44" s="765"/>
      <c r="CA44" s="765"/>
      <c r="CB44" s="765"/>
      <c r="CC44" s="765"/>
      <c r="CD44" s="765"/>
      <c r="CE44" s="765"/>
      <c r="CF44" s="765"/>
      <c r="CG44" s="765"/>
      <c r="CH44" s="765"/>
      <c r="CI44" s="765"/>
      <c r="CJ44" s="765"/>
      <c r="CK44" s="765"/>
      <c r="CL44" s="766"/>
      <c r="CM44" s="657">
        <f>BW44*5.1%</f>
        <v>2790592.5</v>
      </c>
      <c r="CN44" s="658"/>
      <c r="CO44" s="658"/>
      <c r="CP44" s="658"/>
      <c r="CQ44" s="658"/>
      <c r="CR44" s="658"/>
      <c r="CS44" s="658"/>
      <c r="CT44" s="658"/>
      <c r="CU44" s="658"/>
      <c r="CV44" s="658"/>
      <c r="CW44" s="658"/>
      <c r="CX44" s="658"/>
      <c r="CY44" s="658"/>
      <c r="CZ44" s="658"/>
      <c r="DA44" s="659"/>
    </row>
    <row r="45" spans="1:105">
      <c r="A45" s="662"/>
      <c r="B45" s="654"/>
      <c r="C45" s="654"/>
      <c r="D45" s="654"/>
      <c r="E45" s="654"/>
      <c r="F45" s="655"/>
      <c r="G45" s="653" t="s">
        <v>472</v>
      </c>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654"/>
      <c r="AP45" s="654"/>
      <c r="AQ45" s="654"/>
      <c r="AR45" s="654"/>
      <c r="AS45" s="654"/>
      <c r="AT45" s="654"/>
      <c r="AU45" s="654"/>
      <c r="AV45" s="654"/>
      <c r="AW45" s="654"/>
      <c r="AX45" s="654"/>
      <c r="AY45" s="654"/>
      <c r="AZ45" s="654"/>
      <c r="BA45" s="654"/>
      <c r="BB45" s="654"/>
      <c r="BC45" s="654"/>
      <c r="BD45" s="654"/>
      <c r="BE45" s="654"/>
      <c r="BF45" s="654"/>
      <c r="BG45" s="654"/>
      <c r="BH45" s="654"/>
      <c r="BI45" s="654"/>
      <c r="BJ45" s="654"/>
      <c r="BK45" s="654"/>
      <c r="BL45" s="654"/>
      <c r="BM45" s="654"/>
      <c r="BN45" s="654"/>
      <c r="BO45" s="654"/>
      <c r="BP45" s="654"/>
      <c r="BQ45" s="654"/>
      <c r="BR45" s="654"/>
      <c r="BS45" s="654"/>
      <c r="BT45" s="654"/>
      <c r="BU45" s="654"/>
      <c r="BV45" s="655"/>
      <c r="BW45" s="767"/>
      <c r="BX45" s="768"/>
      <c r="BY45" s="768"/>
      <c r="BZ45" s="768"/>
      <c r="CA45" s="768"/>
      <c r="CB45" s="768"/>
      <c r="CC45" s="768"/>
      <c r="CD45" s="768"/>
      <c r="CE45" s="768"/>
      <c r="CF45" s="768"/>
      <c r="CG45" s="768"/>
      <c r="CH45" s="768"/>
      <c r="CI45" s="768"/>
      <c r="CJ45" s="768"/>
      <c r="CK45" s="768"/>
      <c r="CL45" s="769"/>
      <c r="CM45" s="657">
        <f>CM33+CM38+CM41+CM44</f>
        <v>16524600</v>
      </c>
      <c r="CN45" s="658"/>
      <c r="CO45" s="658"/>
      <c r="CP45" s="658"/>
      <c r="CQ45" s="658"/>
      <c r="CR45" s="658"/>
      <c r="CS45" s="658"/>
      <c r="CT45" s="658"/>
      <c r="CU45" s="658"/>
      <c r="CV45" s="658"/>
      <c r="CW45" s="658"/>
      <c r="CX45" s="658"/>
      <c r="CY45" s="658"/>
      <c r="CZ45" s="658"/>
      <c r="DA45" s="659"/>
    </row>
    <row r="46" spans="1:105" ht="15">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7"/>
      <c r="CK46" s="187"/>
      <c r="CL46" s="187"/>
      <c r="CM46" s="187"/>
      <c r="CN46" s="187"/>
      <c r="CO46" s="187"/>
      <c r="CP46" s="187"/>
      <c r="CQ46" s="187"/>
      <c r="CR46" s="187"/>
      <c r="CS46" s="187"/>
      <c r="CT46" s="187"/>
      <c r="CU46" s="187"/>
      <c r="CV46" s="187"/>
      <c r="CW46" s="187"/>
      <c r="CX46" s="187"/>
      <c r="CY46" s="187"/>
      <c r="CZ46" s="187"/>
      <c r="DA46" s="187"/>
    </row>
    <row r="47" spans="1:105">
      <c r="A47" s="763" t="s">
        <v>514</v>
      </c>
      <c r="B47" s="764"/>
      <c r="C47" s="764"/>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c r="CB47" s="764"/>
      <c r="CC47" s="764"/>
      <c r="CD47" s="764"/>
      <c r="CE47" s="764"/>
      <c r="CF47" s="764"/>
      <c r="CG47" s="764"/>
      <c r="CH47" s="764"/>
      <c r="CI47" s="764"/>
      <c r="CJ47" s="764"/>
      <c r="CK47" s="764"/>
      <c r="CL47" s="764"/>
      <c r="CM47" s="764"/>
      <c r="CN47" s="764"/>
      <c r="CO47" s="764"/>
      <c r="CP47" s="764"/>
      <c r="CQ47" s="764"/>
      <c r="CR47" s="764"/>
      <c r="CS47" s="764"/>
      <c r="CT47" s="764"/>
      <c r="CU47" s="764"/>
      <c r="CV47" s="764"/>
      <c r="CW47" s="764"/>
      <c r="CX47" s="764"/>
      <c r="CY47" s="764"/>
      <c r="CZ47" s="764"/>
      <c r="DA47" s="764"/>
    </row>
    <row r="48" spans="1:105" ht="15">
      <c r="A48" s="180" t="s">
        <v>458</v>
      </c>
      <c r="B48" s="180"/>
      <c r="C48" s="180"/>
      <c r="D48" s="180"/>
      <c r="E48" s="180"/>
      <c r="F48" s="180"/>
      <c r="G48" s="180"/>
      <c r="H48" s="180"/>
      <c r="I48" s="180"/>
      <c r="J48" s="180"/>
      <c r="K48" s="180"/>
      <c r="L48" s="180"/>
      <c r="M48" s="180"/>
      <c r="N48" s="180"/>
      <c r="O48" s="180"/>
      <c r="P48" s="180"/>
      <c r="Q48" s="180"/>
      <c r="R48" s="180"/>
      <c r="S48" s="180"/>
      <c r="T48" s="180"/>
      <c r="U48" s="180"/>
      <c r="V48" s="180"/>
      <c r="W48" s="180"/>
      <c r="AQ48" s="759">
        <v>119</v>
      </c>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row>
    <row r="49" spans="1:105">
      <c r="A49" s="760" t="s">
        <v>459</v>
      </c>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682" t="s">
        <v>474</v>
      </c>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c r="CU49" s="682"/>
      <c r="CV49" s="682"/>
      <c r="CW49" s="682"/>
      <c r="CX49" s="682"/>
      <c r="CY49" s="682"/>
      <c r="CZ49" s="682"/>
      <c r="DA49" s="682"/>
    </row>
    <row r="50" spans="1:105">
      <c r="A50" s="667" t="s">
        <v>462</v>
      </c>
      <c r="B50" s="668"/>
      <c r="C50" s="668"/>
      <c r="D50" s="668"/>
      <c r="E50" s="668"/>
      <c r="F50" s="669"/>
      <c r="G50" s="667" t="s">
        <v>493</v>
      </c>
      <c r="H50" s="668"/>
      <c r="I50" s="668"/>
      <c r="J50" s="668"/>
      <c r="K50" s="668"/>
      <c r="L50" s="668"/>
      <c r="M50" s="668"/>
      <c r="N50" s="668"/>
      <c r="O50" s="668"/>
      <c r="P50" s="668"/>
      <c r="Q50" s="668"/>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9"/>
      <c r="BW50" s="667" t="s">
        <v>494</v>
      </c>
      <c r="BX50" s="668"/>
      <c r="BY50" s="668"/>
      <c r="BZ50" s="668"/>
      <c r="CA50" s="668"/>
      <c r="CB50" s="668"/>
      <c r="CC50" s="668"/>
      <c r="CD50" s="668"/>
      <c r="CE50" s="668"/>
      <c r="CF50" s="668"/>
      <c r="CG50" s="668"/>
      <c r="CH50" s="668"/>
      <c r="CI50" s="668"/>
      <c r="CJ50" s="668"/>
      <c r="CK50" s="668"/>
      <c r="CL50" s="669"/>
      <c r="CM50" s="698" t="s">
        <v>495</v>
      </c>
      <c r="CN50" s="699"/>
      <c r="CO50" s="699"/>
      <c r="CP50" s="699"/>
      <c r="CQ50" s="699"/>
      <c r="CR50" s="699"/>
      <c r="CS50" s="699"/>
      <c r="CT50" s="699"/>
      <c r="CU50" s="699"/>
      <c r="CV50" s="699"/>
      <c r="CW50" s="699"/>
      <c r="CX50" s="699"/>
      <c r="CY50" s="699"/>
      <c r="CZ50" s="699"/>
      <c r="DA50" s="700"/>
    </row>
    <row r="51" spans="1:105">
      <c r="A51" s="676">
        <v>1</v>
      </c>
      <c r="B51" s="654"/>
      <c r="C51" s="654"/>
      <c r="D51" s="654"/>
      <c r="E51" s="654"/>
      <c r="F51" s="655"/>
      <c r="G51" s="676">
        <v>2</v>
      </c>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654"/>
      <c r="AP51" s="654"/>
      <c r="AQ51" s="654"/>
      <c r="AR51" s="654"/>
      <c r="AS51" s="654"/>
      <c r="AT51" s="654"/>
      <c r="AU51" s="654"/>
      <c r="AV51" s="654"/>
      <c r="AW51" s="654"/>
      <c r="AX51" s="654"/>
      <c r="AY51" s="654"/>
      <c r="AZ51" s="654"/>
      <c r="BA51" s="654"/>
      <c r="BB51" s="654"/>
      <c r="BC51" s="654"/>
      <c r="BD51" s="654"/>
      <c r="BE51" s="654"/>
      <c r="BF51" s="654"/>
      <c r="BG51" s="654"/>
      <c r="BH51" s="654"/>
      <c r="BI51" s="654"/>
      <c r="BJ51" s="654"/>
      <c r="BK51" s="654"/>
      <c r="BL51" s="654"/>
      <c r="BM51" s="654"/>
      <c r="BN51" s="654"/>
      <c r="BO51" s="654"/>
      <c r="BP51" s="654"/>
      <c r="BQ51" s="654"/>
      <c r="BR51" s="654"/>
      <c r="BS51" s="654"/>
      <c r="BT51" s="654"/>
      <c r="BU51" s="654"/>
      <c r="BV51" s="655"/>
      <c r="BW51" s="676">
        <v>3</v>
      </c>
      <c r="BX51" s="654"/>
      <c r="BY51" s="654"/>
      <c r="BZ51" s="654"/>
      <c r="CA51" s="654"/>
      <c r="CB51" s="654"/>
      <c r="CC51" s="654"/>
      <c r="CD51" s="654"/>
      <c r="CE51" s="654"/>
      <c r="CF51" s="654"/>
      <c r="CG51" s="654"/>
      <c r="CH51" s="654"/>
      <c r="CI51" s="654"/>
      <c r="CJ51" s="654"/>
      <c r="CK51" s="654"/>
      <c r="CL51" s="655"/>
      <c r="CM51" s="697">
        <v>4</v>
      </c>
      <c r="CN51" s="665"/>
      <c r="CO51" s="665"/>
      <c r="CP51" s="665"/>
      <c r="CQ51" s="665"/>
      <c r="CR51" s="665"/>
      <c r="CS51" s="665"/>
      <c r="CT51" s="665"/>
      <c r="CU51" s="665"/>
      <c r="CV51" s="665"/>
      <c r="CW51" s="665"/>
      <c r="CX51" s="665"/>
      <c r="CY51" s="665"/>
      <c r="CZ51" s="665"/>
      <c r="DA51" s="666"/>
    </row>
    <row r="52" spans="1:105">
      <c r="A52" s="662" t="s">
        <v>78</v>
      </c>
      <c r="B52" s="654"/>
      <c r="C52" s="654"/>
      <c r="D52" s="654"/>
      <c r="E52" s="654"/>
      <c r="F52" s="655"/>
      <c r="G52" s="196"/>
      <c r="H52" s="691" t="s">
        <v>496</v>
      </c>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54"/>
      <c r="BJ52" s="654"/>
      <c r="BK52" s="654"/>
      <c r="BL52" s="654"/>
      <c r="BM52" s="654"/>
      <c r="BN52" s="654"/>
      <c r="BO52" s="654"/>
      <c r="BP52" s="654"/>
      <c r="BQ52" s="654"/>
      <c r="BR52" s="654"/>
      <c r="BS52" s="654"/>
      <c r="BT52" s="654"/>
      <c r="BU52" s="654"/>
      <c r="BV52" s="655"/>
      <c r="BW52" s="656" t="s">
        <v>105</v>
      </c>
      <c r="BX52" s="654"/>
      <c r="BY52" s="654"/>
      <c r="BZ52" s="654"/>
      <c r="CA52" s="654"/>
      <c r="CB52" s="654"/>
      <c r="CC52" s="654"/>
      <c r="CD52" s="654"/>
      <c r="CE52" s="654"/>
      <c r="CF52" s="654"/>
      <c r="CG52" s="654"/>
      <c r="CH52" s="654"/>
      <c r="CI52" s="654"/>
      <c r="CJ52" s="654"/>
      <c r="CK52" s="654"/>
      <c r="CL52" s="655"/>
      <c r="CM52" s="664"/>
      <c r="CN52" s="665"/>
      <c r="CO52" s="665"/>
      <c r="CP52" s="665"/>
      <c r="CQ52" s="665"/>
      <c r="CR52" s="665"/>
      <c r="CS52" s="665"/>
      <c r="CT52" s="665"/>
      <c r="CU52" s="665"/>
      <c r="CV52" s="665"/>
      <c r="CW52" s="665"/>
      <c r="CX52" s="665"/>
      <c r="CY52" s="665"/>
      <c r="CZ52" s="665"/>
      <c r="DA52" s="666"/>
    </row>
    <row r="53" spans="1:105">
      <c r="A53" s="744" t="s">
        <v>497</v>
      </c>
      <c r="B53" s="668"/>
      <c r="C53" s="668"/>
      <c r="D53" s="668"/>
      <c r="E53" s="668"/>
      <c r="F53" s="669"/>
      <c r="G53" s="197"/>
      <c r="H53" s="745" t="s">
        <v>8</v>
      </c>
      <c r="I53" s="668"/>
      <c r="J53" s="668"/>
      <c r="K53" s="668"/>
      <c r="L53" s="668"/>
      <c r="M53" s="668"/>
      <c r="N53" s="668"/>
      <c r="O53" s="668"/>
      <c r="P53" s="668"/>
      <c r="Q53" s="668"/>
      <c r="R53" s="668"/>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9"/>
      <c r="BW53" s="746">
        <v>10184008</v>
      </c>
      <c r="BX53" s="747"/>
      <c r="BY53" s="747"/>
      <c r="BZ53" s="747"/>
      <c r="CA53" s="747"/>
      <c r="CB53" s="747"/>
      <c r="CC53" s="747"/>
      <c r="CD53" s="747"/>
      <c r="CE53" s="747"/>
      <c r="CF53" s="747"/>
      <c r="CG53" s="747"/>
      <c r="CH53" s="747"/>
      <c r="CI53" s="747"/>
      <c r="CJ53" s="747"/>
      <c r="CK53" s="747"/>
      <c r="CL53" s="748"/>
      <c r="CM53" s="752">
        <f>BW53*22%</f>
        <v>2240481.7600000002</v>
      </c>
      <c r="CN53" s="753"/>
      <c r="CO53" s="753"/>
      <c r="CP53" s="753"/>
      <c r="CQ53" s="753"/>
      <c r="CR53" s="753"/>
      <c r="CS53" s="753"/>
      <c r="CT53" s="753"/>
      <c r="CU53" s="753"/>
      <c r="CV53" s="753"/>
      <c r="CW53" s="753"/>
      <c r="CX53" s="753"/>
      <c r="CY53" s="753"/>
      <c r="CZ53" s="753"/>
      <c r="DA53" s="754"/>
    </row>
    <row r="54" spans="1:105">
      <c r="A54" s="673"/>
      <c r="B54" s="674"/>
      <c r="C54" s="674"/>
      <c r="D54" s="674"/>
      <c r="E54" s="674"/>
      <c r="F54" s="675"/>
      <c r="G54" s="198"/>
      <c r="H54" s="758" t="s">
        <v>498</v>
      </c>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4"/>
      <c r="AJ54" s="674"/>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5"/>
      <c r="BW54" s="749"/>
      <c r="BX54" s="750"/>
      <c r="BY54" s="750"/>
      <c r="BZ54" s="750"/>
      <c r="CA54" s="750"/>
      <c r="CB54" s="750"/>
      <c r="CC54" s="750"/>
      <c r="CD54" s="750"/>
      <c r="CE54" s="750"/>
      <c r="CF54" s="750"/>
      <c r="CG54" s="750"/>
      <c r="CH54" s="750"/>
      <c r="CI54" s="750"/>
      <c r="CJ54" s="750"/>
      <c r="CK54" s="750"/>
      <c r="CL54" s="751"/>
      <c r="CM54" s="755"/>
      <c r="CN54" s="756"/>
      <c r="CO54" s="756"/>
      <c r="CP54" s="756"/>
      <c r="CQ54" s="756"/>
      <c r="CR54" s="756"/>
      <c r="CS54" s="756"/>
      <c r="CT54" s="756"/>
      <c r="CU54" s="756"/>
      <c r="CV54" s="756"/>
      <c r="CW54" s="756"/>
      <c r="CX54" s="756"/>
      <c r="CY54" s="756"/>
      <c r="CZ54" s="756"/>
      <c r="DA54" s="757"/>
    </row>
    <row r="55" spans="1:105">
      <c r="A55" s="662" t="s">
        <v>499</v>
      </c>
      <c r="B55" s="654"/>
      <c r="C55" s="654"/>
      <c r="D55" s="654"/>
      <c r="E55" s="654"/>
      <c r="F55" s="655"/>
      <c r="G55" s="196"/>
      <c r="H55" s="691" t="s">
        <v>500</v>
      </c>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654"/>
      <c r="AP55" s="654"/>
      <c r="AQ55" s="654"/>
      <c r="AR55" s="654"/>
      <c r="AS55" s="654"/>
      <c r="AT55" s="654"/>
      <c r="AU55" s="654"/>
      <c r="AV55" s="654"/>
      <c r="AW55" s="654"/>
      <c r="AX55" s="654"/>
      <c r="AY55" s="654"/>
      <c r="AZ55" s="654"/>
      <c r="BA55" s="654"/>
      <c r="BB55" s="654"/>
      <c r="BC55" s="654"/>
      <c r="BD55" s="654"/>
      <c r="BE55" s="654"/>
      <c r="BF55" s="654"/>
      <c r="BG55" s="654"/>
      <c r="BH55" s="654"/>
      <c r="BI55" s="654"/>
      <c r="BJ55" s="654"/>
      <c r="BK55" s="654"/>
      <c r="BL55" s="654"/>
      <c r="BM55" s="654"/>
      <c r="BN55" s="654"/>
      <c r="BO55" s="654"/>
      <c r="BP55" s="654"/>
      <c r="BQ55" s="654"/>
      <c r="BR55" s="654"/>
      <c r="BS55" s="654"/>
      <c r="BT55" s="654"/>
      <c r="BU55" s="654"/>
      <c r="BV55" s="655"/>
      <c r="BW55" s="656"/>
      <c r="BX55" s="654"/>
      <c r="BY55" s="654"/>
      <c r="BZ55" s="654"/>
      <c r="CA55" s="654"/>
      <c r="CB55" s="654"/>
      <c r="CC55" s="654"/>
      <c r="CD55" s="654"/>
      <c r="CE55" s="654"/>
      <c r="CF55" s="654"/>
      <c r="CG55" s="654"/>
      <c r="CH55" s="654"/>
      <c r="CI55" s="654"/>
      <c r="CJ55" s="654"/>
      <c r="CK55" s="654"/>
      <c r="CL55" s="655"/>
      <c r="CM55" s="664"/>
      <c r="CN55" s="665"/>
      <c r="CO55" s="665"/>
      <c r="CP55" s="665"/>
      <c r="CQ55" s="665"/>
      <c r="CR55" s="665"/>
      <c r="CS55" s="665"/>
      <c r="CT55" s="665"/>
      <c r="CU55" s="665"/>
      <c r="CV55" s="665"/>
      <c r="CW55" s="665"/>
      <c r="CX55" s="665"/>
      <c r="CY55" s="665"/>
      <c r="CZ55" s="665"/>
      <c r="DA55" s="666"/>
    </row>
    <row r="56" spans="1:105">
      <c r="A56" s="662" t="s">
        <v>501</v>
      </c>
      <c r="B56" s="654"/>
      <c r="C56" s="654"/>
      <c r="D56" s="654"/>
      <c r="E56" s="654"/>
      <c r="F56" s="655"/>
      <c r="G56" s="196"/>
      <c r="H56" s="691" t="s">
        <v>502</v>
      </c>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654"/>
      <c r="AP56" s="654"/>
      <c r="AQ56" s="654"/>
      <c r="AR56" s="654"/>
      <c r="AS56" s="654"/>
      <c r="AT56" s="654"/>
      <c r="AU56" s="654"/>
      <c r="AV56" s="654"/>
      <c r="AW56" s="654"/>
      <c r="AX56" s="654"/>
      <c r="AY56" s="654"/>
      <c r="AZ56" s="654"/>
      <c r="BA56" s="654"/>
      <c r="BB56" s="654"/>
      <c r="BC56" s="654"/>
      <c r="BD56" s="654"/>
      <c r="BE56" s="654"/>
      <c r="BF56" s="654"/>
      <c r="BG56" s="654"/>
      <c r="BH56" s="654"/>
      <c r="BI56" s="654"/>
      <c r="BJ56" s="654"/>
      <c r="BK56" s="654"/>
      <c r="BL56" s="654"/>
      <c r="BM56" s="654"/>
      <c r="BN56" s="654"/>
      <c r="BO56" s="654"/>
      <c r="BP56" s="654"/>
      <c r="BQ56" s="654"/>
      <c r="BR56" s="654"/>
      <c r="BS56" s="654"/>
      <c r="BT56" s="654"/>
      <c r="BU56" s="654"/>
      <c r="BV56" s="655"/>
      <c r="BW56" s="656"/>
      <c r="BX56" s="654"/>
      <c r="BY56" s="654"/>
      <c r="BZ56" s="654"/>
      <c r="CA56" s="654"/>
      <c r="CB56" s="654"/>
      <c r="CC56" s="654"/>
      <c r="CD56" s="654"/>
      <c r="CE56" s="654"/>
      <c r="CF56" s="654"/>
      <c r="CG56" s="654"/>
      <c r="CH56" s="654"/>
      <c r="CI56" s="654"/>
      <c r="CJ56" s="654"/>
      <c r="CK56" s="654"/>
      <c r="CL56" s="655"/>
      <c r="CM56" s="664"/>
      <c r="CN56" s="665"/>
      <c r="CO56" s="665"/>
      <c r="CP56" s="665"/>
      <c r="CQ56" s="665"/>
      <c r="CR56" s="665"/>
      <c r="CS56" s="665"/>
      <c r="CT56" s="665"/>
      <c r="CU56" s="665"/>
      <c r="CV56" s="665"/>
      <c r="CW56" s="665"/>
      <c r="CX56" s="665"/>
      <c r="CY56" s="665"/>
      <c r="CZ56" s="665"/>
      <c r="DA56" s="666"/>
    </row>
    <row r="57" spans="1:105">
      <c r="A57" s="662" t="s">
        <v>210</v>
      </c>
      <c r="B57" s="654"/>
      <c r="C57" s="654"/>
      <c r="D57" s="654"/>
      <c r="E57" s="654"/>
      <c r="F57" s="655"/>
      <c r="G57" s="196"/>
      <c r="H57" s="691" t="s">
        <v>503</v>
      </c>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654"/>
      <c r="AP57" s="654"/>
      <c r="AQ57" s="654"/>
      <c r="AR57" s="654"/>
      <c r="AS57" s="654"/>
      <c r="AT57" s="654"/>
      <c r="AU57" s="654"/>
      <c r="AV57" s="654"/>
      <c r="AW57" s="654"/>
      <c r="AX57" s="654"/>
      <c r="AY57" s="654"/>
      <c r="AZ57" s="654"/>
      <c r="BA57" s="654"/>
      <c r="BB57" s="654"/>
      <c r="BC57" s="654"/>
      <c r="BD57" s="654"/>
      <c r="BE57" s="654"/>
      <c r="BF57" s="654"/>
      <c r="BG57" s="654"/>
      <c r="BH57" s="654"/>
      <c r="BI57" s="654"/>
      <c r="BJ57" s="654"/>
      <c r="BK57" s="654"/>
      <c r="BL57" s="654"/>
      <c r="BM57" s="654"/>
      <c r="BN57" s="654"/>
      <c r="BO57" s="654"/>
      <c r="BP57" s="654"/>
      <c r="BQ57" s="654"/>
      <c r="BR57" s="654"/>
      <c r="BS57" s="654"/>
      <c r="BT57" s="654"/>
      <c r="BU57" s="654"/>
      <c r="BV57" s="655"/>
      <c r="BW57" s="656" t="s">
        <v>105</v>
      </c>
      <c r="BX57" s="654"/>
      <c r="BY57" s="654"/>
      <c r="BZ57" s="654"/>
      <c r="CA57" s="654"/>
      <c r="CB57" s="654"/>
      <c r="CC57" s="654"/>
      <c r="CD57" s="654"/>
      <c r="CE57" s="654"/>
      <c r="CF57" s="654"/>
      <c r="CG57" s="654"/>
      <c r="CH57" s="654"/>
      <c r="CI57" s="654"/>
      <c r="CJ57" s="654"/>
      <c r="CK57" s="654"/>
      <c r="CL57" s="655"/>
      <c r="CM57" s="664"/>
      <c r="CN57" s="665"/>
      <c r="CO57" s="665"/>
      <c r="CP57" s="665"/>
      <c r="CQ57" s="665"/>
      <c r="CR57" s="665"/>
      <c r="CS57" s="665"/>
      <c r="CT57" s="665"/>
      <c r="CU57" s="665"/>
      <c r="CV57" s="665"/>
      <c r="CW57" s="665"/>
      <c r="CX57" s="665"/>
      <c r="CY57" s="665"/>
      <c r="CZ57" s="665"/>
      <c r="DA57" s="666"/>
    </row>
    <row r="58" spans="1:105">
      <c r="A58" s="744" t="s">
        <v>504</v>
      </c>
      <c r="B58" s="668"/>
      <c r="C58" s="668"/>
      <c r="D58" s="668"/>
      <c r="E58" s="668"/>
      <c r="F58" s="669"/>
      <c r="G58" s="197"/>
      <c r="H58" s="745" t="s">
        <v>8</v>
      </c>
      <c r="I58" s="668"/>
      <c r="J58" s="668"/>
      <c r="K58" s="668"/>
      <c r="L58" s="668"/>
      <c r="M58" s="668"/>
      <c r="N58" s="668"/>
      <c r="O58" s="668"/>
      <c r="P58" s="668"/>
      <c r="Q58" s="668"/>
      <c r="R58" s="668"/>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9"/>
      <c r="BW58" s="746">
        <v>10184008</v>
      </c>
      <c r="BX58" s="747"/>
      <c r="BY58" s="747"/>
      <c r="BZ58" s="747"/>
      <c r="CA58" s="747"/>
      <c r="CB58" s="747"/>
      <c r="CC58" s="747"/>
      <c r="CD58" s="747"/>
      <c r="CE58" s="747"/>
      <c r="CF58" s="747"/>
      <c r="CG58" s="747"/>
      <c r="CH58" s="747"/>
      <c r="CI58" s="747"/>
      <c r="CJ58" s="747"/>
      <c r="CK58" s="747"/>
      <c r="CL58" s="748"/>
      <c r="CM58" s="752">
        <f>BW58*2.9%</f>
        <v>295336.23199999996</v>
      </c>
      <c r="CN58" s="753"/>
      <c r="CO58" s="753"/>
      <c r="CP58" s="753"/>
      <c r="CQ58" s="753"/>
      <c r="CR58" s="753"/>
      <c r="CS58" s="753"/>
      <c r="CT58" s="753"/>
      <c r="CU58" s="753"/>
      <c r="CV58" s="753"/>
      <c r="CW58" s="753"/>
      <c r="CX58" s="753"/>
      <c r="CY58" s="753"/>
      <c r="CZ58" s="753"/>
      <c r="DA58" s="754"/>
    </row>
    <row r="59" spans="1:105">
      <c r="A59" s="673"/>
      <c r="B59" s="674"/>
      <c r="C59" s="674"/>
      <c r="D59" s="674"/>
      <c r="E59" s="674"/>
      <c r="F59" s="675"/>
      <c r="G59" s="198"/>
      <c r="H59" s="758" t="s">
        <v>505</v>
      </c>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5"/>
      <c r="BW59" s="749"/>
      <c r="BX59" s="750"/>
      <c r="BY59" s="750"/>
      <c r="BZ59" s="750"/>
      <c r="CA59" s="750"/>
      <c r="CB59" s="750"/>
      <c r="CC59" s="750"/>
      <c r="CD59" s="750"/>
      <c r="CE59" s="750"/>
      <c r="CF59" s="750"/>
      <c r="CG59" s="750"/>
      <c r="CH59" s="750"/>
      <c r="CI59" s="750"/>
      <c r="CJ59" s="750"/>
      <c r="CK59" s="750"/>
      <c r="CL59" s="751"/>
      <c r="CM59" s="755"/>
      <c r="CN59" s="756"/>
      <c r="CO59" s="756"/>
      <c r="CP59" s="756"/>
      <c r="CQ59" s="756"/>
      <c r="CR59" s="756"/>
      <c r="CS59" s="756"/>
      <c r="CT59" s="756"/>
      <c r="CU59" s="756"/>
      <c r="CV59" s="756"/>
      <c r="CW59" s="756"/>
      <c r="CX59" s="756"/>
      <c r="CY59" s="756"/>
      <c r="CZ59" s="756"/>
      <c r="DA59" s="757"/>
    </row>
    <row r="60" spans="1:105">
      <c r="A60" s="662" t="s">
        <v>506</v>
      </c>
      <c r="B60" s="654"/>
      <c r="C60" s="654"/>
      <c r="D60" s="654"/>
      <c r="E60" s="654"/>
      <c r="F60" s="655"/>
      <c r="G60" s="196"/>
      <c r="H60" s="691" t="s">
        <v>507</v>
      </c>
      <c r="I60" s="654"/>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654"/>
      <c r="AP60" s="654"/>
      <c r="AQ60" s="654"/>
      <c r="AR60" s="654"/>
      <c r="AS60" s="654"/>
      <c r="AT60" s="654"/>
      <c r="AU60" s="654"/>
      <c r="AV60" s="654"/>
      <c r="AW60" s="654"/>
      <c r="AX60" s="654"/>
      <c r="AY60" s="654"/>
      <c r="AZ60" s="654"/>
      <c r="BA60" s="654"/>
      <c r="BB60" s="654"/>
      <c r="BC60" s="654"/>
      <c r="BD60" s="654"/>
      <c r="BE60" s="654"/>
      <c r="BF60" s="654"/>
      <c r="BG60" s="654"/>
      <c r="BH60" s="654"/>
      <c r="BI60" s="654"/>
      <c r="BJ60" s="654"/>
      <c r="BK60" s="654"/>
      <c r="BL60" s="654"/>
      <c r="BM60" s="654"/>
      <c r="BN60" s="654"/>
      <c r="BO60" s="654"/>
      <c r="BP60" s="654"/>
      <c r="BQ60" s="654"/>
      <c r="BR60" s="654"/>
      <c r="BS60" s="654"/>
      <c r="BT60" s="654"/>
      <c r="BU60" s="654"/>
      <c r="BV60" s="655"/>
      <c r="BW60" s="656"/>
      <c r="BX60" s="654"/>
      <c r="BY60" s="654"/>
      <c r="BZ60" s="654"/>
      <c r="CA60" s="654"/>
      <c r="CB60" s="654"/>
      <c r="CC60" s="654"/>
      <c r="CD60" s="654"/>
      <c r="CE60" s="654"/>
      <c r="CF60" s="654"/>
      <c r="CG60" s="654"/>
      <c r="CH60" s="654"/>
      <c r="CI60" s="654"/>
      <c r="CJ60" s="654"/>
      <c r="CK60" s="654"/>
      <c r="CL60" s="655"/>
      <c r="CM60" s="664"/>
      <c r="CN60" s="665"/>
      <c r="CO60" s="665"/>
      <c r="CP60" s="665"/>
      <c r="CQ60" s="665"/>
      <c r="CR60" s="665"/>
      <c r="CS60" s="665"/>
      <c r="CT60" s="665"/>
      <c r="CU60" s="665"/>
      <c r="CV60" s="665"/>
      <c r="CW60" s="665"/>
      <c r="CX60" s="665"/>
      <c r="CY60" s="665"/>
      <c r="CZ60" s="665"/>
      <c r="DA60" s="666"/>
    </row>
    <row r="61" spans="1:105">
      <c r="A61" s="662" t="s">
        <v>508</v>
      </c>
      <c r="B61" s="654"/>
      <c r="C61" s="654"/>
      <c r="D61" s="654"/>
      <c r="E61" s="654"/>
      <c r="F61" s="655"/>
      <c r="G61" s="196"/>
      <c r="H61" s="691" t="s">
        <v>509</v>
      </c>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654"/>
      <c r="AP61" s="654"/>
      <c r="AQ61" s="654"/>
      <c r="AR61" s="654"/>
      <c r="AS61" s="654"/>
      <c r="AT61" s="654"/>
      <c r="AU61" s="654"/>
      <c r="AV61" s="654"/>
      <c r="AW61" s="654"/>
      <c r="AX61" s="654"/>
      <c r="AY61" s="654"/>
      <c r="AZ61" s="654"/>
      <c r="BA61" s="654"/>
      <c r="BB61" s="654"/>
      <c r="BC61" s="654"/>
      <c r="BD61" s="654"/>
      <c r="BE61" s="654"/>
      <c r="BF61" s="654"/>
      <c r="BG61" s="654"/>
      <c r="BH61" s="654"/>
      <c r="BI61" s="654"/>
      <c r="BJ61" s="654"/>
      <c r="BK61" s="654"/>
      <c r="BL61" s="654"/>
      <c r="BM61" s="654"/>
      <c r="BN61" s="654"/>
      <c r="BO61" s="654"/>
      <c r="BP61" s="654"/>
      <c r="BQ61" s="654"/>
      <c r="BR61" s="654"/>
      <c r="BS61" s="654"/>
      <c r="BT61" s="654"/>
      <c r="BU61" s="654"/>
      <c r="BV61" s="655"/>
      <c r="BW61" s="686">
        <v>10184008</v>
      </c>
      <c r="BX61" s="689"/>
      <c r="BY61" s="689"/>
      <c r="BZ61" s="689"/>
      <c r="CA61" s="689"/>
      <c r="CB61" s="689"/>
      <c r="CC61" s="689"/>
      <c r="CD61" s="689"/>
      <c r="CE61" s="689"/>
      <c r="CF61" s="689"/>
      <c r="CG61" s="689"/>
      <c r="CH61" s="689"/>
      <c r="CI61" s="689"/>
      <c r="CJ61" s="689"/>
      <c r="CK61" s="689"/>
      <c r="CL61" s="690"/>
      <c r="CM61" s="657">
        <f>BW61*0.2%</f>
        <v>20368.016</v>
      </c>
      <c r="CN61" s="658"/>
      <c r="CO61" s="658"/>
      <c r="CP61" s="658"/>
      <c r="CQ61" s="658"/>
      <c r="CR61" s="658"/>
      <c r="CS61" s="658"/>
      <c r="CT61" s="658"/>
      <c r="CU61" s="658"/>
      <c r="CV61" s="658"/>
      <c r="CW61" s="658"/>
      <c r="CX61" s="658"/>
      <c r="CY61" s="658"/>
      <c r="CZ61" s="658"/>
      <c r="DA61" s="659"/>
    </row>
    <row r="62" spans="1:105">
      <c r="A62" s="662" t="s">
        <v>510</v>
      </c>
      <c r="B62" s="654"/>
      <c r="C62" s="654"/>
      <c r="D62" s="654"/>
      <c r="E62" s="654"/>
      <c r="F62" s="655"/>
      <c r="G62" s="196"/>
      <c r="H62" s="691" t="s">
        <v>511</v>
      </c>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654"/>
      <c r="AP62" s="654"/>
      <c r="AQ62" s="654"/>
      <c r="AR62" s="654"/>
      <c r="AS62" s="654"/>
      <c r="AT62" s="654"/>
      <c r="AU62" s="654"/>
      <c r="AV62" s="654"/>
      <c r="AW62" s="654"/>
      <c r="AX62" s="654"/>
      <c r="AY62" s="654"/>
      <c r="AZ62" s="654"/>
      <c r="BA62" s="654"/>
      <c r="BB62" s="654"/>
      <c r="BC62" s="654"/>
      <c r="BD62" s="654"/>
      <c r="BE62" s="654"/>
      <c r="BF62" s="654"/>
      <c r="BG62" s="654"/>
      <c r="BH62" s="654"/>
      <c r="BI62" s="654"/>
      <c r="BJ62" s="654"/>
      <c r="BK62" s="654"/>
      <c r="BL62" s="654"/>
      <c r="BM62" s="654"/>
      <c r="BN62" s="654"/>
      <c r="BO62" s="654"/>
      <c r="BP62" s="654"/>
      <c r="BQ62" s="654"/>
      <c r="BR62" s="654"/>
      <c r="BS62" s="654"/>
      <c r="BT62" s="654"/>
      <c r="BU62" s="654"/>
      <c r="BV62" s="655"/>
      <c r="BW62" s="656"/>
      <c r="BX62" s="654"/>
      <c r="BY62" s="654"/>
      <c r="BZ62" s="654"/>
      <c r="CA62" s="654"/>
      <c r="CB62" s="654"/>
      <c r="CC62" s="654"/>
      <c r="CD62" s="654"/>
      <c r="CE62" s="654"/>
      <c r="CF62" s="654"/>
      <c r="CG62" s="654"/>
      <c r="CH62" s="654"/>
      <c r="CI62" s="654"/>
      <c r="CJ62" s="654"/>
      <c r="CK62" s="654"/>
      <c r="CL62" s="655"/>
      <c r="CM62" s="664"/>
      <c r="CN62" s="665"/>
      <c r="CO62" s="665"/>
      <c r="CP62" s="665"/>
      <c r="CQ62" s="665"/>
      <c r="CR62" s="665"/>
      <c r="CS62" s="665"/>
      <c r="CT62" s="665"/>
      <c r="CU62" s="665"/>
      <c r="CV62" s="665"/>
      <c r="CW62" s="665"/>
      <c r="CX62" s="665"/>
      <c r="CY62" s="665"/>
      <c r="CZ62" s="665"/>
      <c r="DA62" s="666"/>
    </row>
    <row r="63" spans="1:105">
      <c r="A63" s="662" t="s">
        <v>512</v>
      </c>
      <c r="B63" s="654"/>
      <c r="C63" s="654"/>
      <c r="D63" s="654"/>
      <c r="E63" s="654"/>
      <c r="F63" s="655"/>
      <c r="G63" s="196"/>
      <c r="H63" s="691" t="s">
        <v>511</v>
      </c>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4"/>
      <c r="AV63" s="654"/>
      <c r="AW63" s="654"/>
      <c r="AX63" s="654"/>
      <c r="AY63" s="654"/>
      <c r="AZ63" s="654"/>
      <c r="BA63" s="654"/>
      <c r="BB63" s="654"/>
      <c r="BC63" s="654"/>
      <c r="BD63" s="654"/>
      <c r="BE63" s="654"/>
      <c r="BF63" s="654"/>
      <c r="BG63" s="654"/>
      <c r="BH63" s="654"/>
      <c r="BI63" s="654"/>
      <c r="BJ63" s="654"/>
      <c r="BK63" s="654"/>
      <c r="BL63" s="654"/>
      <c r="BM63" s="654"/>
      <c r="BN63" s="654"/>
      <c r="BO63" s="654"/>
      <c r="BP63" s="654"/>
      <c r="BQ63" s="654"/>
      <c r="BR63" s="654"/>
      <c r="BS63" s="654"/>
      <c r="BT63" s="654"/>
      <c r="BU63" s="654"/>
      <c r="BV63" s="655"/>
      <c r="BW63" s="656"/>
      <c r="BX63" s="654"/>
      <c r="BY63" s="654"/>
      <c r="BZ63" s="654"/>
      <c r="CA63" s="654"/>
      <c r="CB63" s="654"/>
      <c r="CC63" s="654"/>
      <c r="CD63" s="654"/>
      <c r="CE63" s="654"/>
      <c r="CF63" s="654"/>
      <c r="CG63" s="654"/>
      <c r="CH63" s="654"/>
      <c r="CI63" s="654"/>
      <c r="CJ63" s="654"/>
      <c r="CK63" s="654"/>
      <c r="CL63" s="655"/>
      <c r="CM63" s="664"/>
      <c r="CN63" s="665"/>
      <c r="CO63" s="665"/>
      <c r="CP63" s="665"/>
      <c r="CQ63" s="665"/>
      <c r="CR63" s="665"/>
      <c r="CS63" s="665"/>
      <c r="CT63" s="665"/>
      <c r="CU63" s="665"/>
      <c r="CV63" s="665"/>
      <c r="CW63" s="665"/>
      <c r="CX63" s="665"/>
      <c r="CY63" s="665"/>
      <c r="CZ63" s="665"/>
      <c r="DA63" s="666"/>
    </row>
    <row r="64" spans="1:105">
      <c r="A64" s="662" t="s">
        <v>211</v>
      </c>
      <c r="B64" s="654"/>
      <c r="C64" s="654"/>
      <c r="D64" s="654"/>
      <c r="E64" s="654"/>
      <c r="F64" s="655"/>
      <c r="G64" s="196"/>
      <c r="H64" s="691" t="s">
        <v>513</v>
      </c>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654"/>
      <c r="AP64" s="654"/>
      <c r="AQ64" s="654"/>
      <c r="AR64" s="654"/>
      <c r="AS64" s="654"/>
      <c r="AT64" s="654"/>
      <c r="AU64" s="654"/>
      <c r="AV64" s="654"/>
      <c r="AW64" s="654"/>
      <c r="AX64" s="654"/>
      <c r="AY64" s="654"/>
      <c r="AZ64" s="654"/>
      <c r="BA64" s="654"/>
      <c r="BB64" s="654"/>
      <c r="BC64" s="654"/>
      <c r="BD64" s="654"/>
      <c r="BE64" s="654"/>
      <c r="BF64" s="654"/>
      <c r="BG64" s="654"/>
      <c r="BH64" s="654"/>
      <c r="BI64" s="654"/>
      <c r="BJ64" s="654"/>
      <c r="BK64" s="654"/>
      <c r="BL64" s="654"/>
      <c r="BM64" s="654"/>
      <c r="BN64" s="654"/>
      <c r="BO64" s="654"/>
      <c r="BP64" s="654"/>
      <c r="BQ64" s="654"/>
      <c r="BR64" s="654"/>
      <c r="BS64" s="654"/>
      <c r="BT64" s="654"/>
      <c r="BU64" s="654"/>
      <c r="BV64" s="655"/>
      <c r="BW64" s="686">
        <v>10184008</v>
      </c>
      <c r="BX64" s="689"/>
      <c r="BY64" s="689"/>
      <c r="BZ64" s="689"/>
      <c r="CA64" s="689"/>
      <c r="CB64" s="689"/>
      <c r="CC64" s="689"/>
      <c r="CD64" s="689"/>
      <c r="CE64" s="689"/>
      <c r="CF64" s="689"/>
      <c r="CG64" s="689"/>
      <c r="CH64" s="689"/>
      <c r="CI64" s="689"/>
      <c r="CJ64" s="689"/>
      <c r="CK64" s="689"/>
      <c r="CL64" s="690"/>
      <c r="CM64" s="657">
        <v>465660.85</v>
      </c>
      <c r="CN64" s="658"/>
      <c r="CO64" s="658"/>
      <c r="CP64" s="658"/>
      <c r="CQ64" s="658"/>
      <c r="CR64" s="658"/>
      <c r="CS64" s="658"/>
      <c r="CT64" s="658"/>
      <c r="CU64" s="658"/>
      <c r="CV64" s="658"/>
      <c r="CW64" s="658"/>
      <c r="CX64" s="658"/>
      <c r="CY64" s="658"/>
      <c r="CZ64" s="658"/>
      <c r="DA64" s="659"/>
    </row>
    <row r="65" spans="1:175">
      <c r="A65" s="662"/>
      <c r="B65" s="654"/>
      <c r="C65" s="654"/>
      <c r="D65" s="654"/>
      <c r="E65" s="654"/>
      <c r="F65" s="655"/>
      <c r="G65" s="653" t="s">
        <v>472</v>
      </c>
      <c r="H65" s="654"/>
      <c r="I65" s="654"/>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654"/>
      <c r="AP65" s="654"/>
      <c r="AQ65" s="654"/>
      <c r="AR65" s="654"/>
      <c r="AS65" s="654"/>
      <c r="AT65" s="654"/>
      <c r="AU65" s="654"/>
      <c r="AV65" s="654"/>
      <c r="AW65" s="654"/>
      <c r="AX65" s="654"/>
      <c r="AY65" s="654"/>
      <c r="AZ65" s="654"/>
      <c r="BA65" s="654"/>
      <c r="BB65" s="654"/>
      <c r="BC65" s="654"/>
      <c r="BD65" s="654"/>
      <c r="BE65" s="654"/>
      <c r="BF65" s="654"/>
      <c r="BG65" s="654"/>
      <c r="BH65" s="654"/>
      <c r="BI65" s="654"/>
      <c r="BJ65" s="654"/>
      <c r="BK65" s="654"/>
      <c r="BL65" s="654"/>
      <c r="BM65" s="654"/>
      <c r="BN65" s="654"/>
      <c r="BO65" s="654"/>
      <c r="BP65" s="654"/>
      <c r="BQ65" s="654"/>
      <c r="BR65" s="654"/>
      <c r="BS65" s="654"/>
      <c r="BT65" s="654"/>
      <c r="BU65" s="654"/>
      <c r="BV65" s="655"/>
      <c r="BW65" s="656" t="s">
        <v>105</v>
      </c>
      <c r="BX65" s="654"/>
      <c r="BY65" s="654"/>
      <c r="BZ65" s="654"/>
      <c r="CA65" s="654"/>
      <c r="CB65" s="654"/>
      <c r="CC65" s="654"/>
      <c r="CD65" s="654"/>
      <c r="CE65" s="654"/>
      <c r="CF65" s="654"/>
      <c r="CG65" s="654"/>
      <c r="CH65" s="654"/>
      <c r="CI65" s="654"/>
      <c r="CJ65" s="654"/>
      <c r="CK65" s="654"/>
      <c r="CL65" s="655"/>
      <c r="CM65" s="657">
        <f>CM53+CM58+CM61+CM64</f>
        <v>3021846.858</v>
      </c>
      <c r="CN65" s="665"/>
      <c r="CO65" s="665"/>
      <c r="CP65" s="665"/>
      <c r="CQ65" s="665"/>
      <c r="CR65" s="665"/>
      <c r="CS65" s="665"/>
      <c r="CT65" s="665"/>
      <c r="CU65" s="665"/>
      <c r="CV65" s="665"/>
      <c r="CW65" s="665"/>
      <c r="CX65" s="665"/>
      <c r="CY65" s="665"/>
      <c r="CZ65" s="665"/>
      <c r="DA65" s="666"/>
    </row>
    <row r="66" spans="1:175">
      <c r="A66" s="762" t="s">
        <v>515</v>
      </c>
      <c r="B66" s="671"/>
      <c r="C66" s="671"/>
      <c r="D66" s="671"/>
      <c r="E66" s="671"/>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71"/>
      <c r="AY66" s="671"/>
      <c r="AZ66" s="671"/>
      <c r="BA66" s="671"/>
      <c r="BB66" s="671"/>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1"/>
      <c r="CA66" s="671"/>
      <c r="CB66" s="671"/>
      <c r="CC66" s="671"/>
      <c r="CD66" s="671"/>
      <c r="CE66" s="671"/>
      <c r="CF66" s="671"/>
      <c r="CG66" s="671"/>
      <c r="CH66" s="671"/>
      <c r="CI66" s="671"/>
      <c r="CJ66" s="671"/>
      <c r="CK66" s="671"/>
      <c r="CL66" s="671"/>
      <c r="CM66" s="671"/>
      <c r="CN66" s="671"/>
      <c r="CO66" s="671"/>
      <c r="CP66" s="671"/>
      <c r="CQ66" s="671"/>
      <c r="CR66" s="671"/>
      <c r="CS66" s="671"/>
      <c r="CT66" s="671"/>
      <c r="CU66" s="671"/>
      <c r="CV66" s="671"/>
      <c r="CW66" s="671"/>
      <c r="CX66" s="671"/>
      <c r="CY66" s="671"/>
      <c r="CZ66" s="671"/>
      <c r="DA66" s="671"/>
    </row>
    <row r="67" spans="1:175">
      <c r="A67" s="763" t="s">
        <v>516</v>
      </c>
      <c r="B67" s="764"/>
      <c r="C67" s="764"/>
      <c r="D67" s="764"/>
      <c r="E67" s="764"/>
      <c r="F67" s="764"/>
      <c r="G67" s="764"/>
      <c r="H67" s="764"/>
      <c r="I67" s="764"/>
      <c r="J67" s="764"/>
      <c r="K67" s="764"/>
      <c r="L67" s="764"/>
      <c r="M67" s="764"/>
      <c r="N67" s="764"/>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4"/>
      <c r="BA67" s="764"/>
      <c r="BB67" s="764"/>
      <c r="BC67" s="764"/>
      <c r="BD67" s="764"/>
      <c r="BE67" s="764"/>
      <c r="BF67" s="764"/>
      <c r="BG67" s="764"/>
      <c r="BH67" s="764"/>
      <c r="BI67" s="764"/>
      <c r="BJ67" s="764"/>
      <c r="BK67" s="764"/>
      <c r="BL67" s="764"/>
      <c r="BM67" s="764"/>
      <c r="BN67" s="764"/>
      <c r="BO67" s="764"/>
      <c r="BP67" s="764"/>
      <c r="BQ67" s="764"/>
      <c r="BR67" s="764"/>
      <c r="BS67" s="764"/>
      <c r="BT67" s="764"/>
      <c r="BU67" s="764"/>
      <c r="BV67" s="764"/>
      <c r="BW67" s="764"/>
      <c r="BX67" s="764"/>
      <c r="BY67" s="764"/>
      <c r="BZ67" s="764"/>
      <c r="CA67" s="764"/>
      <c r="CB67" s="764"/>
      <c r="CC67" s="764"/>
      <c r="CD67" s="764"/>
      <c r="CE67" s="764"/>
      <c r="CF67" s="764"/>
      <c r="CG67" s="764"/>
      <c r="CH67" s="764"/>
      <c r="CI67" s="764"/>
      <c r="CJ67" s="764"/>
      <c r="CK67" s="764"/>
      <c r="CL67" s="764"/>
      <c r="CM67" s="764"/>
      <c r="CN67" s="764"/>
      <c r="CO67" s="764"/>
      <c r="CP67" s="764"/>
      <c r="CQ67" s="764"/>
      <c r="CR67" s="764"/>
      <c r="CS67" s="764"/>
      <c r="CT67" s="764"/>
      <c r="CU67" s="764"/>
      <c r="CV67" s="764"/>
      <c r="CW67" s="764"/>
      <c r="CX67" s="764"/>
      <c r="CY67" s="764"/>
      <c r="CZ67" s="764"/>
      <c r="DA67" s="764"/>
    </row>
    <row r="68" spans="1:175" ht="15">
      <c r="A68" s="180" t="s">
        <v>458</v>
      </c>
      <c r="B68" s="180"/>
      <c r="C68" s="180"/>
      <c r="D68" s="180"/>
      <c r="E68" s="180"/>
      <c r="F68" s="180"/>
      <c r="G68" s="180"/>
      <c r="H68" s="180"/>
      <c r="I68" s="180"/>
      <c r="J68" s="180"/>
      <c r="K68" s="180"/>
      <c r="L68" s="180"/>
      <c r="M68" s="180"/>
      <c r="N68" s="180"/>
      <c r="O68" s="180"/>
      <c r="P68" s="180"/>
      <c r="Q68" s="180"/>
      <c r="R68" s="180"/>
      <c r="S68" s="180"/>
      <c r="T68" s="180"/>
      <c r="U68" s="180"/>
      <c r="V68" s="180"/>
      <c r="W68" s="180"/>
      <c r="AQ68" s="759">
        <v>119</v>
      </c>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row>
    <row r="69" spans="1:175">
      <c r="A69" s="760" t="s">
        <v>459</v>
      </c>
      <c r="B69" s="761"/>
      <c r="C69" s="761"/>
      <c r="D69" s="761"/>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682" t="s">
        <v>474</v>
      </c>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c r="CU69" s="682"/>
      <c r="CV69" s="682"/>
      <c r="CW69" s="682"/>
      <c r="CX69" s="682"/>
      <c r="CY69" s="682"/>
      <c r="CZ69" s="682"/>
      <c r="DA69" s="682"/>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row>
    <row r="70" spans="1:175">
      <c r="A70" s="667" t="s">
        <v>462</v>
      </c>
      <c r="B70" s="668"/>
      <c r="C70" s="668"/>
      <c r="D70" s="668"/>
      <c r="E70" s="668"/>
      <c r="F70" s="669"/>
      <c r="G70" s="667" t="s">
        <v>493</v>
      </c>
      <c r="H70" s="668"/>
      <c r="I70" s="668"/>
      <c r="J70" s="668"/>
      <c r="K70" s="668"/>
      <c r="L70" s="668"/>
      <c r="M70" s="668"/>
      <c r="N70" s="668"/>
      <c r="O70" s="668"/>
      <c r="P70" s="668"/>
      <c r="Q70" s="668"/>
      <c r="R70" s="668"/>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9"/>
      <c r="BW70" s="667" t="s">
        <v>494</v>
      </c>
      <c r="BX70" s="668"/>
      <c r="BY70" s="668"/>
      <c r="BZ70" s="668"/>
      <c r="CA70" s="668"/>
      <c r="CB70" s="668"/>
      <c r="CC70" s="668"/>
      <c r="CD70" s="668"/>
      <c r="CE70" s="668"/>
      <c r="CF70" s="668"/>
      <c r="CG70" s="668"/>
      <c r="CH70" s="668"/>
      <c r="CI70" s="668"/>
      <c r="CJ70" s="668"/>
      <c r="CK70" s="668"/>
      <c r="CL70" s="669"/>
      <c r="CM70" s="698" t="s">
        <v>495</v>
      </c>
      <c r="CN70" s="699"/>
      <c r="CO70" s="699"/>
      <c r="CP70" s="699"/>
      <c r="CQ70" s="699"/>
      <c r="CR70" s="699"/>
      <c r="CS70" s="699"/>
      <c r="CT70" s="699"/>
      <c r="CU70" s="699"/>
      <c r="CV70" s="699"/>
      <c r="CW70" s="699"/>
      <c r="CX70" s="699"/>
      <c r="CY70" s="699"/>
      <c r="CZ70" s="699"/>
      <c r="DA70" s="700"/>
    </row>
    <row r="71" spans="1:175">
      <c r="A71" s="676">
        <v>1</v>
      </c>
      <c r="B71" s="654"/>
      <c r="C71" s="654"/>
      <c r="D71" s="654"/>
      <c r="E71" s="654"/>
      <c r="F71" s="655"/>
      <c r="G71" s="676">
        <v>2</v>
      </c>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4"/>
      <c r="AO71" s="654"/>
      <c r="AP71" s="654"/>
      <c r="AQ71" s="654"/>
      <c r="AR71" s="654"/>
      <c r="AS71" s="654"/>
      <c r="AT71" s="654"/>
      <c r="AU71" s="654"/>
      <c r="AV71" s="654"/>
      <c r="AW71" s="654"/>
      <c r="AX71" s="654"/>
      <c r="AY71" s="654"/>
      <c r="AZ71" s="654"/>
      <c r="BA71" s="654"/>
      <c r="BB71" s="654"/>
      <c r="BC71" s="654"/>
      <c r="BD71" s="654"/>
      <c r="BE71" s="654"/>
      <c r="BF71" s="654"/>
      <c r="BG71" s="654"/>
      <c r="BH71" s="654"/>
      <c r="BI71" s="654"/>
      <c r="BJ71" s="654"/>
      <c r="BK71" s="654"/>
      <c r="BL71" s="654"/>
      <c r="BM71" s="654"/>
      <c r="BN71" s="654"/>
      <c r="BO71" s="654"/>
      <c r="BP71" s="654"/>
      <c r="BQ71" s="654"/>
      <c r="BR71" s="654"/>
      <c r="BS71" s="654"/>
      <c r="BT71" s="654"/>
      <c r="BU71" s="654"/>
      <c r="BV71" s="655"/>
      <c r="BW71" s="676">
        <v>3</v>
      </c>
      <c r="BX71" s="654"/>
      <c r="BY71" s="654"/>
      <c r="BZ71" s="654"/>
      <c r="CA71" s="654"/>
      <c r="CB71" s="654"/>
      <c r="CC71" s="654"/>
      <c r="CD71" s="654"/>
      <c r="CE71" s="654"/>
      <c r="CF71" s="654"/>
      <c r="CG71" s="654"/>
      <c r="CH71" s="654"/>
      <c r="CI71" s="654"/>
      <c r="CJ71" s="654"/>
      <c r="CK71" s="654"/>
      <c r="CL71" s="655"/>
      <c r="CM71" s="697">
        <v>4</v>
      </c>
      <c r="CN71" s="665"/>
      <c r="CO71" s="665"/>
      <c r="CP71" s="665"/>
      <c r="CQ71" s="665"/>
      <c r="CR71" s="665"/>
      <c r="CS71" s="665"/>
      <c r="CT71" s="665"/>
      <c r="CU71" s="665"/>
      <c r="CV71" s="665"/>
      <c r="CW71" s="665"/>
      <c r="CX71" s="665"/>
      <c r="CY71" s="665"/>
      <c r="CZ71" s="665"/>
      <c r="DA71" s="666"/>
    </row>
    <row r="72" spans="1:175">
      <c r="A72" s="662" t="s">
        <v>78</v>
      </c>
      <c r="B72" s="654"/>
      <c r="C72" s="654"/>
      <c r="D72" s="654"/>
      <c r="E72" s="654"/>
      <c r="F72" s="655"/>
      <c r="G72" s="196"/>
      <c r="H72" s="691" t="s">
        <v>496</v>
      </c>
      <c r="I72" s="654"/>
      <c r="J72" s="654"/>
      <c r="K72" s="654"/>
      <c r="L72" s="654"/>
      <c r="M72" s="654"/>
      <c r="N72" s="654"/>
      <c r="O72" s="654"/>
      <c r="P72" s="654"/>
      <c r="Q72" s="654"/>
      <c r="R72" s="654"/>
      <c r="S72" s="654"/>
      <c r="T72" s="654"/>
      <c r="U72" s="654"/>
      <c r="V72" s="654"/>
      <c r="W72" s="654"/>
      <c r="X72" s="654"/>
      <c r="Y72" s="654"/>
      <c r="Z72" s="654"/>
      <c r="AA72" s="654"/>
      <c r="AB72" s="654"/>
      <c r="AC72" s="654"/>
      <c r="AD72" s="654"/>
      <c r="AE72" s="654"/>
      <c r="AF72" s="654"/>
      <c r="AG72" s="654"/>
      <c r="AH72" s="654"/>
      <c r="AI72" s="654"/>
      <c r="AJ72" s="654"/>
      <c r="AK72" s="654"/>
      <c r="AL72" s="654"/>
      <c r="AM72" s="654"/>
      <c r="AN72" s="654"/>
      <c r="AO72" s="654"/>
      <c r="AP72" s="654"/>
      <c r="AQ72" s="654"/>
      <c r="AR72" s="654"/>
      <c r="AS72" s="654"/>
      <c r="AT72" s="654"/>
      <c r="AU72" s="654"/>
      <c r="AV72" s="654"/>
      <c r="AW72" s="654"/>
      <c r="AX72" s="654"/>
      <c r="AY72" s="654"/>
      <c r="AZ72" s="654"/>
      <c r="BA72" s="654"/>
      <c r="BB72" s="654"/>
      <c r="BC72" s="654"/>
      <c r="BD72" s="654"/>
      <c r="BE72" s="654"/>
      <c r="BF72" s="654"/>
      <c r="BG72" s="654"/>
      <c r="BH72" s="654"/>
      <c r="BI72" s="654"/>
      <c r="BJ72" s="654"/>
      <c r="BK72" s="654"/>
      <c r="BL72" s="654"/>
      <c r="BM72" s="654"/>
      <c r="BN72" s="654"/>
      <c r="BO72" s="654"/>
      <c r="BP72" s="654"/>
      <c r="BQ72" s="654"/>
      <c r="BR72" s="654"/>
      <c r="BS72" s="654"/>
      <c r="BT72" s="654"/>
      <c r="BU72" s="654"/>
      <c r="BV72" s="655"/>
      <c r="BW72" s="656" t="s">
        <v>105</v>
      </c>
      <c r="BX72" s="654"/>
      <c r="BY72" s="654"/>
      <c r="BZ72" s="654"/>
      <c r="CA72" s="654"/>
      <c r="CB72" s="654"/>
      <c r="CC72" s="654"/>
      <c r="CD72" s="654"/>
      <c r="CE72" s="654"/>
      <c r="CF72" s="654"/>
      <c r="CG72" s="654"/>
      <c r="CH72" s="654"/>
      <c r="CI72" s="654"/>
      <c r="CJ72" s="654"/>
      <c r="CK72" s="654"/>
      <c r="CL72" s="655"/>
      <c r="CM72" s="664"/>
      <c r="CN72" s="665"/>
      <c r="CO72" s="665"/>
      <c r="CP72" s="665"/>
      <c r="CQ72" s="665"/>
      <c r="CR72" s="665"/>
      <c r="CS72" s="665"/>
      <c r="CT72" s="665"/>
      <c r="CU72" s="665"/>
      <c r="CV72" s="665"/>
      <c r="CW72" s="665"/>
      <c r="CX72" s="665"/>
      <c r="CY72" s="665"/>
      <c r="CZ72" s="665"/>
      <c r="DA72" s="666"/>
    </row>
    <row r="73" spans="1:175">
      <c r="A73" s="744" t="s">
        <v>497</v>
      </c>
      <c r="B73" s="668"/>
      <c r="C73" s="668"/>
      <c r="D73" s="668"/>
      <c r="E73" s="668"/>
      <c r="F73" s="669"/>
      <c r="G73" s="197"/>
      <c r="H73" s="745" t="s">
        <v>8</v>
      </c>
      <c r="I73" s="668"/>
      <c r="J73" s="668"/>
      <c r="K73" s="668"/>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9"/>
      <c r="BW73" s="746">
        <v>9998688</v>
      </c>
      <c r="BX73" s="747"/>
      <c r="BY73" s="747"/>
      <c r="BZ73" s="747"/>
      <c r="CA73" s="747"/>
      <c r="CB73" s="747"/>
      <c r="CC73" s="747"/>
      <c r="CD73" s="747"/>
      <c r="CE73" s="747"/>
      <c r="CF73" s="747"/>
      <c r="CG73" s="747"/>
      <c r="CH73" s="747"/>
      <c r="CI73" s="747"/>
      <c r="CJ73" s="747"/>
      <c r="CK73" s="747"/>
      <c r="CL73" s="748"/>
      <c r="CM73" s="752">
        <v>2199000</v>
      </c>
      <c r="CN73" s="753"/>
      <c r="CO73" s="753"/>
      <c r="CP73" s="753"/>
      <c r="CQ73" s="753"/>
      <c r="CR73" s="753"/>
      <c r="CS73" s="753"/>
      <c r="CT73" s="753"/>
      <c r="CU73" s="753"/>
      <c r="CV73" s="753"/>
      <c r="CW73" s="753"/>
      <c r="CX73" s="753"/>
      <c r="CY73" s="753"/>
      <c r="CZ73" s="753"/>
      <c r="DA73" s="754"/>
    </row>
    <row r="74" spans="1:175">
      <c r="A74" s="673"/>
      <c r="B74" s="674"/>
      <c r="C74" s="674"/>
      <c r="D74" s="674"/>
      <c r="E74" s="674"/>
      <c r="F74" s="675"/>
      <c r="G74" s="198"/>
      <c r="H74" s="758" t="s">
        <v>498</v>
      </c>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5"/>
      <c r="BW74" s="749"/>
      <c r="BX74" s="750"/>
      <c r="BY74" s="750"/>
      <c r="BZ74" s="750"/>
      <c r="CA74" s="750"/>
      <c r="CB74" s="750"/>
      <c r="CC74" s="750"/>
      <c r="CD74" s="750"/>
      <c r="CE74" s="750"/>
      <c r="CF74" s="750"/>
      <c r="CG74" s="750"/>
      <c r="CH74" s="750"/>
      <c r="CI74" s="750"/>
      <c r="CJ74" s="750"/>
      <c r="CK74" s="750"/>
      <c r="CL74" s="751"/>
      <c r="CM74" s="755"/>
      <c r="CN74" s="756"/>
      <c r="CO74" s="756"/>
      <c r="CP74" s="756"/>
      <c r="CQ74" s="756"/>
      <c r="CR74" s="756"/>
      <c r="CS74" s="756"/>
      <c r="CT74" s="756"/>
      <c r="CU74" s="756"/>
      <c r="CV74" s="756"/>
      <c r="CW74" s="756"/>
      <c r="CX74" s="756"/>
      <c r="CY74" s="756"/>
      <c r="CZ74" s="756"/>
      <c r="DA74" s="757"/>
    </row>
    <row r="75" spans="1:175">
      <c r="A75" s="662" t="s">
        <v>499</v>
      </c>
      <c r="B75" s="654"/>
      <c r="C75" s="654"/>
      <c r="D75" s="654"/>
      <c r="E75" s="654"/>
      <c r="F75" s="655"/>
      <c r="G75" s="196"/>
      <c r="H75" s="691" t="s">
        <v>500</v>
      </c>
      <c r="I75" s="654"/>
      <c r="J75" s="654"/>
      <c r="K75" s="654"/>
      <c r="L75" s="654"/>
      <c r="M75" s="654"/>
      <c r="N75" s="654"/>
      <c r="O75" s="654"/>
      <c r="P75" s="654"/>
      <c r="Q75" s="654"/>
      <c r="R75" s="654"/>
      <c r="S75" s="654"/>
      <c r="T75" s="654"/>
      <c r="U75" s="654"/>
      <c r="V75" s="654"/>
      <c r="W75" s="654"/>
      <c r="X75" s="654"/>
      <c r="Y75" s="654"/>
      <c r="Z75" s="654"/>
      <c r="AA75" s="654"/>
      <c r="AB75" s="654"/>
      <c r="AC75" s="654"/>
      <c r="AD75" s="654"/>
      <c r="AE75" s="654"/>
      <c r="AF75" s="654"/>
      <c r="AG75" s="654"/>
      <c r="AH75" s="654"/>
      <c r="AI75" s="654"/>
      <c r="AJ75" s="654"/>
      <c r="AK75" s="654"/>
      <c r="AL75" s="654"/>
      <c r="AM75" s="654"/>
      <c r="AN75" s="654"/>
      <c r="AO75" s="654"/>
      <c r="AP75" s="654"/>
      <c r="AQ75" s="654"/>
      <c r="AR75" s="654"/>
      <c r="AS75" s="654"/>
      <c r="AT75" s="654"/>
      <c r="AU75" s="654"/>
      <c r="AV75" s="654"/>
      <c r="AW75" s="654"/>
      <c r="AX75" s="654"/>
      <c r="AY75" s="654"/>
      <c r="AZ75" s="654"/>
      <c r="BA75" s="654"/>
      <c r="BB75" s="654"/>
      <c r="BC75" s="654"/>
      <c r="BD75" s="654"/>
      <c r="BE75" s="654"/>
      <c r="BF75" s="654"/>
      <c r="BG75" s="654"/>
      <c r="BH75" s="654"/>
      <c r="BI75" s="654"/>
      <c r="BJ75" s="654"/>
      <c r="BK75" s="654"/>
      <c r="BL75" s="654"/>
      <c r="BM75" s="654"/>
      <c r="BN75" s="654"/>
      <c r="BO75" s="654"/>
      <c r="BP75" s="654"/>
      <c r="BQ75" s="654"/>
      <c r="BR75" s="654"/>
      <c r="BS75" s="654"/>
      <c r="BT75" s="654"/>
      <c r="BU75" s="654"/>
      <c r="BV75" s="655"/>
      <c r="BW75" s="656"/>
      <c r="BX75" s="654"/>
      <c r="BY75" s="654"/>
      <c r="BZ75" s="654"/>
      <c r="CA75" s="654"/>
      <c r="CB75" s="654"/>
      <c r="CC75" s="654"/>
      <c r="CD75" s="654"/>
      <c r="CE75" s="654"/>
      <c r="CF75" s="654"/>
      <c r="CG75" s="654"/>
      <c r="CH75" s="654"/>
      <c r="CI75" s="654"/>
      <c r="CJ75" s="654"/>
      <c r="CK75" s="654"/>
      <c r="CL75" s="655"/>
      <c r="CM75" s="664"/>
      <c r="CN75" s="665"/>
      <c r="CO75" s="665"/>
      <c r="CP75" s="665"/>
      <c r="CQ75" s="665"/>
      <c r="CR75" s="665"/>
      <c r="CS75" s="665"/>
      <c r="CT75" s="665"/>
      <c r="CU75" s="665"/>
      <c r="CV75" s="665"/>
      <c r="CW75" s="665"/>
      <c r="CX75" s="665"/>
      <c r="CY75" s="665"/>
      <c r="CZ75" s="665"/>
      <c r="DA75" s="666"/>
    </row>
    <row r="76" spans="1:175">
      <c r="A76" s="662" t="s">
        <v>501</v>
      </c>
      <c r="B76" s="654"/>
      <c r="C76" s="654"/>
      <c r="D76" s="654"/>
      <c r="E76" s="654"/>
      <c r="F76" s="655"/>
      <c r="G76" s="196"/>
      <c r="H76" s="691" t="s">
        <v>502</v>
      </c>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654"/>
      <c r="BA76" s="654"/>
      <c r="BB76" s="654"/>
      <c r="BC76" s="654"/>
      <c r="BD76" s="654"/>
      <c r="BE76" s="654"/>
      <c r="BF76" s="654"/>
      <c r="BG76" s="654"/>
      <c r="BH76" s="654"/>
      <c r="BI76" s="654"/>
      <c r="BJ76" s="654"/>
      <c r="BK76" s="654"/>
      <c r="BL76" s="654"/>
      <c r="BM76" s="654"/>
      <c r="BN76" s="654"/>
      <c r="BO76" s="654"/>
      <c r="BP76" s="654"/>
      <c r="BQ76" s="654"/>
      <c r="BR76" s="654"/>
      <c r="BS76" s="654"/>
      <c r="BT76" s="654"/>
      <c r="BU76" s="654"/>
      <c r="BV76" s="655"/>
      <c r="BW76" s="656"/>
      <c r="BX76" s="654"/>
      <c r="BY76" s="654"/>
      <c r="BZ76" s="654"/>
      <c r="CA76" s="654"/>
      <c r="CB76" s="654"/>
      <c r="CC76" s="654"/>
      <c r="CD76" s="654"/>
      <c r="CE76" s="654"/>
      <c r="CF76" s="654"/>
      <c r="CG76" s="654"/>
      <c r="CH76" s="654"/>
      <c r="CI76" s="654"/>
      <c r="CJ76" s="654"/>
      <c r="CK76" s="654"/>
      <c r="CL76" s="655"/>
      <c r="CM76" s="664"/>
      <c r="CN76" s="665"/>
      <c r="CO76" s="665"/>
      <c r="CP76" s="665"/>
      <c r="CQ76" s="665"/>
      <c r="CR76" s="665"/>
      <c r="CS76" s="665"/>
      <c r="CT76" s="665"/>
      <c r="CU76" s="665"/>
      <c r="CV76" s="665"/>
      <c r="CW76" s="665"/>
      <c r="CX76" s="665"/>
      <c r="CY76" s="665"/>
      <c r="CZ76" s="665"/>
      <c r="DA76" s="666"/>
    </row>
    <row r="77" spans="1:175">
      <c r="A77" s="662" t="s">
        <v>210</v>
      </c>
      <c r="B77" s="654"/>
      <c r="C77" s="654"/>
      <c r="D77" s="654"/>
      <c r="E77" s="654"/>
      <c r="F77" s="655"/>
      <c r="G77" s="196"/>
      <c r="H77" s="691" t="s">
        <v>503</v>
      </c>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654"/>
      <c r="BA77" s="654"/>
      <c r="BB77" s="654"/>
      <c r="BC77" s="654"/>
      <c r="BD77" s="654"/>
      <c r="BE77" s="654"/>
      <c r="BF77" s="654"/>
      <c r="BG77" s="654"/>
      <c r="BH77" s="654"/>
      <c r="BI77" s="654"/>
      <c r="BJ77" s="654"/>
      <c r="BK77" s="654"/>
      <c r="BL77" s="654"/>
      <c r="BM77" s="654"/>
      <c r="BN77" s="654"/>
      <c r="BO77" s="654"/>
      <c r="BP77" s="654"/>
      <c r="BQ77" s="654"/>
      <c r="BR77" s="654"/>
      <c r="BS77" s="654"/>
      <c r="BT77" s="654"/>
      <c r="BU77" s="654"/>
      <c r="BV77" s="655"/>
      <c r="BW77" s="656" t="s">
        <v>105</v>
      </c>
      <c r="BX77" s="654"/>
      <c r="BY77" s="654"/>
      <c r="BZ77" s="654"/>
      <c r="CA77" s="654"/>
      <c r="CB77" s="654"/>
      <c r="CC77" s="654"/>
      <c r="CD77" s="654"/>
      <c r="CE77" s="654"/>
      <c r="CF77" s="654"/>
      <c r="CG77" s="654"/>
      <c r="CH77" s="654"/>
      <c r="CI77" s="654"/>
      <c r="CJ77" s="654"/>
      <c r="CK77" s="654"/>
      <c r="CL77" s="655"/>
      <c r="CM77" s="664"/>
      <c r="CN77" s="665"/>
      <c r="CO77" s="665"/>
      <c r="CP77" s="665"/>
      <c r="CQ77" s="665"/>
      <c r="CR77" s="665"/>
      <c r="CS77" s="665"/>
      <c r="CT77" s="665"/>
      <c r="CU77" s="665"/>
      <c r="CV77" s="665"/>
      <c r="CW77" s="665"/>
      <c r="CX77" s="665"/>
      <c r="CY77" s="665"/>
      <c r="CZ77" s="665"/>
      <c r="DA77" s="666"/>
    </row>
    <row r="78" spans="1:175">
      <c r="A78" s="744" t="s">
        <v>504</v>
      </c>
      <c r="B78" s="668"/>
      <c r="C78" s="668"/>
      <c r="D78" s="668"/>
      <c r="E78" s="668"/>
      <c r="F78" s="669"/>
      <c r="G78" s="197"/>
      <c r="H78" s="745" t="s">
        <v>8</v>
      </c>
      <c r="I78" s="668"/>
      <c r="J78" s="668"/>
      <c r="K78" s="668"/>
      <c r="L78" s="668"/>
      <c r="M78" s="668"/>
      <c r="N78" s="668"/>
      <c r="O78" s="668"/>
      <c r="P78" s="668"/>
      <c r="Q78" s="668"/>
      <c r="R78" s="668"/>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9"/>
      <c r="BW78" s="746">
        <v>9998688</v>
      </c>
      <c r="BX78" s="747"/>
      <c r="BY78" s="747"/>
      <c r="BZ78" s="747"/>
      <c r="CA78" s="747"/>
      <c r="CB78" s="747"/>
      <c r="CC78" s="747"/>
      <c r="CD78" s="747"/>
      <c r="CE78" s="747"/>
      <c r="CF78" s="747"/>
      <c r="CG78" s="747"/>
      <c r="CH78" s="747"/>
      <c r="CI78" s="747"/>
      <c r="CJ78" s="747"/>
      <c r="CK78" s="747"/>
      <c r="CL78" s="748"/>
      <c r="CM78" s="752">
        <v>289000</v>
      </c>
      <c r="CN78" s="753"/>
      <c r="CO78" s="753"/>
      <c r="CP78" s="753"/>
      <c r="CQ78" s="753"/>
      <c r="CR78" s="753"/>
      <c r="CS78" s="753"/>
      <c r="CT78" s="753"/>
      <c r="CU78" s="753"/>
      <c r="CV78" s="753"/>
      <c r="CW78" s="753"/>
      <c r="CX78" s="753"/>
      <c r="CY78" s="753"/>
      <c r="CZ78" s="753"/>
      <c r="DA78" s="754"/>
    </row>
    <row r="79" spans="1:175">
      <c r="A79" s="673"/>
      <c r="B79" s="674"/>
      <c r="C79" s="674"/>
      <c r="D79" s="674"/>
      <c r="E79" s="674"/>
      <c r="F79" s="675"/>
      <c r="G79" s="198"/>
      <c r="H79" s="758" t="s">
        <v>505</v>
      </c>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5"/>
      <c r="BW79" s="749"/>
      <c r="BX79" s="750"/>
      <c r="BY79" s="750"/>
      <c r="BZ79" s="750"/>
      <c r="CA79" s="750"/>
      <c r="CB79" s="750"/>
      <c r="CC79" s="750"/>
      <c r="CD79" s="750"/>
      <c r="CE79" s="750"/>
      <c r="CF79" s="750"/>
      <c r="CG79" s="750"/>
      <c r="CH79" s="750"/>
      <c r="CI79" s="750"/>
      <c r="CJ79" s="750"/>
      <c r="CK79" s="750"/>
      <c r="CL79" s="751"/>
      <c r="CM79" s="755"/>
      <c r="CN79" s="756"/>
      <c r="CO79" s="756"/>
      <c r="CP79" s="756"/>
      <c r="CQ79" s="756"/>
      <c r="CR79" s="756"/>
      <c r="CS79" s="756"/>
      <c r="CT79" s="756"/>
      <c r="CU79" s="756"/>
      <c r="CV79" s="756"/>
      <c r="CW79" s="756"/>
      <c r="CX79" s="756"/>
      <c r="CY79" s="756"/>
      <c r="CZ79" s="756"/>
      <c r="DA79" s="757"/>
    </row>
    <row r="80" spans="1:175">
      <c r="A80" s="662" t="s">
        <v>506</v>
      </c>
      <c r="B80" s="654"/>
      <c r="C80" s="654"/>
      <c r="D80" s="654"/>
      <c r="E80" s="654"/>
      <c r="F80" s="655"/>
      <c r="G80" s="196"/>
      <c r="H80" s="691" t="s">
        <v>507</v>
      </c>
      <c r="I80" s="654"/>
      <c r="J80" s="654"/>
      <c r="K80" s="654"/>
      <c r="L80" s="654"/>
      <c r="M80" s="654"/>
      <c r="N80" s="654"/>
      <c r="O80" s="654"/>
      <c r="P80" s="654"/>
      <c r="Q80" s="654"/>
      <c r="R80" s="654"/>
      <c r="S80" s="654"/>
      <c r="T80" s="654"/>
      <c r="U80" s="654"/>
      <c r="V80" s="654"/>
      <c r="W80" s="654"/>
      <c r="X80" s="654"/>
      <c r="Y80" s="654"/>
      <c r="Z80" s="654"/>
      <c r="AA80" s="654"/>
      <c r="AB80" s="654"/>
      <c r="AC80" s="654"/>
      <c r="AD80" s="654"/>
      <c r="AE80" s="654"/>
      <c r="AF80" s="654"/>
      <c r="AG80" s="654"/>
      <c r="AH80" s="654"/>
      <c r="AI80" s="654"/>
      <c r="AJ80" s="654"/>
      <c r="AK80" s="654"/>
      <c r="AL80" s="654"/>
      <c r="AM80" s="654"/>
      <c r="AN80" s="654"/>
      <c r="AO80" s="654"/>
      <c r="AP80" s="654"/>
      <c r="AQ80" s="654"/>
      <c r="AR80" s="654"/>
      <c r="AS80" s="654"/>
      <c r="AT80" s="654"/>
      <c r="AU80" s="654"/>
      <c r="AV80" s="654"/>
      <c r="AW80" s="654"/>
      <c r="AX80" s="654"/>
      <c r="AY80" s="654"/>
      <c r="AZ80" s="654"/>
      <c r="BA80" s="654"/>
      <c r="BB80" s="654"/>
      <c r="BC80" s="654"/>
      <c r="BD80" s="654"/>
      <c r="BE80" s="654"/>
      <c r="BF80" s="654"/>
      <c r="BG80" s="654"/>
      <c r="BH80" s="654"/>
      <c r="BI80" s="654"/>
      <c r="BJ80" s="654"/>
      <c r="BK80" s="654"/>
      <c r="BL80" s="654"/>
      <c r="BM80" s="654"/>
      <c r="BN80" s="654"/>
      <c r="BO80" s="654"/>
      <c r="BP80" s="654"/>
      <c r="BQ80" s="654"/>
      <c r="BR80" s="654"/>
      <c r="BS80" s="654"/>
      <c r="BT80" s="654"/>
      <c r="BU80" s="654"/>
      <c r="BV80" s="655"/>
      <c r="BW80" s="656"/>
      <c r="BX80" s="654"/>
      <c r="BY80" s="654"/>
      <c r="BZ80" s="654"/>
      <c r="CA80" s="654"/>
      <c r="CB80" s="654"/>
      <c r="CC80" s="654"/>
      <c r="CD80" s="654"/>
      <c r="CE80" s="654"/>
      <c r="CF80" s="654"/>
      <c r="CG80" s="654"/>
      <c r="CH80" s="654"/>
      <c r="CI80" s="654"/>
      <c r="CJ80" s="654"/>
      <c r="CK80" s="654"/>
      <c r="CL80" s="655"/>
      <c r="CM80" s="664"/>
      <c r="CN80" s="665"/>
      <c r="CO80" s="665"/>
      <c r="CP80" s="665"/>
      <c r="CQ80" s="665"/>
      <c r="CR80" s="665"/>
      <c r="CS80" s="665"/>
      <c r="CT80" s="665"/>
      <c r="CU80" s="665"/>
      <c r="CV80" s="665"/>
      <c r="CW80" s="665"/>
      <c r="CX80" s="665"/>
      <c r="CY80" s="665"/>
      <c r="CZ80" s="665"/>
      <c r="DA80" s="666"/>
    </row>
    <row r="81" spans="1:105">
      <c r="A81" s="662" t="s">
        <v>508</v>
      </c>
      <c r="B81" s="654"/>
      <c r="C81" s="654"/>
      <c r="D81" s="654"/>
      <c r="E81" s="654"/>
      <c r="F81" s="655"/>
      <c r="G81" s="196"/>
      <c r="H81" s="691" t="s">
        <v>509</v>
      </c>
      <c r="I81" s="654"/>
      <c r="J81" s="654"/>
      <c r="K81" s="654"/>
      <c r="L81" s="654"/>
      <c r="M81" s="654"/>
      <c r="N81" s="654"/>
      <c r="O81" s="654"/>
      <c r="P81" s="654"/>
      <c r="Q81" s="654"/>
      <c r="R81" s="654"/>
      <c r="S81" s="654"/>
      <c r="T81" s="654"/>
      <c r="U81" s="654"/>
      <c r="V81" s="654"/>
      <c r="W81" s="654"/>
      <c r="X81" s="654"/>
      <c r="Y81" s="654"/>
      <c r="Z81" s="654"/>
      <c r="AA81" s="654"/>
      <c r="AB81" s="654"/>
      <c r="AC81" s="654"/>
      <c r="AD81" s="654"/>
      <c r="AE81" s="654"/>
      <c r="AF81" s="654"/>
      <c r="AG81" s="654"/>
      <c r="AH81" s="654"/>
      <c r="AI81" s="654"/>
      <c r="AJ81" s="654"/>
      <c r="AK81" s="654"/>
      <c r="AL81" s="654"/>
      <c r="AM81" s="654"/>
      <c r="AN81" s="654"/>
      <c r="AO81" s="654"/>
      <c r="AP81" s="654"/>
      <c r="AQ81" s="654"/>
      <c r="AR81" s="654"/>
      <c r="AS81" s="654"/>
      <c r="AT81" s="654"/>
      <c r="AU81" s="654"/>
      <c r="AV81" s="654"/>
      <c r="AW81" s="654"/>
      <c r="AX81" s="654"/>
      <c r="AY81" s="654"/>
      <c r="AZ81" s="654"/>
      <c r="BA81" s="654"/>
      <c r="BB81" s="654"/>
      <c r="BC81" s="654"/>
      <c r="BD81" s="654"/>
      <c r="BE81" s="654"/>
      <c r="BF81" s="654"/>
      <c r="BG81" s="654"/>
      <c r="BH81" s="654"/>
      <c r="BI81" s="654"/>
      <c r="BJ81" s="654"/>
      <c r="BK81" s="654"/>
      <c r="BL81" s="654"/>
      <c r="BM81" s="654"/>
      <c r="BN81" s="654"/>
      <c r="BO81" s="654"/>
      <c r="BP81" s="654"/>
      <c r="BQ81" s="654"/>
      <c r="BR81" s="654"/>
      <c r="BS81" s="654"/>
      <c r="BT81" s="654"/>
      <c r="BU81" s="654"/>
      <c r="BV81" s="655"/>
      <c r="BW81" s="686">
        <v>9998688</v>
      </c>
      <c r="BX81" s="689"/>
      <c r="BY81" s="689"/>
      <c r="BZ81" s="689"/>
      <c r="CA81" s="689"/>
      <c r="CB81" s="689"/>
      <c r="CC81" s="689"/>
      <c r="CD81" s="689"/>
      <c r="CE81" s="689"/>
      <c r="CF81" s="689"/>
      <c r="CG81" s="689"/>
      <c r="CH81" s="689"/>
      <c r="CI81" s="689"/>
      <c r="CJ81" s="689"/>
      <c r="CK81" s="689"/>
      <c r="CL81" s="690"/>
      <c r="CM81" s="657">
        <v>19000</v>
      </c>
      <c r="CN81" s="658"/>
      <c r="CO81" s="658"/>
      <c r="CP81" s="658"/>
      <c r="CQ81" s="658"/>
      <c r="CR81" s="658"/>
      <c r="CS81" s="658"/>
      <c r="CT81" s="658"/>
      <c r="CU81" s="658"/>
      <c r="CV81" s="658"/>
      <c r="CW81" s="658"/>
      <c r="CX81" s="658"/>
      <c r="CY81" s="658"/>
      <c r="CZ81" s="658"/>
      <c r="DA81" s="659"/>
    </row>
    <row r="82" spans="1:105">
      <c r="A82" s="662" t="s">
        <v>510</v>
      </c>
      <c r="B82" s="654"/>
      <c r="C82" s="654"/>
      <c r="D82" s="654"/>
      <c r="E82" s="654"/>
      <c r="F82" s="655"/>
      <c r="G82" s="196"/>
      <c r="H82" s="691" t="s">
        <v>511</v>
      </c>
      <c r="I82" s="654"/>
      <c r="J82" s="654"/>
      <c r="K82" s="654"/>
      <c r="L82" s="654"/>
      <c r="M82" s="654"/>
      <c r="N82" s="654"/>
      <c r="O82" s="654"/>
      <c r="P82" s="654"/>
      <c r="Q82" s="654"/>
      <c r="R82" s="654"/>
      <c r="S82" s="654"/>
      <c r="T82" s="654"/>
      <c r="U82" s="654"/>
      <c r="V82" s="654"/>
      <c r="W82" s="654"/>
      <c r="X82" s="654"/>
      <c r="Y82" s="654"/>
      <c r="Z82" s="654"/>
      <c r="AA82" s="654"/>
      <c r="AB82" s="654"/>
      <c r="AC82" s="654"/>
      <c r="AD82" s="654"/>
      <c r="AE82" s="654"/>
      <c r="AF82" s="654"/>
      <c r="AG82" s="654"/>
      <c r="AH82" s="654"/>
      <c r="AI82" s="654"/>
      <c r="AJ82" s="654"/>
      <c r="AK82" s="654"/>
      <c r="AL82" s="654"/>
      <c r="AM82" s="654"/>
      <c r="AN82" s="654"/>
      <c r="AO82" s="654"/>
      <c r="AP82" s="654"/>
      <c r="AQ82" s="654"/>
      <c r="AR82" s="654"/>
      <c r="AS82" s="654"/>
      <c r="AT82" s="654"/>
      <c r="AU82" s="654"/>
      <c r="AV82" s="654"/>
      <c r="AW82" s="654"/>
      <c r="AX82" s="654"/>
      <c r="AY82" s="654"/>
      <c r="AZ82" s="654"/>
      <c r="BA82" s="654"/>
      <c r="BB82" s="654"/>
      <c r="BC82" s="654"/>
      <c r="BD82" s="654"/>
      <c r="BE82" s="654"/>
      <c r="BF82" s="654"/>
      <c r="BG82" s="654"/>
      <c r="BH82" s="654"/>
      <c r="BI82" s="654"/>
      <c r="BJ82" s="654"/>
      <c r="BK82" s="654"/>
      <c r="BL82" s="654"/>
      <c r="BM82" s="654"/>
      <c r="BN82" s="654"/>
      <c r="BO82" s="654"/>
      <c r="BP82" s="654"/>
      <c r="BQ82" s="654"/>
      <c r="BR82" s="654"/>
      <c r="BS82" s="654"/>
      <c r="BT82" s="654"/>
      <c r="BU82" s="654"/>
      <c r="BV82" s="655"/>
      <c r="BW82" s="656"/>
      <c r="BX82" s="654"/>
      <c r="BY82" s="654"/>
      <c r="BZ82" s="654"/>
      <c r="CA82" s="654"/>
      <c r="CB82" s="654"/>
      <c r="CC82" s="654"/>
      <c r="CD82" s="654"/>
      <c r="CE82" s="654"/>
      <c r="CF82" s="654"/>
      <c r="CG82" s="654"/>
      <c r="CH82" s="654"/>
      <c r="CI82" s="654"/>
      <c r="CJ82" s="654"/>
      <c r="CK82" s="654"/>
      <c r="CL82" s="655"/>
      <c r="CM82" s="664"/>
      <c r="CN82" s="665"/>
      <c r="CO82" s="665"/>
      <c r="CP82" s="665"/>
      <c r="CQ82" s="665"/>
      <c r="CR82" s="665"/>
      <c r="CS82" s="665"/>
      <c r="CT82" s="665"/>
      <c r="CU82" s="665"/>
      <c r="CV82" s="665"/>
      <c r="CW82" s="665"/>
      <c r="CX82" s="665"/>
      <c r="CY82" s="665"/>
      <c r="CZ82" s="665"/>
      <c r="DA82" s="666"/>
    </row>
    <row r="83" spans="1:105">
      <c r="A83" s="662" t="s">
        <v>512</v>
      </c>
      <c r="B83" s="654"/>
      <c r="C83" s="654"/>
      <c r="D83" s="654"/>
      <c r="E83" s="654"/>
      <c r="F83" s="655"/>
      <c r="G83" s="196"/>
      <c r="H83" s="691" t="s">
        <v>511</v>
      </c>
      <c r="I83" s="654"/>
      <c r="J83" s="654"/>
      <c r="K83" s="654"/>
      <c r="L83" s="654"/>
      <c r="M83" s="654"/>
      <c r="N83" s="654"/>
      <c r="O83" s="654"/>
      <c r="P83" s="654"/>
      <c r="Q83" s="654"/>
      <c r="R83" s="654"/>
      <c r="S83" s="654"/>
      <c r="T83" s="654"/>
      <c r="U83" s="654"/>
      <c r="V83" s="654"/>
      <c r="W83" s="654"/>
      <c r="X83" s="654"/>
      <c r="Y83" s="654"/>
      <c r="Z83" s="654"/>
      <c r="AA83" s="654"/>
      <c r="AB83" s="654"/>
      <c r="AC83" s="654"/>
      <c r="AD83" s="654"/>
      <c r="AE83" s="654"/>
      <c r="AF83" s="654"/>
      <c r="AG83" s="654"/>
      <c r="AH83" s="654"/>
      <c r="AI83" s="654"/>
      <c r="AJ83" s="654"/>
      <c r="AK83" s="654"/>
      <c r="AL83" s="654"/>
      <c r="AM83" s="654"/>
      <c r="AN83" s="654"/>
      <c r="AO83" s="654"/>
      <c r="AP83" s="654"/>
      <c r="AQ83" s="654"/>
      <c r="AR83" s="654"/>
      <c r="AS83" s="654"/>
      <c r="AT83" s="654"/>
      <c r="AU83" s="654"/>
      <c r="AV83" s="654"/>
      <c r="AW83" s="654"/>
      <c r="AX83" s="654"/>
      <c r="AY83" s="654"/>
      <c r="AZ83" s="654"/>
      <c r="BA83" s="654"/>
      <c r="BB83" s="654"/>
      <c r="BC83" s="654"/>
      <c r="BD83" s="654"/>
      <c r="BE83" s="654"/>
      <c r="BF83" s="654"/>
      <c r="BG83" s="654"/>
      <c r="BH83" s="654"/>
      <c r="BI83" s="654"/>
      <c r="BJ83" s="654"/>
      <c r="BK83" s="654"/>
      <c r="BL83" s="654"/>
      <c r="BM83" s="654"/>
      <c r="BN83" s="654"/>
      <c r="BO83" s="654"/>
      <c r="BP83" s="654"/>
      <c r="BQ83" s="654"/>
      <c r="BR83" s="654"/>
      <c r="BS83" s="654"/>
      <c r="BT83" s="654"/>
      <c r="BU83" s="654"/>
      <c r="BV83" s="655"/>
      <c r="BW83" s="656"/>
      <c r="BX83" s="654"/>
      <c r="BY83" s="654"/>
      <c r="BZ83" s="654"/>
      <c r="CA83" s="654"/>
      <c r="CB83" s="654"/>
      <c r="CC83" s="654"/>
      <c r="CD83" s="654"/>
      <c r="CE83" s="654"/>
      <c r="CF83" s="654"/>
      <c r="CG83" s="654"/>
      <c r="CH83" s="654"/>
      <c r="CI83" s="654"/>
      <c r="CJ83" s="654"/>
      <c r="CK83" s="654"/>
      <c r="CL83" s="655"/>
      <c r="CM83" s="664"/>
      <c r="CN83" s="665"/>
      <c r="CO83" s="665"/>
      <c r="CP83" s="665"/>
      <c r="CQ83" s="665"/>
      <c r="CR83" s="665"/>
      <c r="CS83" s="665"/>
      <c r="CT83" s="665"/>
      <c r="CU83" s="665"/>
      <c r="CV83" s="665"/>
      <c r="CW83" s="665"/>
      <c r="CX83" s="665"/>
      <c r="CY83" s="665"/>
      <c r="CZ83" s="665"/>
      <c r="DA83" s="666"/>
    </row>
    <row r="84" spans="1:105">
      <c r="A84" s="662" t="s">
        <v>211</v>
      </c>
      <c r="B84" s="654"/>
      <c r="C84" s="654"/>
      <c r="D84" s="654"/>
      <c r="E84" s="654"/>
      <c r="F84" s="655"/>
      <c r="G84" s="196"/>
      <c r="H84" s="691" t="s">
        <v>513</v>
      </c>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654"/>
      <c r="BA84" s="654"/>
      <c r="BB84" s="654"/>
      <c r="BC84" s="654"/>
      <c r="BD84" s="654"/>
      <c r="BE84" s="654"/>
      <c r="BF84" s="654"/>
      <c r="BG84" s="654"/>
      <c r="BH84" s="654"/>
      <c r="BI84" s="654"/>
      <c r="BJ84" s="654"/>
      <c r="BK84" s="654"/>
      <c r="BL84" s="654"/>
      <c r="BM84" s="654"/>
      <c r="BN84" s="654"/>
      <c r="BO84" s="654"/>
      <c r="BP84" s="654"/>
      <c r="BQ84" s="654"/>
      <c r="BR84" s="654"/>
      <c r="BS84" s="654"/>
      <c r="BT84" s="654"/>
      <c r="BU84" s="654"/>
      <c r="BV84" s="655"/>
      <c r="BW84" s="686">
        <v>9998688</v>
      </c>
      <c r="BX84" s="689"/>
      <c r="BY84" s="689"/>
      <c r="BZ84" s="689"/>
      <c r="CA84" s="689"/>
      <c r="CB84" s="689"/>
      <c r="CC84" s="689"/>
      <c r="CD84" s="689"/>
      <c r="CE84" s="689"/>
      <c r="CF84" s="689"/>
      <c r="CG84" s="689"/>
      <c r="CH84" s="689"/>
      <c r="CI84" s="689"/>
      <c r="CJ84" s="689"/>
      <c r="CK84" s="689"/>
      <c r="CL84" s="690"/>
      <c r="CM84" s="657">
        <v>458879</v>
      </c>
      <c r="CN84" s="658"/>
      <c r="CO84" s="658"/>
      <c r="CP84" s="658"/>
      <c r="CQ84" s="658"/>
      <c r="CR84" s="658"/>
      <c r="CS84" s="658"/>
      <c r="CT84" s="658"/>
      <c r="CU84" s="658"/>
      <c r="CV84" s="658"/>
      <c r="CW84" s="658"/>
      <c r="CX84" s="658"/>
      <c r="CY84" s="658"/>
      <c r="CZ84" s="658"/>
      <c r="DA84" s="659"/>
    </row>
    <row r="85" spans="1:105">
      <c r="A85" s="662"/>
      <c r="B85" s="654"/>
      <c r="C85" s="654"/>
      <c r="D85" s="654"/>
      <c r="E85" s="654"/>
      <c r="F85" s="655"/>
      <c r="G85" s="653" t="s">
        <v>472</v>
      </c>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654"/>
      <c r="BA85" s="654"/>
      <c r="BB85" s="654"/>
      <c r="BC85" s="654"/>
      <c r="BD85" s="654"/>
      <c r="BE85" s="654"/>
      <c r="BF85" s="654"/>
      <c r="BG85" s="654"/>
      <c r="BH85" s="654"/>
      <c r="BI85" s="654"/>
      <c r="BJ85" s="654"/>
      <c r="BK85" s="654"/>
      <c r="BL85" s="654"/>
      <c r="BM85" s="654"/>
      <c r="BN85" s="654"/>
      <c r="BO85" s="654"/>
      <c r="BP85" s="654"/>
      <c r="BQ85" s="654"/>
      <c r="BR85" s="654"/>
      <c r="BS85" s="654"/>
      <c r="BT85" s="654"/>
      <c r="BU85" s="654"/>
      <c r="BV85" s="655"/>
      <c r="BW85" s="656" t="s">
        <v>105</v>
      </c>
      <c r="BX85" s="654"/>
      <c r="BY85" s="654"/>
      <c r="BZ85" s="654"/>
      <c r="CA85" s="654"/>
      <c r="CB85" s="654"/>
      <c r="CC85" s="654"/>
      <c r="CD85" s="654"/>
      <c r="CE85" s="654"/>
      <c r="CF85" s="654"/>
      <c r="CG85" s="654"/>
      <c r="CH85" s="654"/>
      <c r="CI85" s="654"/>
      <c r="CJ85" s="654"/>
      <c r="CK85" s="654"/>
      <c r="CL85" s="655"/>
      <c r="CM85" s="657">
        <f>CM73+CM78+CM81+CM84</f>
        <v>2965879</v>
      </c>
      <c r="CN85" s="665"/>
      <c r="CO85" s="665"/>
      <c r="CP85" s="665"/>
      <c r="CQ85" s="665"/>
      <c r="CR85" s="665"/>
      <c r="CS85" s="665"/>
      <c r="CT85" s="665"/>
      <c r="CU85" s="665"/>
      <c r="CV85" s="665"/>
      <c r="CW85" s="665"/>
      <c r="CX85" s="665"/>
      <c r="CY85" s="665"/>
      <c r="CZ85" s="665"/>
      <c r="DA85" s="666"/>
    </row>
    <row r="86" spans="1:105">
      <c r="A86" s="742" t="s">
        <v>517</v>
      </c>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c r="AT86" s="743"/>
      <c r="AU86" s="743"/>
      <c r="AV86" s="743"/>
      <c r="AW86" s="743"/>
      <c r="AX86" s="743"/>
      <c r="AY86" s="743"/>
      <c r="AZ86" s="743"/>
      <c r="BA86" s="743"/>
      <c r="BB86" s="743"/>
      <c r="BC86" s="743"/>
      <c r="BD86" s="743"/>
      <c r="BE86" s="743"/>
      <c r="BF86" s="743"/>
      <c r="BG86" s="743"/>
      <c r="BH86" s="743"/>
      <c r="BI86" s="743"/>
      <c r="BJ86" s="743"/>
      <c r="BK86" s="743"/>
      <c r="BL86" s="743"/>
      <c r="BM86" s="743"/>
      <c r="BN86" s="743"/>
      <c r="BO86" s="743"/>
      <c r="BP86" s="743"/>
      <c r="BQ86" s="743"/>
      <c r="BR86" s="743"/>
      <c r="BS86" s="743"/>
      <c r="BT86" s="743"/>
      <c r="BU86" s="743"/>
      <c r="BV86" s="743"/>
      <c r="BW86" s="743"/>
      <c r="BX86" s="743"/>
      <c r="BY86" s="743"/>
      <c r="BZ86" s="743"/>
      <c r="CA86" s="743"/>
      <c r="CB86" s="743"/>
      <c r="CC86" s="743"/>
      <c r="CD86" s="743"/>
      <c r="CE86" s="743"/>
      <c r="CF86" s="743"/>
      <c r="CG86" s="743"/>
      <c r="CH86" s="743"/>
      <c r="CI86" s="743"/>
      <c r="CJ86" s="743"/>
      <c r="CK86" s="743"/>
      <c r="CL86" s="743"/>
      <c r="CM86" s="743"/>
      <c r="CN86" s="743"/>
      <c r="CO86" s="743"/>
      <c r="CP86" s="743"/>
      <c r="CQ86" s="743"/>
      <c r="CR86" s="743"/>
      <c r="CS86" s="743"/>
      <c r="CT86" s="743"/>
      <c r="CU86" s="743"/>
      <c r="CV86" s="743"/>
      <c r="CW86" s="743"/>
      <c r="CX86" s="743"/>
      <c r="CY86" s="743"/>
      <c r="CZ86" s="743"/>
      <c r="DA86" s="743"/>
    </row>
    <row r="87" spans="1:105" ht="15">
      <c r="A87" s="677" t="s">
        <v>518</v>
      </c>
      <c r="B87" s="671"/>
      <c r="C87" s="671"/>
      <c r="D87" s="671"/>
      <c r="E87" s="671"/>
      <c r="F87" s="671"/>
      <c r="G87" s="671"/>
      <c r="H87" s="671"/>
      <c r="I87" s="671"/>
      <c r="J87" s="671"/>
      <c r="K87" s="671"/>
      <c r="L87" s="671"/>
      <c r="M87" s="671"/>
      <c r="N87" s="671"/>
      <c r="O87" s="671"/>
      <c r="P87" s="671"/>
      <c r="Q87" s="671"/>
      <c r="R87" s="671"/>
      <c r="S87" s="671"/>
      <c r="T87" s="671"/>
      <c r="U87" s="671"/>
      <c r="V87" s="671"/>
      <c r="W87" s="671"/>
      <c r="X87" s="671"/>
      <c r="Y87" s="671"/>
      <c r="Z87" s="671"/>
      <c r="AA87" s="671"/>
      <c r="AB87" s="671"/>
      <c r="AC87" s="671"/>
      <c r="AD87" s="671"/>
      <c r="AE87" s="671"/>
      <c r="AF87" s="671"/>
      <c r="AG87" s="671"/>
      <c r="AH87" s="671"/>
      <c r="AI87" s="671"/>
      <c r="AJ87" s="671"/>
      <c r="AK87" s="671"/>
      <c r="AL87" s="671"/>
      <c r="AM87" s="671"/>
      <c r="AN87" s="671"/>
      <c r="AO87" s="671"/>
      <c r="AP87" s="671"/>
      <c r="AQ87" s="671"/>
      <c r="AR87" s="671"/>
      <c r="AS87" s="671"/>
      <c r="AT87" s="671"/>
      <c r="AU87" s="671"/>
      <c r="AV87" s="671"/>
      <c r="AW87" s="671"/>
      <c r="AX87" s="671"/>
      <c r="AY87" s="671"/>
      <c r="AZ87" s="671"/>
      <c r="BA87" s="671"/>
      <c r="BB87" s="671"/>
      <c r="BC87" s="671"/>
      <c r="BD87" s="671"/>
      <c r="BE87" s="671"/>
      <c r="BF87" s="671"/>
      <c r="BG87" s="671"/>
      <c r="BH87" s="671"/>
      <c r="BI87" s="671"/>
      <c r="BJ87" s="671"/>
      <c r="BK87" s="671"/>
      <c r="BL87" s="671"/>
      <c r="BM87" s="671"/>
      <c r="BN87" s="671"/>
      <c r="BO87" s="671"/>
      <c r="BP87" s="671"/>
      <c r="BQ87" s="671"/>
      <c r="BR87" s="671"/>
      <c r="BS87" s="671"/>
      <c r="BT87" s="671"/>
      <c r="BU87" s="671"/>
      <c r="BV87" s="671"/>
      <c r="BW87" s="671"/>
      <c r="BX87" s="671"/>
      <c r="BY87" s="671"/>
      <c r="BZ87" s="671"/>
      <c r="CA87" s="671"/>
      <c r="CB87" s="671"/>
      <c r="CC87" s="671"/>
      <c r="CD87" s="671"/>
      <c r="CE87" s="671"/>
      <c r="CF87" s="671"/>
      <c r="CG87" s="671"/>
      <c r="CH87" s="671"/>
      <c r="CI87" s="671"/>
      <c r="CJ87" s="671"/>
      <c r="CK87" s="671"/>
      <c r="CL87" s="671"/>
      <c r="CM87" s="671"/>
      <c r="CN87" s="671"/>
      <c r="CO87" s="671"/>
      <c r="CP87" s="671"/>
      <c r="CQ87" s="671"/>
      <c r="CR87" s="671"/>
      <c r="CS87" s="671"/>
      <c r="CT87" s="671"/>
      <c r="CU87" s="671"/>
      <c r="CV87" s="671"/>
      <c r="CW87" s="671"/>
      <c r="CX87" s="671"/>
      <c r="CY87" s="671"/>
      <c r="CZ87" s="671"/>
      <c r="DA87" s="671"/>
    </row>
    <row r="88" spans="1:105" ht="15">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t="s">
        <v>519</v>
      </c>
      <c r="BQ88" s="180"/>
      <c r="BR88" s="180"/>
      <c r="BS88" s="180"/>
      <c r="BT88" s="180"/>
      <c r="BU88" s="180"/>
      <c r="BV88" s="180"/>
      <c r="BW88" s="180"/>
      <c r="BX88" s="180"/>
      <c r="BY88" s="180"/>
      <c r="BZ88" s="180"/>
      <c r="CA88" s="180"/>
      <c r="CB88" s="180"/>
      <c r="CC88" s="180"/>
      <c r="CD88" s="180"/>
      <c r="CE88" s="180"/>
      <c r="CF88" s="180"/>
      <c r="CG88" s="180"/>
      <c r="CH88" s="180"/>
      <c r="CI88" s="180"/>
      <c r="CJ88" s="187"/>
      <c r="CK88" s="187"/>
      <c r="CL88" s="187"/>
      <c r="CM88" s="187"/>
      <c r="CN88" s="187"/>
      <c r="CO88" s="187"/>
      <c r="CP88" s="187"/>
      <c r="CQ88" s="187"/>
      <c r="CR88" s="187"/>
      <c r="CS88" s="187"/>
      <c r="CT88" s="187"/>
      <c r="CU88" s="187"/>
      <c r="CV88" s="187"/>
      <c r="CW88" s="187"/>
      <c r="CX88" s="187"/>
      <c r="CY88" s="187"/>
      <c r="CZ88" s="187"/>
      <c r="DA88" s="187"/>
    </row>
    <row r="89" spans="1:105" ht="15">
      <c r="A89" s="180" t="s">
        <v>458</v>
      </c>
      <c r="B89" s="180"/>
      <c r="C89" s="180"/>
      <c r="D89" s="180"/>
      <c r="E89" s="180"/>
      <c r="F89" s="180"/>
      <c r="G89" s="180"/>
      <c r="H89" s="180"/>
      <c r="I89" s="180"/>
      <c r="J89" s="180"/>
      <c r="K89" s="180"/>
      <c r="L89" s="180"/>
      <c r="M89" s="180"/>
      <c r="N89" s="180"/>
      <c r="O89" s="180"/>
      <c r="P89" s="180"/>
      <c r="Q89" s="180"/>
      <c r="R89" s="180"/>
      <c r="S89" s="180"/>
      <c r="T89" s="180"/>
      <c r="U89" s="180"/>
      <c r="V89" s="180"/>
      <c r="W89" s="180"/>
      <c r="X89" s="738" t="s">
        <v>520</v>
      </c>
      <c r="Y89" s="739"/>
      <c r="Z89" s="739"/>
      <c r="AA89" s="739"/>
      <c r="AB89" s="739"/>
      <c r="AC89" s="739"/>
      <c r="AD89" s="739"/>
      <c r="AE89" s="739"/>
      <c r="AF89" s="739"/>
      <c r="AG89" s="739"/>
      <c r="AH89" s="739"/>
      <c r="AI89" s="739"/>
      <c r="AJ89" s="739"/>
      <c r="AK89" s="739"/>
      <c r="AL89" s="739"/>
      <c r="AM89" s="739"/>
      <c r="AN89" s="739"/>
      <c r="AO89" s="739"/>
      <c r="AP89" s="739"/>
      <c r="AQ89" s="739"/>
      <c r="AR89" s="739"/>
      <c r="AS89" s="739"/>
      <c r="AT89" s="739"/>
      <c r="AU89" s="739"/>
      <c r="AV89" s="739"/>
      <c r="AW89" s="739"/>
      <c r="AX89" s="739"/>
      <c r="AY89" s="739"/>
      <c r="AZ89" s="739"/>
      <c r="BA89" s="739"/>
      <c r="BB89" s="739"/>
      <c r="BC89" s="739"/>
      <c r="BD89" s="739"/>
      <c r="BE89" s="739"/>
      <c r="BF89" s="739"/>
      <c r="BG89" s="739"/>
      <c r="BH89" s="739"/>
      <c r="BI89" s="739"/>
      <c r="BJ89" s="739"/>
      <c r="BK89" s="739"/>
      <c r="BL89" s="739"/>
      <c r="BM89" s="739"/>
      <c r="BN89" s="739"/>
      <c r="BO89" s="739"/>
      <c r="BP89" s="739"/>
      <c r="BQ89" s="739"/>
      <c r="BR89" s="739"/>
      <c r="BS89" s="739"/>
      <c r="BT89" s="739"/>
      <c r="BU89" s="739"/>
      <c r="BV89" s="739"/>
      <c r="BW89" s="739"/>
      <c r="BX89" s="739"/>
      <c r="BY89" s="739"/>
      <c r="BZ89" s="739"/>
      <c r="CA89" s="739"/>
      <c r="CB89" s="739"/>
      <c r="CC89" s="739"/>
      <c r="CD89" s="739"/>
      <c r="CE89" s="739"/>
      <c r="CF89" s="739"/>
      <c r="CG89" s="739"/>
      <c r="CH89" s="739"/>
      <c r="CI89" s="739"/>
      <c r="CJ89" s="739"/>
      <c r="CK89" s="739"/>
      <c r="CL89" s="739"/>
      <c r="CM89" s="739"/>
      <c r="CN89" s="739"/>
      <c r="CO89" s="739"/>
      <c r="CP89" s="739"/>
      <c r="CQ89" s="739"/>
      <c r="CR89" s="739"/>
      <c r="CS89" s="739"/>
      <c r="CT89" s="739"/>
      <c r="CU89" s="739"/>
      <c r="CV89" s="739"/>
      <c r="CW89" s="739"/>
      <c r="CX89" s="739"/>
      <c r="CY89" s="739"/>
      <c r="CZ89" s="739"/>
      <c r="DA89" s="739"/>
    </row>
    <row r="90" spans="1:105" ht="15">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99"/>
      <c r="CK90" s="199"/>
      <c r="CL90" s="199"/>
      <c r="CM90" s="199"/>
      <c r="CN90" s="199"/>
      <c r="CO90" s="199"/>
      <c r="CP90" s="199"/>
      <c r="CQ90" s="199"/>
      <c r="CR90" s="199"/>
      <c r="CS90" s="199"/>
      <c r="CT90" s="199"/>
      <c r="CU90" s="199"/>
      <c r="CV90" s="199"/>
      <c r="CW90" s="199"/>
      <c r="CX90" s="199"/>
      <c r="CY90" s="199"/>
      <c r="CZ90" s="199"/>
      <c r="DA90" s="199"/>
    </row>
    <row r="91" spans="1:105" ht="15">
      <c r="A91" s="680" t="s">
        <v>459</v>
      </c>
      <c r="B91" s="671"/>
      <c r="C91" s="671"/>
      <c r="D91" s="671"/>
      <c r="E91" s="671"/>
      <c r="F91" s="671"/>
      <c r="G91" s="671"/>
      <c r="H91" s="671"/>
      <c r="I91" s="671"/>
      <c r="J91" s="671"/>
      <c r="K91" s="671"/>
      <c r="L91" s="671"/>
      <c r="M91" s="671"/>
      <c r="N91" s="671"/>
      <c r="O91" s="671"/>
      <c r="P91" s="671"/>
      <c r="Q91" s="671"/>
      <c r="R91" s="671"/>
      <c r="S91" s="671"/>
      <c r="T91" s="671"/>
      <c r="U91" s="671"/>
      <c r="V91" s="671"/>
      <c r="W91" s="671"/>
      <c r="X91" s="671"/>
      <c r="Y91" s="671"/>
      <c r="Z91" s="671"/>
      <c r="AA91" s="671"/>
      <c r="AB91" s="671"/>
      <c r="AC91" s="671"/>
      <c r="AD91" s="671"/>
      <c r="AE91" s="671"/>
      <c r="AF91" s="671"/>
      <c r="AG91" s="671"/>
      <c r="AH91" s="671"/>
      <c r="AI91" s="671"/>
      <c r="AJ91" s="671"/>
      <c r="AK91" s="671"/>
      <c r="AL91" s="671"/>
      <c r="AM91" s="671"/>
      <c r="AN91" s="671"/>
      <c r="AO91" s="671"/>
      <c r="AP91" s="740" t="s">
        <v>521</v>
      </c>
      <c r="AQ91" s="741"/>
      <c r="AR91" s="741"/>
      <c r="AS91" s="741"/>
      <c r="AT91" s="741"/>
      <c r="AU91" s="741"/>
      <c r="AV91" s="741"/>
      <c r="AW91" s="741"/>
      <c r="AX91" s="741"/>
      <c r="AY91" s="741"/>
      <c r="AZ91" s="741"/>
      <c r="BA91" s="741"/>
      <c r="BB91" s="741"/>
      <c r="BC91" s="741"/>
      <c r="BD91" s="741"/>
      <c r="BE91" s="741"/>
      <c r="BF91" s="741"/>
      <c r="BG91" s="741"/>
      <c r="BH91" s="741"/>
      <c r="BI91" s="741"/>
      <c r="BJ91" s="741"/>
      <c r="BK91" s="741"/>
      <c r="BL91" s="741"/>
      <c r="BM91" s="741"/>
      <c r="BN91" s="741"/>
      <c r="BO91" s="741"/>
      <c r="BP91" s="741"/>
      <c r="BQ91" s="741"/>
      <c r="BR91" s="741"/>
      <c r="BS91" s="741"/>
      <c r="BT91" s="741"/>
      <c r="BU91" s="741"/>
      <c r="BV91" s="741"/>
      <c r="BW91" s="741"/>
      <c r="BX91" s="741"/>
      <c r="BY91" s="741"/>
      <c r="BZ91" s="741"/>
      <c r="CA91" s="741"/>
      <c r="CB91" s="741"/>
      <c r="CC91" s="741"/>
      <c r="CD91" s="741"/>
      <c r="CE91" s="741"/>
      <c r="CF91" s="741"/>
      <c r="CG91" s="741"/>
      <c r="CH91" s="741"/>
      <c r="CI91" s="741"/>
      <c r="CJ91" s="741"/>
      <c r="CK91" s="741"/>
      <c r="CL91" s="741"/>
      <c r="CM91" s="741"/>
      <c r="CN91" s="741"/>
      <c r="CO91" s="741"/>
      <c r="CP91" s="741"/>
      <c r="CQ91" s="741"/>
      <c r="CR91" s="741"/>
      <c r="CS91" s="741"/>
      <c r="CT91" s="741"/>
      <c r="CU91" s="741"/>
      <c r="CV91" s="741"/>
      <c r="CW91" s="741"/>
      <c r="CX91" s="741"/>
      <c r="CY91" s="741"/>
      <c r="CZ91" s="741"/>
      <c r="DA91" s="741"/>
    </row>
    <row r="92" spans="1:105">
      <c r="A92" s="667" t="s">
        <v>462</v>
      </c>
      <c r="B92" s="668"/>
      <c r="C92" s="668"/>
      <c r="D92" s="668"/>
      <c r="E92" s="668"/>
      <c r="F92" s="668"/>
      <c r="G92" s="669"/>
      <c r="H92" s="667" t="s">
        <v>212</v>
      </c>
      <c r="I92" s="668"/>
      <c r="J92" s="668"/>
      <c r="K92" s="668"/>
      <c r="L92" s="668"/>
      <c r="M92" s="668"/>
      <c r="N92" s="668"/>
      <c r="O92" s="668"/>
      <c r="P92" s="668"/>
      <c r="Q92" s="668"/>
      <c r="R92" s="668"/>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9"/>
      <c r="BD92" s="667" t="s">
        <v>522</v>
      </c>
      <c r="BE92" s="668"/>
      <c r="BF92" s="668"/>
      <c r="BG92" s="668"/>
      <c r="BH92" s="668"/>
      <c r="BI92" s="668"/>
      <c r="BJ92" s="668"/>
      <c r="BK92" s="668"/>
      <c r="BL92" s="668"/>
      <c r="BM92" s="668"/>
      <c r="BN92" s="668"/>
      <c r="BO92" s="668"/>
      <c r="BP92" s="668"/>
      <c r="BQ92" s="668"/>
      <c r="BR92" s="668"/>
      <c r="BS92" s="669"/>
      <c r="BT92" s="667" t="s">
        <v>523</v>
      </c>
      <c r="BU92" s="668"/>
      <c r="BV92" s="668"/>
      <c r="BW92" s="668"/>
      <c r="BX92" s="668"/>
      <c r="BY92" s="668"/>
      <c r="BZ92" s="668"/>
      <c r="CA92" s="668"/>
      <c r="CB92" s="668"/>
      <c r="CC92" s="668"/>
      <c r="CD92" s="668"/>
      <c r="CE92" s="668"/>
      <c r="CF92" s="668"/>
      <c r="CG92" s="668"/>
      <c r="CH92" s="668"/>
      <c r="CI92" s="669"/>
      <c r="CJ92" s="698" t="s">
        <v>524</v>
      </c>
      <c r="CK92" s="699"/>
      <c r="CL92" s="699"/>
      <c r="CM92" s="699"/>
      <c r="CN92" s="699"/>
      <c r="CO92" s="699"/>
      <c r="CP92" s="699"/>
      <c r="CQ92" s="699"/>
      <c r="CR92" s="699"/>
      <c r="CS92" s="699"/>
      <c r="CT92" s="699"/>
      <c r="CU92" s="699"/>
      <c r="CV92" s="699"/>
      <c r="CW92" s="699"/>
      <c r="CX92" s="699"/>
      <c r="CY92" s="699"/>
      <c r="CZ92" s="699"/>
      <c r="DA92" s="700"/>
    </row>
    <row r="93" spans="1:105">
      <c r="A93" s="676">
        <v>1</v>
      </c>
      <c r="B93" s="654"/>
      <c r="C93" s="654"/>
      <c r="D93" s="654"/>
      <c r="E93" s="654"/>
      <c r="F93" s="654"/>
      <c r="G93" s="655"/>
      <c r="H93" s="676">
        <v>2</v>
      </c>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5"/>
      <c r="BD93" s="676">
        <v>3</v>
      </c>
      <c r="BE93" s="654"/>
      <c r="BF93" s="654"/>
      <c r="BG93" s="654"/>
      <c r="BH93" s="654"/>
      <c r="BI93" s="654"/>
      <c r="BJ93" s="654"/>
      <c r="BK93" s="654"/>
      <c r="BL93" s="654"/>
      <c r="BM93" s="654"/>
      <c r="BN93" s="654"/>
      <c r="BO93" s="654"/>
      <c r="BP93" s="654"/>
      <c r="BQ93" s="654"/>
      <c r="BR93" s="654"/>
      <c r="BS93" s="655"/>
      <c r="BT93" s="676">
        <v>4</v>
      </c>
      <c r="BU93" s="654"/>
      <c r="BV93" s="654"/>
      <c r="BW93" s="654"/>
      <c r="BX93" s="654"/>
      <c r="BY93" s="654"/>
      <c r="BZ93" s="654"/>
      <c r="CA93" s="654"/>
      <c r="CB93" s="654"/>
      <c r="CC93" s="654"/>
      <c r="CD93" s="654"/>
      <c r="CE93" s="654"/>
      <c r="CF93" s="654"/>
      <c r="CG93" s="654"/>
      <c r="CH93" s="654"/>
      <c r="CI93" s="655"/>
      <c r="CJ93" s="697">
        <v>5</v>
      </c>
      <c r="CK93" s="665"/>
      <c r="CL93" s="665"/>
      <c r="CM93" s="665"/>
      <c r="CN93" s="665"/>
      <c r="CO93" s="665"/>
      <c r="CP93" s="665"/>
      <c r="CQ93" s="665"/>
      <c r="CR93" s="665"/>
      <c r="CS93" s="665"/>
      <c r="CT93" s="665"/>
      <c r="CU93" s="665"/>
      <c r="CV93" s="665"/>
      <c r="CW93" s="665"/>
      <c r="CX93" s="665"/>
      <c r="CY93" s="665"/>
      <c r="CZ93" s="665"/>
      <c r="DA93" s="666"/>
    </row>
    <row r="94" spans="1:105">
      <c r="A94" s="662" t="s">
        <v>78</v>
      </c>
      <c r="B94" s="654"/>
      <c r="C94" s="654"/>
      <c r="D94" s="654"/>
      <c r="E94" s="654"/>
      <c r="F94" s="654"/>
      <c r="G94" s="655"/>
      <c r="H94" s="663" t="s">
        <v>525</v>
      </c>
      <c r="I94" s="654"/>
      <c r="J94" s="654"/>
      <c r="K94" s="654"/>
      <c r="L94" s="654"/>
      <c r="M94" s="654"/>
      <c r="N94" s="654"/>
      <c r="O94" s="654"/>
      <c r="P94" s="654"/>
      <c r="Q94" s="654"/>
      <c r="R94" s="654"/>
      <c r="S94" s="654"/>
      <c r="T94" s="654"/>
      <c r="U94" s="654"/>
      <c r="V94" s="654"/>
      <c r="W94" s="654"/>
      <c r="X94" s="654"/>
      <c r="Y94" s="654"/>
      <c r="Z94" s="654"/>
      <c r="AA94" s="654"/>
      <c r="AB94" s="654"/>
      <c r="AC94" s="654"/>
      <c r="AD94" s="654"/>
      <c r="AE94" s="654"/>
      <c r="AF94" s="654"/>
      <c r="AG94" s="654"/>
      <c r="AH94" s="654"/>
      <c r="AI94" s="654"/>
      <c r="AJ94" s="654"/>
      <c r="AK94" s="654"/>
      <c r="AL94" s="654"/>
      <c r="AM94" s="654"/>
      <c r="AN94" s="654"/>
      <c r="AO94" s="654"/>
      <c r="AP94" s="654"/>
      <c r="AQ94" s="654"/>
      <c r="AR94" s="654"/>
      <c r="AS94" s="654"/>
      <c r="AT94" s="654"/>
      <c r="AU94" s="654"/>
      <c r="AV94" s="654"/>
      <c r="AW94" s="654"/>
      <c r="AX94" s="654"/>
      <c r="AY94" s="654"/>
      <c r="AZ94" s="654"/>
      <c r="BA94" s="654"/>
      <c r="BB94" s="654"/>
      <c r="BC94" s="655"/>
      <c r="BD94" s="656">
        <v>500</v>
      </c>
      <c r="BE94" s="654"/>
      <c r="BF94" s="654"/>
      <c r="BG94" s="654"/>
      <c r="BH94" s="654"/>
      <c r="BI94" s="654"/>
      <c r="BJ94" s="654"/>
      <c r="BK94" s="654"/>
      <c r="BL94" s="654"/>
      <c r="BM94" s="654"/>
      <c r="BN94" s="654"/>
      <c r="BO94" s="654"/>
      <c r="BP94" s="654"/>
      <c r="BQ94" s="654"/>
      <c r="BR94" s="654"/>
      <c r="BS94" s="655"/>
      <c r="BT94" s="656">
        <v>5</v>
      </c>
      <c r="BU94" s="654"/>
      <c r="BV94" s="654"/>
      <c r="BW94" s="654"/>
      <c r="BX94" s="654"/>
      <c r="BY94" s="654"/>
      <c r="BZ94" s="654"/>
      <c r="CA94" s="654"/>
      <c r="CB94" s="654"/>
      <c r="CC94" s="654"/>
      <c r="CD94" s="654"/>
      <c r="CE94" s="654"/>
      <c r="CF94" s="654"/>
      <c r="CG94" s="654"/>
      <c r="CH94" s="654"/>
      <c r="CI94" s="655"/>
      <c r="CJ94" s="657">
        <f>BD94*BT94</f>
        <v>2500</v>
      </c>
      <c r="CK94" s="658"/>
      <c r="CL94" s="658"/>
      <c r="CM94" s="658"/>
      <c r="CN94" s="658"/>
      <c r="CO94" s="658"/>
      <c r="CP94" s="658"/>
      <c r="CQ94" s="658"/>
      <c r="CR94" s="658"/>
      <c r="CS94" s="658"/>
      <c r="CT94" s="658"/>
      <c r="CU94" s="658"/>
      <c r="CV94" s="658"/>
      <c r="CW94" s="658"/>
      <c r="CX94" s="658"/>
      <c r="CY94" s="658"/>
      <c r="CZ94" s="658"/>
      <c r="DA94" s="659"/>
    </row>
    <row r="95" spans="1:105">
      <c r="A95" s="662" t="s">
        <v>210</v>
      </c>
      <c r="B95" s="654"/>
      <c r="C95" s="654"/>
      <c r="D95" s="654"/>
      <c r="E95" s="654"/>
      <c r="F95" s="654"/>
      <c r="G95" s="655"/>
      <c r="H95" s="663" t="s">
        <v>526</v>
      </c>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c r="AO95" s="654"/>
      <c r="AP95" s="654"/>
      <c r="AQ95" s="654"/>
      <c r="AR95" s="654"/>
      <c r="AS95" s="654"/>
      <c r="AT95" s="654"/>
      <c r="AU95" s="654"/>
      <c r="AV95" s="654"/>
      <c r="AW95" s="654"/>
      <c r="AX95" s="654"/>
      <c r="AY95" s="654"/>
      <c r="AZ95" s="654"/>
      <c r="BA95" s="654"/>
      <c r="BB95" s="654"/>
      <c r="BC95" s="655"/>
      <c r="BD95" s="656">
        <v>142</v>
      </c>
      <c r="BE95" s="654"/>
      <c r="BF95" s="654"/>
      <c r="BG95" s="654"/>
      <c r="BH95" s="654"/>
      <c r="BI95" s="654"/>
      <c r="BJ95" s="654"/>
      <c r="BK95" s="654"/>
      <c r="BL95" s="654"/>
      <c r="BM95" s="654"/>
      <c r="BN95" s="654"/>
      <c r="BO95" s="654"/>
      <c r="BP95" s="654"/>
      <c r="BQ95" s="654"/>
      <c r="BR95" s="654"/>
      <c r="BS95" s="655"/>
      <c r="BT95" s="656">
        <f>299*47</f>
        <v>14053</v>
      </c>
      <c r="BU95" s="654"/>
      <c r="BV95" s="654"/>
      <c r="BW95" s="654"/>
      <c r="BX95" s="654"/>
      <c r="BY95" s="654"/>
      <c r="BZ95" s="654"/>
      <c r="CA95" s="654"/>
      <c r="CB95" s="654"/>
      <c r="CC95" s="654"/>
      <c r="CD95" s="654"/>
      <c r="CE95" s="654"/>
      <c r="CF95" s="654"/>
      <c r="CG95" s="654"/>
      <c r="CH95" s="654"/>
      <c r="CI95" s="655"/>
      <c r="CJ95" s="657">
        <f>BD95*BT95</f>
        <v>1995526</v>
      </c>
      <c r="CK95" s="658"/>
      <c r="CL95" s="658"/>
      <c r="CM95" s="658"/>
      <c r="CN95" s="658"/>
      <c r="CO95" s="658"/>
      <c r="CP95" s="658"/>
      <c r="CQ95" s="658"/>
      <c r="CR95" s="658"/>
      <c r="CS95" s="658"/>
      <c r="CT95" s="658"/>
      <c r="CU95" s="658"/>
      <c r="CV95" s="658"/>
      <c r="CW95" s="658"/>
      <c r="CX95" s="658"/>
      <c r="CY95" s="658"/>
      <c r="CZ95" s="658"/>
      <c r="DA95" s="659"/>
    </row>
    <row r="96" spans="1:105">
      <c r="A96" s="662" t="s">
        <v>211</v>
      </c>
      <c r="B96" s="654"/>
      <c r="C96" s="654"/>
      <c r="D96" s="654"/>
      <c r="E96" s="654"/>
      <c r="F96" s="654"/>
      <c r="G96" s="655"/>
      <c r="H96" s="663" t="s">
        <v>527</v>
      </c>
      <c r="I96" s="654"/>
      <c r="J96" s="654"/>
      <c r="K96" s="654"/>
      <c r="L96" s="654"/>
      <c r="M96" s="654"/>
      <c r="N96" s="654"/>
      <c r="O96" s="654"/>
      <c r="P96" s="654"/>
      <c r="Q96" s="654"/>
      <c r="R96" s="654"/>
      <c r="S96" s="654"/>
      <c r="T96" s="654"/>
      <c r="U96" s="654"/>
      <c r="V96" s="654"/>
      <c r="W96" s="654"/>
      <c r="X96" s="654"/>
      <c r="Y96" s="654"/>
      <c r="Z96" s="654"/>
      <c r="AA96" s="654"/>
      <c r="AB96" s="654"/>
      <c r="AC96" s="654"/>
      <c r="AD96" s="654"/>
      <c r="AE96" s="654"/>
      <c r="AF96" s="654"/>
      <c r="AG96" s="654"/>
      <c r="AH96" s="654"/>
      <c r="AI96" s="654"/>
      <c r="AJ96" s="654"/>
      <c r="AK96" s="654"/>
      <c r="AL96" s="654"/>
      <c r="AM96" s="654"/>
      <c r="AN96" s="654"/>
      <c r="AO96" s="654"/>
      <c r="AP96" s="654"/>
      <c r="AQ96" s="654"/>
      <c r="AR96" s="654"/>
      <c r="AS96" s="654"/>
      <c r="AT96" s="654"/>
      <c r="AU96" s="654"/>
      <c r="AV96" s="654"/>
      <c r="AW96" s="654"/>
      <c r="AX96" s="654"/>
      <c r="AY96" s="654"/>
      <c r="AZ96" s="654"/>
      <c r="BA96" s="654"/>
      <c r="BB96" s="654"/>
      <c r="BC96" s="655"/>
      <c r="BD96" s="656">
        <v>157</v>
      </c>
      <c r="BE96" s="654"/>
      <c r="BF96" s="654"/>
      <c r="BG96" s="654"/>
      <c r="BH96" s="654"/>
      <c r="BI96" s="654"/>
      <c r="BJ96" s="654"/>
      <c r="BK96" s="654"/>
      <c r="BL96" s="654"/>
      <c r="BM96" s="654"/>
      <c r="BN96" s="654"/>
      <c r="BO96" s="654"/>
      <c r="BP96" s="654"/>
      <c r="BQ96" s="654"/>
      <c r="BR96" s="654"/>
      <c r="BS96" s="655"/>
      <c r="BT96" s="656">
        <f>66*47</f>
        <v>3102</v>
      </c>
      <c r="BU96" s="654"/>
      <c r="BV96" s="654"/>
      <c r="BW96" s="654"/>
      <c r="BX96" s="654"/>
      <c r="BY96" s="654"/>
      <c r="BZ96" s="654"/>
      <c r="CA96" s="654"/>
      <c r="CB96" s="654"/>
      <c r="CC96" s="654"/>
      <c r="CD96" s="654"/>
      <c r="CE96" s="654"/>
      <c r="CF96" s="654"/>
      <c r="CG96" s="654"/>
      <c r="CH96" s="654"/>
      <c r="CI96" s="655"/>
      <c r="CJ96" s="657">
        <v>475217</v>
      </c>
      <c r="CK96" s="658"/>
      <c r="CL96" s="658"/>
      <c r="CM96" s="658"/>
      <c r="CN96" s="658"/>
      <c r="CO96" s="658"/>
      <c r="CP96" s="658"/>
      <c r="CQ96" s="658"/>
      <c r="CR96" s="658"/>
      <c r="CS96" s="658"/>
      <c r="CT96" s="658"/>
      <c r="CU96" s="658"/>
      <c r="CV96" s="658"/>
      <c r="CW96" s="658"/>
      <c r="CX96" s="658"/>
      <c r="CY96" s="658"/>
      <c r="CZ96" s="658"/>
      <c r="DA96" s="659"/>
    </row>
    <row r="97" spans="1:105">
      <c r="A97" s="662" t="s">
        <v>222</v>
      </c>
      <c r="B97" s="654"/>
      <c r="C97" s="654"/>
      <c r="D97" s="654"/>
      <c r="E97" s="654"/>
      <c r="F97" s="654"/>
      <c r="G97" s="655"/>
      <c r="H97" s="663" t="s">
        <v>528</v>
      </c>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4"/>
      <c r="AV97" s="654"/>
      <c r="AW97" s="654"/>
      <c r="AX97" s="654"/>
      <c r="AY97" s="654"/>
      <c r="AZ97" s="654"/>
      <c r="BA97" s="654"/>
      <c r="BB97" s="654"/>
      <c r="BC97" s="655"/>
      <c r="BD97" s="656">
        <v>2055</v>
      </c>
      <c r="BE97" s="654"/>
      <c r="BF97" s="654"/>
      <c r="BG97" s="654"/>
      <c r="BH97" s="654"/>
      <c r="BI97" s="654"/>
      <c r="BJ97" s="654"/>
      <c r="BK97" s="654"/>
      <c r="BL97" s="654"/>
      <c r="BM97" s="654"/>
      <c r="BN97" s="654"/>
      <c r="BO97" s="654"/>
      <c r="BP97" s="654"/>
      <c r="BQ97" s="654"/>
      <c r="BR97" s="654"/>
      <c r="BS97" s="655"/>
      <c r="BT97" s="656">
        <v>38</v>
      </c>
      <c r="BU97" s="654"/>
      <c r="BV97" s="654"/>
      <c r="BW97" s="654"/>
      <c r="BX97" s="654"/>
      <c r="BY97" s="654"/>
      <c r="BZ97" s="654"/>
      <c r="CA97" s="654"/>
      <c r="CB97" s="654"/>
      <c r="CC97" s="654"/>
      <c r="CD97" s="654"/>
      <c r="CE97" s="654"/>
      <c r="CF97" s="654"/>
      <c r="CG97" s="654"/>
      <c r="CH97" s="654"/>
      <c r="CI97" s="655"/>
      <c r="CJ97" s="657">
        <f t="shared" ref="CJ97:CJ100" si="0">BD97*BT97</f>
        <v>78090</v>
      </c>
      <c r="CK97" s="658"/>
      <c r="CL97" s="658"/>
      <c r="CM97" s="658"/>
      <c r="CN97" s="658"/>
      <c r="CO97" s="658"/>
      <c r="CP97" s="658"/>
      <c r="CQ97" s="658"/>
      <c r="CR97" s="658"/>
      <c r="CS97" s="658"/>
      <c r="CT97" s="658"/>
      <c r="CU97" s="658"/>
      <c r="CV97" s="658"/>
      <c r="CW97" s="658"/>
      <c r="CX97" s="658"/>
      <c r="CY97" s="658"/>
      <c r="CZ97" s="658"/>
      <c r="DA97" s="659"/>
    </row>
    <row r="98" spans="1:105">
      <c r="A98" s="662" t="s">
        <v>223</v>
      </c>
      <c r="B98" s="654"/>
      <c r="C98" s="654"/>
      <c r="D98" s="654"/>
      <c r="E98" s="654"/>
      <c r="F98" s="654"/>
      <c r="G98" s="655"/>
      <c r="H98" s="663" t="s">
        <v>529</v>
      </c>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4"/>
      <c r="AV98" s="654"/>
      <c r="AW98" s="654"/>
      <c r="AX98" s="654"/>
      <c r="AY98" s="654"/>
      <c r="AZ98" s="654"/>
      <c r="BA98" s="654"/>
      <c r="BB98" s="654"/>
      <c r="BC98" s="655"/>
      <c r="BD98" s="656">
        <v>25381</v>
      </c>
      <c r="BE98" s="654"/>
      <c r="BF98" s="654"/>
      <c r="BG98" s="654"/>
      <c r="BH98" s="654"/>
      <c r="BI98" s="654"/>
      <c r="BJ98" s="654"/>
      <c r="BK98" s="654"/>
      <c r="BL98" s="654"/>
      <c r="BM98" s="654"/>
      <c r="BN98" s="654"/>
      <c r="BO98" s="654"/>
      <c r="BP98" s="654"/>
      <c r="BQ98" s="654"/>
      <c r="BR98" s="654"/>
      <c r="BS98" s="655"/>
      <c r="BT98" s="656">
        <v>38</v>
      </c>
      <c r="BU98" s="654"/>
      <c r="BV98" s="654"/>
      <c r="BW98" s="654"/>
      <c r="BX98" s="654"/>
      <c r="BY98" s="654"/>
      <c r="BZ98" s="654"/>
      <c r="CA98" s="654"/>
      <c r="CB98" s="654"/>
      <c r="CC98" s="654"/>
      <c r="CD98" s="654"/>
      <c r="CE98" s="654"/>
      <c r="CF98" s="654"/>
      <c r="CG98" s="654"/>
      <c r="CH98" s="654"/>
      <c r="CI98" s="655"/>
      <c r="CJ98" s="657">
        <f t="shared" si="0"/>
        <v>964478</v>
      </c>
      <c r="CK98" s="658"/>
      <c r="CL98" s="658"/>
      <c r="CM98" s="658"/>
      <c r="CN98" s="658"/>
      <c r="CO98" s="658"/>
      <c r="CP98" s="658"/>
      <c r="CQ98" s="658"/>
      <c r="CR98" s="658"/>
      <c r="CS98" s="658"/>
      <c r="CT98" s="658"/>
      <c r="CU98" s="658"/>
      <c r="CV98" s="658"/>
      <c r="CW98" s="658"/>
      <c r="CX98" s="658"/>
      <c r="CY98" s="658"/>
      <c r="CZ98" s="658"/>
      <c r="DA98" s="659"/>
    </row>
    <row r="99" spans="1:105">
      <c r="A99" s="662" t="s">
        <v>224</v>
      </c>
      <c r="B99" s="654"/>
      <c r="C99" s="654"/>
      <c r="D99" s="654"/>
      <c r="E99" s="654"/>
      <c r="F99" s="654"/>
      <c r="G99" s="655"/>
      <c r="H99" s="663" t="s">
        <v>530</v>
      </c>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4"/>
      <c r="AV99" s="654"/>
      <c r="AW99" s="654"/>
      <c r="AX99" s="654"/>
      <c r="AY99" s="654"/>
      <c r="AZ99" s="654"/>
      <c r="BA99" s="654"/>
      <c r="BB99" s="654"/>
      <c r="BC99" s="655"/>
      <c r="BD99" s="656">
        <v>1623</v>
      </c>
      <c r="BE99" s="654"/>
      <c r="BF99" s="654"/>
      <c r="BG99" s="654"/>
      <c r="BH99" s="654"/>
      <c r="BI99" s="654"/>
      <c r="BJ99" s="654"/>
      <c r="BK99" s="654"/>
      <c r="BL99" s="654"/>
      <c r="BM99" s="654"/>
      <c r="BN99" s="654"/>
      <c r="BO99" s="654"/>
      <c r="BP99" s="654"/>
      <c r="BQ99" s="654"/>
      <c r="BR99" s="654"/>
      <c r="BS99" s="655"/>
      <c r="BT99" s="656">
        <v>38</v>
      </c>
      <c r="BU99" s="654"/>
      <c r="BV99" s="654"/>
      <c r="BW99" s="654"/>
      <c r="BX99" s="654"/>
      <c r="BY99" s="654"/>
      <c r="BZ99" s="654"/>
      <c r="CA99" s="654"/>
      <c r="CB99" s="654"/>
      <c r="CC99" s="654"/>
      <c r="CD99" s="654"/>
      <c r="CE99" s="654"/>
      <c r="CF99" s="654"/>
      <c r="CG99" s="654"/>
      <c r="CH99" s="654"/>
      <c r="CI99" s="655"/>
      <c r="CJ99" s="657">
        <f t="shared" si="0"/>
        <v>61674</v>
      </c>
      <c r="CK99" s="658"/>
      <c r="CL99" s="658"/>
      <c r="CM99" s="658"/>
      <c r="CN99" s="658"/>
      <c r="CO99" s="658"/>
      <c r="CP99" s="658"/>
      <c r="CQ99" s="658"/>
      <c r="CR99" s="658"/>
      <c r="CS99" s="658"/>
      <c r="CT99" s="658"/>
      <c r="CU99" s="658"/>
      <c r="CV99" s="658"/>
      <c r="CW99" s="658"/>
      <c r="CX99" s="658"/>
      <c r="CY99" s="658"/>
      <c r="CZ99" s="658"/>
      <c r="DA99" s="659"/>
    </row>
    <row r="100" spans="1:105">
      <c r="A100" s="662" t="s">
        <v>225</v>
      </c>
      <c r="B100" s="654"/>
      <c r="C100" s="654"/>
      <c r="D100" s="654"/>
      <c r="E100" s="654"/>
      <c r="F100" s="654"/>
      <c r="G100" s="655"/>
      <c r="H100" s="663" t="s">
        <v>531</v>
      </c>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4"/>
      <c r="AV100" s="654"/>
      <c r="AW100" s="654"/>
      <c r="AX100" s="654"/>
      <c r="AY100" s="654"/>
      <c r="AZ100" s="654"/>
      <c r="BA100" s="654"/>
      <c r="BB100" s="654"/>
      <c r="BC100" s="655"/>
      <c r="BD100" s="656">
        <v>71155</v>
      </c>
      <c r="BE100" s="654"/>
      <c r="BF100" s="654"/>
      <c r="BG100" s="654"/>
      <c r="BH100" s="654"/>
      <c r="BI100" s="654"/>
      <c r="BJ100" s="654"/>
      <c r="BK100" s="654"/>
      <c r="BL100" s="654"/>
      <c r="BM100" s="654"/>
      <c r="BN100" s="654"/>
      <c r="BO100" s="654"/>
      <c r="BP100" s="654"/>
      <c r="BQ100" s="654"/>
      <c r="BR100" s="654"/>
      <c r="BS100" s="655"/>
      <c r="BT100" s="656">
        <v>13</v>
      </c>
      <c r="BU100" s="654"/>
      <c r="BV100" s="654"/>
      <c r="BW100" s="654"/>
      <c r="BX100" s="654"/>
      <c r="BY100" s="654"/>
      <c r="BZ100" s="654"/>
      <c r="CA100" s="654"/>
      <c r="CB100" s="654"/>
      <c r="CC100" s="654"/>
      <c r="CD100" s="654"/>
      <c r="CE100" s="654"/>
      <c r="CF100" s="654"/>
      <c r="CG100" s="654"/>
      <c r="CH100" s="654"/>
      <c r="CI100" s="655"/>
      <c r="CJ100" s="657">
        <f t="shared" si="0"/>
        <v>925015</v>
      </c>
      <c r="CK100" s="658"/>
      <c r="CL100" s="658"/>
      <c r="CM100" s="658"/>
      <c r="CN100" s="658"/>
      <c r="CO100" s="658"/>
      <c r="CP100" s="658"/>
      <c r="CQ100" s="658"/>
      <c r="CR100" s="658"/>
      <c r="CS100" s="658"/>
      <c r="CT100" s="658"/>
      <c r="CU100" s="658"/>
      <c r="CV100" s="658"/>
      <c r="CW100" s="658"/>
      <c r="CX100" s="658"/>
      <c r="CY100" s="658"/>
      <c r="CZ100" s="658"/>
      <c r="DA100" s="659"/>
    </row>
    <row r="101" spans="1:105">
      <c r="A101" s="662"/>
      <c r="B101" s="654"/>
      <c r="C101" s="654"/>
      <c r="D101" s="654"/>
      <c r="E101" s="654"/>
      <c r="F101" s="654"/>
      <c r="G101" s="655"/>
      <c r="H101" s="694" t="s">
        <v>472</v>
      </c>
      <c r="I101" s="654"/>
      <c r="J101" s="654"/>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4"/>
      <c r="AH101" s="654"/>
      <c r="AI101" s="654"/>
      <c r="AJ101" s="654"/>
      <c r="AK101" s="654"/>
      <c r="AL101" s="654"/>
      <c r="AM101" s="654"/>
      <c r="AN101" s="654"/>
      <c r="AO101" s="654"/>
      <c r="AP101" s="654"/>
      <c r="AQ101" s="654"/>
      <c r="AR101" s="654"/>
      <c r="AS101" s="654"/>
      <c r="AT101" s="654"/>
      <c r="AU101" s="654"/>
      <c r="AV101" s="654"/>
      <c r="AW101" s="654"/>
      <c r="AX101" s="654"/>
      <c r="AY101" s="654"/>
      <c r="AZ101" s="654"/>
      <c r="BA101" s="654"/>
      <c r="BB101" s="654"/>
      <c r="BC101" s="655"/>
      <c r="BD101" s="656" t="s">
        <v>105</v>
      </c>
      <c r="BE101" s="654"/>
      <c r="BF101" s="654"/>
      <c r="BG101" s="654"/>
      <c r="BH101" s="654"/>
      <c r="BI101" s="654"/>
      <c r="BJ101" s="654"/>
      <c r="BK101" s="654"/>
      <c r="BL101" s="654"/>
      <c r="BM101" s="654"/>
      <c r="BN101" s="654"/>
      <c r="BO101" s="654"/>
      <c r="BP101" s="654"/>
      <c r="BQ101" s="654"/>
      <c r="BR101" s="654"/>
      <c r="BS101" s="655"/>
      <c r="BT101" s="656" t="s">
        <v>105</v>
      </c>
      <c r="BU101" s="654"/>
      <c r="BV101" s="654"/>
      <c r="BW101" s="654"/>
      <c r="BX101" s="654"/>
      <c r="BY101" s="654"/>
      <c r="BZ101" s="654"/>
      <c r="CA101" s="654"/>
      <c r="CB101" s="654"/>
      <c r="CC101" s="654"/>
      <c r="CD101" s="654"/>
      <c r="CE101" s="654"/>
      <c r="CF101" s="654"/>
      <c r="CG101" s="654"/>
      <c r="CH101" s="654"/>
      <c r="CI101" s="655"/>
      <c r="CJ101" s="657">
        <f>CJ94+CJ95+CJ96+CJ97+CJ98+CJ99+CJ100</f>
        <v>4502500</v>
      </c>
      <c r="CK101" s="665"/>
      <c r="CL101" s="665"/>
      <c r="CM101" s="665"/>
      <c r="CN101" s="665"/>
      <c r="CO101" s="665"/>
      <c r="CP101" s="665"/>
      <c r="CQ101" s="665"/>
      <c r="CR101" s="665"/>
      <c r="CS101" s="665"/>
      <c r="CT101" s="665"/>
      <c r="CU101" s="665"/>
      <c r="CV101" s="665"/>
      <c r="CW101" s="665"/>
      <c r="CX101" s="665"/>
      <c r="CY101" s="665"/>
      <c r="CZ101" s="665"/>
      <c r="DA101" s="666"/>
    </row>
    <row r="103" spans="1:105" ht="15">
      <c r="A103" s="677" t="s">
        <v>532</v>
      </c>
      <c r="B103" s="671"/>
      <c r="C103" s="671"/>
      <c r="D103" s="671"/>
      <c r="E103" s="671"/>
      <c r="F103" s="671"/>
      <c r="G103" s="671"/>
      <c r="H103" s="671"/>
      <c r="I103" s="671"/>
      <c r="J103" s="671"/>
      <c r="K103" s="671"/>
      <c r="L103" s="671"/>
      <c r="M103" s="671"/>
      <c r="N103" s="671"/>
      <c r="O103" s="671"/>
      <c r="P103" s="671"/>
      <c r="Q103" s="671"/>
      <c r="R103" s="671"/>
      <c r="S103" s="671"/>
      <c r="T103" s="671"/>
      <c r="U103" s="671"/>
      <c r="V103" s="671"/>
      <c r="W103" s="671"/>
      <c r="X103" s="671"/>
      <c r="Y103" s="671"/>
      <c r="Z103" s="671"/>
      <c r="AA103" s="671"/>
      <c r="AB103" s="671"/>
      <c r="AC103" s="671"/>
      <c r="AD103" s="671"/>
      <c r="AE103" s="671"/>
      <c r="AF103" s="671"/>
      <c r="AG103" s="671"/>
      <c r="AH103" s="671"/>
      <c r="AI103" s="671"/>
      <c r="AJ103" s="671"/>
      <c r="AK103" s="671"/>
      <c r="AL103" s="671"/>
      <c r="AM103" s="671"/>
      <c r="AN103" s="671"/>
      <c r="AO103" s="671"/>
      <c r="AP103" s="671"/>
      <c r="AQ103" s="671"/>
      <c r="AR103" s="671"/>
      <c r="AS103" s="671"/>
      <c r="AT103" s="671"/>
      <c r="AU103" s="671"/>
      <c r="AV103" s="671"/>
      <c r="AW103" s="671"/>
      <c r="AX103" s="671"/>
      <c r="AY103" s="671"/>
      <c r="AZ103" s="671"/>
      <c r="BA103" s="671"/>
      <c r="BB103" s="671"/>
      <c r="BC103" s="671"/>
      <c r="BD103" s="671"/>
      <c r="BE103" s="671"/>
      <c r="BF103" s="671"/>
      <c r="BG103" s="671"/>
      <c r="BH103" s="671"/>
      <c r="BI103" s="671"/>
      <c r="BJ103" s="671"/>
      <c r="BK103" s="671"/>
      <c r="BL103" s="671"/>
      <c r="BM103" s="671"/>
      <c r="BN103" s="671"/>
      <c r="BO103" s="671"/>
      <c r="BP103" s="671"/>
      <c r="BQ103" s="671"/>
      <c r="BR103" s="671"/>
      <c r="BS103" s="671"/>
      <c r="BT103" s="671"/>
      <c r="BU103" s="671"/>
      <c r="BV103" s="671"/>
      <c r="BW103" s="671"/>
      <c r="BX103" s="671"/>
      <c r="BY103" s="671"/>
      <c r="BZ103" s="671"/>
      <c r="CA103" s="671"/>
      <c r="CB103" s="671"/>
      <c r="CC103" s="671"/>
      <c r="CD103" s="671"/>
      <c r="CE103" s="671"/>
      <c r="CF103" s="671"/>
      <c r="CG103" s="671"/>
      <c r="CH103" s="671"/>
      <c r="CI103" s="671"/>
      <c r="CJ103" s="671"/>
      <c r="CK103" s="671"/>
      <c r="CL103" s="671"/>
      <c r="CM103" s="671"/>
      <c r="CN103" s="671"/>
      <c r="CO103" s="671"/>
      <c r="CP103" s="671"/>
      <c r="CQ103" s="671"/>
      <c r="CR103" s="671"/>
      <c r="CS103" s="671"/>
      <c r="CT103" s="671"/>
      <c r="CU103" s="671"/>
      <c r="CV103" s="671"/>
      <c r="CW103" s="671"/>
      <c r="CX103" s="671"/>
      <c r="CY103" s="671"/>
      <c r="CZ103" s="671"/>
      <c r="DA103" s="671"/>
    </row>
    <row r="104" spans="1:105" ht="15">
      <c r="A104" s="180" t="s">
        <v>458</v>
      </c>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738" t="s">
        <v>41</v>
      </c>
      <c r="Y104" s="739"/>
      <c r="Z104" s="739"/>
      <c r="AA104" s="739"/>
      <c r="AB104" s="739"/>
      <c r="AC104" s="739"/>
      <c r="AD104" s="739"/>
      <c r="AE104" s="739"/>
      <c r="AF104" s="739"/>
      <c r="AG104" s="739"/>
      <c r="AH104" s="739"/>
      <c r="AI104" s="739"/>
      <c r="AJ104" s="739"/>
      <c r="AK104" s="739"/>
      <c r="AL104" s="739"/>
      <c r="AM104" s="739"/>
      <c r="AN104" s="739"/>
      <c r="AO104" s="739"/>
      <c r="AP104" s="739"/>
      <c r="AQ104" s="739"/>
      <c r="AR104" s="739"/>
      <c r="AS104" s="739"/>
      <c r="AT104" s="739"/>
      <c r="AU104" s="739"/>
      <c r="AV104" s="739"/>
      <c r="AW104" s="739"/>
      <c r="AX104" s="739"/>
      <c r="AY104" s="739"/>
      <c r="AZ104" s="739"/>
      <c r="BA104" s="739"/>
      <c r="BB104" s="739"/>
      <c r="BC104" s="739"/>
      <c r="BD104" s="739"/>
      <c r="BE104" s="739"/>
      <c r="BF104" s="739"/>
      <c r="BG104" s="739"/>
      <c r="BH104" s="739"/>
      <c r="BI104" s="739"/>
      <c r="BJ104" s="739"/>
      <c r="BK104" s="739"/>
      <c r="BL104" s="739"/>
      <c r="BM104" s="739"/>
      <c r="BN104" s="739"/>
      <c r="BO104" s="739"/>
      <c r="BP104" s="739"/>
      <c r="BQ104" s="739"/>
      <c r="BR104" s="739"/>
      <c r="BS104" s="739"/>
      <c r="BT104" s="739"/>
      <c r="BU104" s="739"/>
      <c r="BV104" s="739"/>
      <c r="BW104" s="739"/>
      <c r="BX104" s="739"/>
      <c r="BY104" s="739"/>
      <c r="BZ104" s="739"/>
      <c r="CA104" s="739"/>
      <c r="CB104" s="739"/>
      <c r="CC104" s="739"/>
      <c r="CD104" s="739"/>
      <c r="CE104" s="739"/>
      <c r="CF104" s="739"/>
      <c r="CG104" s="739"/>
      <c r="CH104" s="739"/>
      <c r="CI104" s="739"/>
      <c r="CJ104" s="739"/>
      <c r="CK104" s="739"/>
      <c r="CL104" s="739"/>
      <c r="CM104" s="739"/>
      <c r="CN104" s="739"/>
      <c r="CO104" s="739"/>
      <c r="CP104" s="739"/>
      <c r="CQ104" s="739"/>
      <c r="CR104" s="739"/>
      <c r="CS104" s="739"/>
      <c r="CT104" s="739"/>
      <c r="CU104" s="739"/>
      <c r="CV104" s="739"/>
      <c r="CW104" s="739"/>
      <c r="CX104" s="739"/>
      <c r="CY104" s="739"/>
      <c r="CZ104" s="739"/>
      <c r="DA104" s="739"/>
    </row>
    <row r="105" spans="1:105" ht="15">
      <c r="A105" s="680" t="s">
        <v>459</v>
      </c>
      <c r="B105" s="671"/>
      <c r="C105" s="671"/>
      <c r="D105" s="671"/>
      <c r="E105" s="671"/>
      <c r="F105" s="671"/>
      <c r="G105" s="671"/>
      <c r="H105" s="671"/>
      <c r="I105" s="671"/>
      <c r="J105" s="671"/>
      <c r="K105" s="671"/>
      <c r="L105" s="671"/>
      <c r="M105" s="671"/>
      <c r="N105" s="671"/>
      <c r="O105" s="671"/>
      <c r="P105" s="671"/>
      <c r="Q105" s="671"/>
      <c r="R105" s="671"/>
      <c r="S105" s="671"/>
      <c r="T105" s="671"/>
      <c r="U105" s="671"/>
      <c r="V105" s="671"/>
      <c r="W105" s="671"/>
      <c r="X105" s="671"/>
      <c r="Y105" s="671"/>
      <c r="Z105" s="671"/>
      <c r="AA105" s="671"/>
      <c r="AB105" s="671"/>
      <c r="AC105" s="671"/>
      <c r="AD105" s="671"/>
      <c r="AE105" s="671"/>
      <c r="AF105" s="671"/>
      <c r="AG105" s="671"/>
      <c r="AH105" s="671"/>
      <c r="AI105" s="671"/>
      <c r="AJ105" s="671"/>
      <c r="AK105" s="671"/>
      <c r="AL105" s="671"/>
      <c r="AM105" s="671"/>
      <c r="AN105" s="671"/>
      <c r="AO105" s="671"/>
      <c r="AP105" s="740" t="s">
        <v>521</v>
      </c>
      <c r="AQ105" s="741"/>
      <c r="AR105" s="741"/>
      <c r="AS105" s="741"/>
      <c r="AT105" s="741"/>
      <c r="AU105" s="741"/>
      <c r="AV105" s="741"/>
      <c r="AW105" s="741"/>
      <c r="AX105" s="741"/>
      <c r="AY105" s="741"/>
      <c r="AZ105" s="741"/>
      <c r="BA105" s="741"/>
      <c r="BB105" s="741"/>
      <c r="BC105" s="741"/>
      <c r="BD105" s="741"/>
      <c r="BE105" s="741"/>
      <c r="BF105" s="741"/>
      <c r="BG105" s="741"/>
      <c r="BH105" s="741"/>
      <c r="BI105" s="741"/>
      <c r="BJ105" s="741"/>
      <c r="BK105" s="741"/>
      <c r="BL105" s="741"/>
      <c r="BM105" s="741"/>
      <c r="BN105" s="741"/>
      <c r="BO105" s="741"/>
      <c r="BP105" s="741"/>
      <c r="BQ105" s="741"/>
      <c r="BR105" s="741"/>
      <c r="BS105" s="741"/>
      <c r="BT105" s="741"/>
      <c r="BU105" s="741"/>
      <c r="BV105" s="741"/>
      <c r="BW105" s="741"/>
      <c r="BX105" s="741"/>
      <c r="BY105" s="741"/>
      <c r="BZ105" s="741"/>
      <c r="CA105" s="741"/>
      <c r="CB105" s="741"/>
      <c r="CC105" s="741"/>
      <c r="CD105" s="741"/>
      <c r="CE105" s="741"/>
      <c r="CF105" s="741"/>
      <c r="CG105" s="741"/>
      <c r="CH105" s="741"/>
      <c r="CI105" s="741"/>
      <c r="CJ105" s="741"/>
      <c r="CK105" s="741"/>
      <c r="CL105" s="741"/>
      <c r="CM105" s="741"/>
      <c r="CN105" s="741"/>
      <c r="CO105" s="741"/>
      <c r="CP105" s="741"/>
      <c r="CQ105" s="741"/>
      <c r="CR105" s="741"/>
      <c r="CS105" s="741"/>
      <c r="CT105" s="741"/>
      <c r="CU105" s="741"/>
      <c r="CV105" s="741"/>
      <c r="CW105" s="741"/>
      <c r="CX105" s="741"/>
      <c r="CY105" s="741"/>
      <c r="CZ105" s="741"/>
      <c r="DA105" s="741"/>
    </row>
    <row r="106" spans="1:105" ht="15">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7"/>
      <c r="CK106" s="187"/>
      <c r="CL106" s="187"/>
      <c r="CM106" s="187"/>
      <c r="CN106" s="187"/>
      <c r="CO106" s="187"/>
      <c r="CP106" s="187"/>
      <c r="CQ106" s="187"/>
      <c r="CR106" s="187"/>
      <c r="CS106" s="187"/>
      <c r="CT106" s="187"/>
      <c r="CU106" s="187"/>
      <c r="CV106" s="187"/>
      <c r="CW106" s="187"/>
      <c r="CX106" s="187"/>
      <c r="CY106" s="187"/>
      <c r="CZ106" s="187"/>
      <c r="DA106" s="187"/>
    </row>
    <row r="107" spans="1:105">
      <c r="A107" s="667" t="s">
        <v>462</v>
      </c>
      <c r="B107" s="668"/>
      <c r="C107" s="668"/>
      <c r="D107" s="668"/>
      <c r="E107" s="668"/>
      <c r="F107" s="668"/>
      <c r="G107" s="669"/>
      <c r="H107" s="667" t="s">
        <v>212</v>
      </c>
      <c r="I107" s="668"/>
      <c r="J107" s="668"/>
      <c r="K107" s="668"/>
      <c r="L107" s="668"/>
      <c r="M107" s="668"/>
      <c r="N107" s="668"/>
      <c r="O107" s="668"/>
      <c r="P107" s="668"/>
      <c r="Q107" s="668"/>
      <c r="R107" s="668"/>
      <c r="S107" s="668"/>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9"/>
      <c r="BD107" s="667" t="s">
        <v>522</v>
      </c>
      <c r="BE107" s="668"/>
      <c r="BF107" s="668"/>
      <c r="BG107" s="668"/>
      <c r="BH107" s="668"/>
      <c r="BI107" s="668"/>
      <c r="BJ107" s="668"/>
      <c r="BK107" s="668"/>
      <c r="BL107" s="668"/>
      <c r="BM107" s="668"/>
      <c r="BN107" s="668"/>
      <c r="BO107" s="668"/>
      <c r="BP107" s="668"/>
      <c r="BQ107" s="668"/>
      <c r="BR107" s="668"/>
      <c r="BS107" s="669"/>
      <c r="BT107" s="667" t="s">
        <v>523</v>
      </c>
      <c r="BU107" s="668"/>
      <c r="BV107" s="668"/>
      <c r="BW107" s="668"/>
      <c r="BX107" s="668"/>
      <c r="BY107" s="668"/>
      <c r="BZ107" s="668"/>
      <c r="CA107" s="668"/>
      <c r="CB107" s="668"/>
      <c r="CC107" s="668"/>
      <c r="CD107" s="668"/>
      <c r="CE107" s="668"/>
      <c r="CF107" s="668"/>
      <c r="CG107" s="668"/>
      <c r="CH107" s="668"/>
      <c r="CI107" s="669"/>
      <c r="CJ107" s="698" t="s">
        <v>524</v>
      </c>
      <c r="CK107" s="699"/>
      <c r="CL107" s="699"/>
      <c r="CM107" s="699"/>
      <c r="CN107" s="699"/>
      <c r="CO107" s="699"/>
      <c r="CP107" s="699"/>
      <c r="CQ107" s="699"/>
      <c r="CR107" s="699"/>
      <c r="CS107" s="699"/>
      <c r="CT107" s="699"/>
      <c r="CU107" s="699"/>
      <c r="CV107" s="699"/>
      <c r="CW107" s="699"/>
      <c r="CX107" s="699"/>
      <c r="CY107" s="699"/>
      <c r="CZ107" s="699"/>
      <c r="DA107" s="700"/>
    </row>
    <row r="108" spans="1:105">
      <c r="A108" s="676">
        <v>1</v>
      </c>
      <c r="B108" s="654"/>
      <c r="C108" s="654"/>
      <c r="D108" s="654"/>
      <c r="E108" s="654"/>
      <c r="F108" s="654"/>
      <c r="G108" s="655"/>
      <c r="H108" s="676">
        <v>2</v>
      </c>
      <c r="I108" s="654"/>
      <c r="J108" s="654"/>
      <c r="K108" s="654"/>
      <c r="L108" s="654"/>
      <c r="M108" s="654"/>
      <c r="N108" s="654"/>
      <c r="O108" s="654"/>
      <c r="P108" s="654"/>
      <c r="Q108" s="654"/>
      <c r="R108" s="654"/>
      <c r="S108" s="654"/>
      <c r="T108" s="654"/>
      <c r="U108" s="654"/>
      <c r="V108" s="654"/>
      <c r="W108" s="654"/>
      <c r="X108" s="654"/>
      <c r="Y108" s="654"/>
      <c r="Z108" s="654"/>
      <c r="AA108" s="654"/>
      <c r="AB108" s="654"/>
      <c r="AC108" s="654"/>
      <c r="AD108" s="654"/>
      <c r="AE108" s="654"/>
      <c r="AF108" s="654"/>
      <c r="AG108" s="654"/>
      <c r="AH108" s="654"/>
      <c r="AI108" s="654"/>
      <c r="AJ108" s="654"/>
      <c r="AK108" s="654"/>
      <c r="AL108" s="654"/>
      <c r="AM108" s="654"/>
      <c r="AN108" s="654"/>
      <c r="AO108" s="654"/>
      <c r="AP108" s="654"/>
      <c r="AQ108" s="654"/>
      <c r="AR108" s="654"/>
      <c r="AS108" s="654"/>
      <c r="AT108" s="654"/>
      <c r="AU108" s="654"/>
      <c r="AV108" s="654"/>
      <c r="AW108" s="654"/>
      <c r="AX108" s="654"/>
      <c r="AY108" s="654"/>
      <c r="AZ108" s="654"/>
      <c r="BA108" s="654"/>
      <c r="BB108" s="654"/>
      <c r="BC108" s="655"/>
      <c r="BD108" s="676">
        <v>3</v>
      </c>
      <c r="BE108" s="654"/>
      <c r="BF108" s="654"/>
      <c r="BG108" s="654"/>
      <c r="BH108" s="654"/>
      <c r="BI108" s="654"/>
      <c r="BJ108" s="654"/>
      <c r="BK108" s="654"/>
      <c r="BL108" s="654"/>
      <c r="BM108" s="654"/>
      <c r="BN108" s="654"/>
      <c r="BO108" s="654"/>
      <c r="BP108" s="654"/>
      <c r="BQ108" s="654"/>
      <c r="BR108" s="654"/>
      <c r="BS108" s="655"/>
      <c r="BT108" s="676">
        <v>4</v>
      </c>
      <c r="BU108" s="654"/>
      <c r="BV108" s="654"/>
      <c r="BW108" s="654"/>
      <c r="BX108" s="654"/>
      <c r="BY108" s="654"/>
      <c r="BZ108" s="654"/>
      <c r="CA108" s="654"/>
      <c r="CB108" s="654"/>
      <c r="CC108" s="654"/>
      <c r="CD108" s="654"/>
      <c r="CE108" s="654"/>
      <c r="CF108" s="654"/>
      <c r="CG108" s="654"/>
      <c r="CH108" s="654"/>
      <c r="CI108" s="655"/>
      <c r="CJ108" s="697">
        <v>5</v>
      </c>
      <c r="CK108" s="665"/>
      <c r="CL108" s="665"/>
      <c r="CM108" s="665"/>
      <c r="CN108" s="665"/>
      <c r="CO108" s="665"/>
      <c r="CP108" s="665"/>
      <c r="CQ108" s="665"/>
      <c r="CR108" s="665"/>
      <c r="CS108" s="665"/>
      <c r="CT108" s="665"/>
      <c r="CU108" s="665"/>
      <c r="CV108" s="665"/>
      <c r="CW108" s="665"/>
      <c r="CX108" s="665"/>
      <c r="CY108" s="665"/>
      <c r="CZ108" s="665"/>
      <c r="DA108" s="666"/>
    </row>
    <row r="109" spans="1:105">
      <c r="A109" s="662" t="s">
        <v>78</v>
      </c>
      <c r="B109" s="654"/>
      <c r="C109" s="654"/>
      <c r="D109" s="654"/>
      <c r="E109" s="654"/>
      <c r="F109" s="654"/>
      <c r="G109" s="655"/>
      <c r="H109" s="663" t="s">
        <v>533</v>
      </c>
      <c r="I109" s="654"/>
      <c r="J109" s="654"/>
      <c r="K109" s="654"/>
      <c r="L109" s="654"/>
      <c r="M109" s="654"/>
      <c r="N109" s="654"/>
      <c r="O109" s="654"/>
      <c r="P109" s="654"/>
      <c r="Q109" s="654"/>
      <c r="R109" s="654"/>
      <c r="S109" s="654"/>
      <c r="T109" s="654"/>
      <c r="U109" s="654"/>
      <c r="V109" s="654"/>
      <c r="W109" s="654"/>
      <c r="X109" s="654"/>
      <c r="Y109" s="654"/>
      <c r="Z109" s="654"/>
      <c r="AA109" s="654"/>
      <c r="AB109" s="654"/>
      <c r="AC109" s="654"/>
      <c r="AD109" s="654"/>
      <c r="AE109" s="654"/>
      <c r="AF109" s="654"/>
      <c r="AG109" s="654"/>
      <c r="AH109" s="654"/>
      <c r="AI109" s="654"/>
      <c r="AJ109" s="654"/>
      <c r="AK109" s="654"/>
      <c r="AL109" s="654"/>
      <c r="AM109" s="654"/>
      <c r="AN109" s="654"/>
      <c r="AO109" s="654"/>
      <c r="AP109" s="654"/>
      <c r="AQ109" s="654"/>
      <c r="AR109" s="654"/>
      <c r="AS109" s="654"/>
      <c r="AT109" s="654"/>
      <c r="AU109" s="654"/>
      <c r="AV109" s="654"/>
      <c r="AW109" s="654"/>
      <c r="AX109" s="654"/>
      <c r="AY109" s="654"/>
      <c r="AZ109" s="654"/>
      <c r="BA109" s="654"/>
      <c r="BB109" s="654"/>
      <c r="BC109" s="655"/>
      <c r="BD109" s="656">
        <v>524.4</v>
      </c>
      <c r="BE109" s="654"/>
      <c r="BF109" s="654"/>
      <c r="BG109" s="654"/>
      <c r="BH109" s="654"/>
      <c r="BI109" s="654"/>
      <c r="BJ109" s="654"/>
      <c r="BK109" s="654"/>
      <c r="BL109" s="654"/>
      <c r="BM109" s="654"/>
      <c r="BN109" s="654"/>
      <c r="BO109" s="654"/>
      <c r="BP109" s="654"/>
      <c r="BQ109" s="654"/>
      <c r="BR109" s="654"/>
      <c r="BS109" s="655"/>
      <c r="BT109" s="732">
        <f>CJ109/BD109</f>
        <v>9203.8520213577431</v>
      </c>
      <c r="BU109" s="733"/>
      <c r="BV109" s="733"/>
      <c r="BW109" s="733"/>
      <c r="BX109" s="733"/>
      <c r="BY109" s="733"/>
      <c r="BZ109" s="733"/>
      <c r="CA109" s="733"/>
      <c r="CB109" s="733"/>
      <c r="CC109" s="733"/>
      <c r="CD109" s="733"/>
      <c r="CE109" s="733"/>
      <c r="CF109" s="733"/>
      <c r="CG109" s="733"/>
      <c r="CH109" s="733"/>
      <c r="CI109" s="734"/>
      <c r="CJ109" s="657">
        <v>4826500</v>
      </c>
      <c r="CK109" s="658"/>
      <c r="CL109" s="658"/>
      <c r="CM109" s="658"/>
      <c r="CN109" s="658"/>
      <c r="CO109" s="658"/>
      <c r="CP109" s="658"/>
      <c r="CQ109" s="658"/>
      <c r="CR109" s="658"/>
      <c r="CS109" s="658"/>
      <c r="CT109" s="658"/>
      <c r="CU109" s="658"/>
      <c r="CV109" s="658"/>
      <c r="CW109" s="658"/>
      <c r="CX109" s="658"/>
      <c r="CY109" s="658"/>
      <c r="CZ109" s="658"/>
      <c r="DA109" s="659"/>
    </row>
    <row r="110" spans="1:105">
      <c r="A110" s="662" t="s">
        <v>210</v>
      </c>
      <c r="B110" s="654"/>
      <c r="C110" s="654"/>
      <c r="D110" s="654"/>
      <c r="E110" s="654"/>
      <c r="F110" s="654"/>
      <c r="G110" s="655"/>
      <c r="H110" s="663" t="s">
        <v>534</v>
      </c>
      <c r="I110" s="654"/>
      <c r="J110" s="654"/>
      <c r="K110" s="654"/>
      <c r="L110" s="654"/>
      <c r="M110" s="654"/>
      <c r="N110" s="654"/>
      <c r="O110" s="654"/>
      <c r="P110" s="654"/>
      <c r="Q110" s="654"/>
      <c r="R110" s="654"/>
      <c r="S110" s="654"/>
      <c r="T110" s="654"/>
      <c r="U110" s="654"/>
      <c r="V110" s="654"/>
      <c r="W110" s="654"/>
      <c r="X110" s="654"/>
      <c r="Y110" s="654"/>
      <c r="Z110" s="654"/>
      <c r="AA110" s="654"/>
      <c r="AB110" s="654"/>
      <c r="AC110" s="654"/>
      <c r="AD110" s="654"/>
      <c r="AE110" s="654"/>
      <c r="AF110" s="654"/>
      <c r="AG110" s="654"/>
      <c r="AH110" s="654"/>
      <c r="AI110" s="654"/>
      <c r="AJ110" s="654"/>
      <c r="AK110" s="654"/>
      <c r="AL110" s="654"/>
      <c r="AM110" s="654"/>
      <c r="AN110" s="654"/>
      <c r="AO110" s="654"/>
      <c r="AP110" s="654"/>
      <c r="AQ110" s="654"/>
      <c r="AR110" s="654"/>
      <c r="AS110" s="654"/>
      <c r="AT110" s="654"/>
      <c r="AU110" s="654"/>
      <c r="AV110" s="654"/>
      <c r="AW110" s="654"/>
      <c r="AX110" s="654"/>
      <c r="AY110" s="654"/>
      <c r="AZ110" s="654"/>
      <c r="BA110" s="654"/>
      <c r="BB110" s="654"/>
      <c r="BC110" s="655"/>
      <c r="BD110" s="656">
        <v>787.75</v>
      </c>
      <c r="BE110" s="654"/>
      <c r="BF110" s="654"/>
      <c r="BG110" s="654"/>
      <c r="BH110" s="654"/>
      <c r="BI110" s="654"/>
      <c r="BJ110" s="654"/>
      <c r="BK110" s="654"/>
      <c r="BL110" s="654"/>
      <c r="BM110" s="654"/>
      <c r="BN110" s="654"/>
      <c r="BO110" s="654"/>
      <c r="BP110" s="654"/>
      <c r="BQ110" s="654"/>
      <c r="BR110" s="654"/>
      <c r="BS110" s="655"/>
      <c r="BT110" s="732">
        <f>CJ110/BD110</f>
        <v>3393.843224373215</v>
      </c>
      <c r="BU110" s="733"/>
      <c r="BV110" s="733"/>
      <c r="BW110" s="733"/>
      <c r="BX110" s="733"/>
      <c r="BY110" s="733"/>
      <c r="BZ110" s="733"/>
      <c r="CA110" s="733"/>
      <c r="CB110" s="733"/>
      <c r="CC110" s="733"/>
      <c r="CD110" s="733"/>
      <c r="CE110" s="733"/>
      <c r="CF110" s="733"/>
      <c r="CG110" s="733"/>
      <c r="CH110" s="733"/>
      <c r="CI110" s="734"/>
      <c r="CJ110" s="657">
        <v>2673500</v>
      </c>
      <c r="CK110" s="658"/>
      <c r="CL110" s="658"/>
      <c r="CM110" s="658"/>
      <c r="CN110" s="658"/>
      <c r="CO110" s="658"/>
      <c r="CP110" s="658"/>
      <c r="CQ110" s="658"/>
      <c r="CR110" s="658"/>
      <c r="CS110" s="658"/>
      <c r="CT110" s="658"/>
      <c r="CU110" s="658"/>
      <c r="CV110" s="658"/>
      <c r="CW110" s="658"/>
      <c r="CX110" s="658"/>
      <c r="CY110" s="658"/>
      <c r="CZ110" s="658"/>
      <c r="DA110" s="659"/>
    </row>
    <row r="111" spans="1:105">
      <c r="A111" s="662"/>
      <c r="B111" s="654"/>
      <c r="C111" s="654"/>
      <c r="D111" s="654"/>
      <c r="E111" s="654"/>
      <c r="F111" s="654"/>
      <c r="G111" s="655"/>
      <c r="H111" s="735" t="s">
        <v>535</v>
      </c>
      <c r="I111" s="736"/>
      <c r="J111" s="736"/>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736"/>
      <c r="AR111" s="736"/>
      <c r="AS111" s="736"/>
      <c r="AT111" s="736"/>
      <c r="AU111" s="736"/>
      <c r="AV111" s="736"/>
      <c r="AW111" s="736"/>
      <c r="AX111" s="736"/>
      <c r="AY111" s="736"/>
      <c r="AZ111" s="736"/>
      <c r="BA111" s="736"/>
      <c r="BB111" s="736"/>
      <c r="BC111" s="737"/>
      <c r="BD111" s="656"/>
      <c r="BE111" s="654"/>
      <c r="BF111" s="654"/>
      <c r="BG111" s="654"/>
      <c r="BH111" s="654"/>
      <c r="BI111" s="654"/>
      <c r="BJ111" s="654"/>
      <c r="BK111" s="654"/>
      <c r="BL111" s="654"/>
      <c r="BM111" s="654"/>
      <c r="BN111" s="654"/>
      <c r="BO111" s="654"/>
      <c r="BP111" s="654"/>
      <c r="BQ111" s="654"/>
      <c r="BR111" s="654"/>
      <c r="BS111" s="655"/>
      <c r="BT111" s="656"/>
      <c r="BU111" s="654"/>
      <c r="BV111" s="654"/>
      <c r="BW111" s="654"/>
      <c r="BX111" s="654"/>
      <c r="BY111" s="654"/>
      <c r="BZ111" s="654"/>
      <c r="CA111" s="654"/>
      <c r="CB111" s="654"/>
      <c r="CC111" s="654"/>
      <c r="CD111" s="654"/>
      <c r="CE111" s="654"/>
      <c r="CF111" s="654"/>
      <c r="CG111" s="654"/>
      <c r="CH111" s="654"/>
      <c r="CI111" s="655"/>
      <c r="CJ111" s="657">
        <f>CJ109+CJ110</f>
        <v>7500000</v>
      </c>
      <c r="CK111" s="658"/>
      <c r="CL111" s="658"/>
      <c r="CM111" s="658"/>
      <c r="CN111" s="658"/>
      <c r="CO111" s="658"/>
      <c r="CP111" s="658"/>
      <c r="CQ111" s="658"/>
      <c r="CR111" s="658"/>
      <c r="CS111" s="658"/>
      <c r="CT111" s="658"/>
      <c r="CU111" s="658"/>
      <c r="CV111" s="658"/>
      <c r="CW111" s="658"/>
      <c r="CX111" s="658"/>
      <c r="CY111" s="658"/>
      <c r="CZ111" s="658"/>
      <c r="DA111" s="659"/>
    </row>
    <row r="112" spans="1:105">
      <c r="A112" s="190"/>
      <c r="B112" s="191"/>
      <c r="C112" s="191"/>
      <c r="D112" s="191"/>
      <c r="E112" s="191"/>
      <c r="F112" s="191"/>
      <c r="G112" s="191"/>
      <c r="H112" s="200"/>
      <c r="I112" s="201"/>
      <c r="J112" s="201"/>
      <c r="K112" s="201"/>
      <c r="L112" s="201"/>
      <c r="M112" s="201"/>
      <c r="N112" s="201"/>
      <c r="O112" s="201"/>
      <c r="P112" s="201" t="s">
        <v>519</v>
      </c>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193"/>
      <c r="BE112" s="191"/>
      <c r="BF112" s="191"/>
      <c r="BG112" s="191"/>
      <c r="BH112" s="191"/>
      <c r="BI112" s="191"/>
      <c r="BJ112" s="191"/>
      <c r="BK112" s="191"/>
      <c r="BL112" s="191"/>
      <c r="BM112" s="191"/>
      <c r="BN112" s="191"/>
      <c r="BO112" s="191"/>
      <c r="BP112" s="191"/>
      <c r="BQ112" s="191"/>
      <c r="BR112" s="191"/>
      <c r="BS112" s="191"/>
      <c r="BT112" s="193"/>
      <c r="BU112" s="191"/>
      <c r="BV112" s="191"/>
      <c r="BW112" s="191"/>
      <c r="BX112" s="191"/>
      <c r="BY112" s="191"/>
      <c r="BZ112" s="191"/>
      <c r="CA112" s="191"/>
      <c r="CB112" s="191"/>
      <c r="CC112" s="191"/>
      <c r="CD112" s="191"/>
      <c r="CE112" s="191"/>
      <c r="CF112" s="191"/>
      <c r="CG112" s="191"/>
      <c r="CH112" s="191"/>
      <c r="CI112" s="191"/>
      <c r="CJ112" s="194"/>
      <c r="CK112" s="195"/>
      <c r="CL112" s="195"/>
      <c r="CM112" s="195"/>
      <c r="CN112" s="195"/>
      <c r="CO112" s="195"/>
      <c r="CP112" s="195"/>
      <c r="CQ112" s="195"/>
      <c r="CR112" s="195"/>
      <c r="CS112" s="195"/>
      <c r="CT112" s="195"/>
      <c r="CU112" s="195"/>
      <c r="CV112" s="195"/>
      <c r="CW112" s="195"/>
      <c r="CX112" s="195"/>
      <c r="CY112" s="195"/>
      <c r="CZ112" s="195"/>
      <c r="DA112" s="195"/>
    </row>
    <row r="113" spans="1:105" ht="15">
      <c r="A113" s="677" t="s">
        <v>536</v>
      </c>
      <c r="B113" s="671"/>
      <c r="C113" s="671"/>
      <c r="D113" s="671"/>
      <c r="E113" s="671"/>
      <c r="F113" s="671"/>
      <c r="G113" s="671"/>
      <c r="H113" s="671"/>
      <c r="I113" s="671"/>
      <c r="J113" s="671"/>
      <c r="K113" s="671"/>
      <c r="L113" s="671"/>
      <c r="M113" s="671"/>
      <c r="N113" s="671"/>
      <c r="O113" s="671"/>
      <c r="P113" s="671"/>
      <c r="Q113" s="671"/>
      <c r="R113" s="671"/>
      <c r="S113" s="671"/>
      <c r="T113" s="671"/>
      <c r="U113" s="671"/>
      <c r="V113" s="671"/>
      <c r="W113" s="671"/>
      <c r="X113" s="671"/>
      <c r="Y113" s="671"/>
      <c r="Z113" s="671"/>
      <c r="AA113" s="671"/>
      <c r="AB113" s="671"/>
      <c r="AC113" s="671"/>
      <c r="AD113" s="671"/>
      <c r="AE113" s="671"/>
      <c r="AF113" s="671"/>
      <c r="AG113" s="671"/>
      <c r="AH113" s="671"/>
      <c r="AI113" s="671"/>
      <c r="AJ113" s="671"/>
      <c r="AK113" s="671"/>
      <c r="AL113" s="671"/>
      <c r="AM113" s="671"/>
      <c r="AN113" s="671"/>
      <c r="AO113" s="671"/>
      <c r="AP113" s="671"/>
      <c r="AQ113" s="671"/>
      <c r="AR113" s="671"/>
      <c r="AS113" s="671"/>
      <c r="AT113" s="671"/>
      <c r="AU113" s="671"/>
      <c r="AV113" s="671"/>
      <c r="AW113" s="671"/>
      <c r="AX113" s="671"/>
      <c r="AY113" s="671"/>
      <c r="AZ113" s="671"/>
      <c r="BA113" s="671"/>
      <c r="BB113" s="671"/>
      <c r="BC113" s="671"/>
      <c r="BD113" s="671"/>
      <c r="BE113" s="671"/>
      <c r="BF113" s="671"/>
      <c r="BG113" s="671"/>
      <c r="BH113" s="671"/>
      <c r="BI113" s="671"/>
      <c r="BJ113" s="671"/>
      <c r="BK113" s="671"/>
      <c r="BL113" s="671"/>
      <c r="BM113" s="671"/>
      <c r="BN113" s="671"/>
      <c r="BO113" s="671"/>
      <c r="BP113" s="671"/>
      <c r="BQ113" s="671"/>
      <c r="BR113" s="671"/>
      <c r="BS113" s="671"/>
      <c r="BT113" s="671"/>
      <c r="BU113" s="671"/>
      <c r="BV113" s="671"/>
      <c r="BW113" s="671"/>
      <c r="BX113" s="671"/>
      <c r="BY113" s="671"/>
      <c r="BZ113" s="671"/>
      <c r="CA113" s="671"/>
      <c r="CB113" s="671"/>
      <c r="CC113" s="671"/>
      <c r="CD113" s="671"/>
      <c r="CE113" s="671"/>
      <c r="CF113" s="671"/>
      <c r="CG113" s="671"/>
      <c r="CH113" s="671"/>
      <c r="CI113" s="671"/>
      <c r="CJ113" s="671"/>
      <c r="CK113" s="671"/>
      <c r="CL113" s="671"/>
      <c r="CM113" s="671"/>
      <c r="CN113" s="671"/>
      <c r="CO113" s="671"/>
      <c r="CP113" s="671"/>
      <c r="CQ113" s="671"/>
      <c r="CR113" s="671"/>
      <c r="CS113" s="671"/>
      <c r="CT113" s="671"/>
      <c r="CU113" s="671"/>
      <c r="CV113" s="671"/>
      <c r="CW113" s="671"/>
      <c r="CX113" s="671"/>
      <c r="CY113" s="671"/>
      <c r="CZ113" s="671"/>
      <c r="DA113" s="671"/>
    </row>
    <row r="114" spans="1:105" ht="15">
      <c r="A114" s="180" t="s">
        <v>458</v>
      </c>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738" t="s">
        <v>41</v>
      </c>
      <c r="Y114" s="739"/>
      <c r="Z114" s="739"/>
      <c r="AA114" s="739"/>
      <c r="AB114" s="739"/>
      <c r="AC114" s="739"/>
      <c r="AD114" s="739"/>
      <c r="AE114" s="739"/>
      <c r="AF114" s="739"/>
      <c r="AG114" s="739"/>
      <c r="AH114" s="739"/>
      <c r="AI114" s="739"/>
      <c r="AJ114" s="739"/>
      <c r="AK114" s="739"/>
      <c r="AL114" s="739"/>
      <c r="AM114" s="739"/>
      <c r="AN114" s="739"/>
      <c r="AO114" s="739"/>
      <c r="AP114" s="739"/>
      <c r="AQ114" s="739"/>
      <c r="AR114" s="739"/>
      <c r="AS114" s="739"/>
      <c r="AT114" s="739"/>
      <c r="AU114" s="739"/>
      <c r="AV114" s="739"/>
      <c r="AW114" s="739"/>
      <c r="AX114" s="739"/>
      <c r="AY114" s="739"/>
      <c r="AZ114" s="739"/>
      <c r="BA114" s="739"/>
      <c r="BB114" s="739"/>
      <c r="BC114" s="739"/>
      <c r="BD114" s="739"/>
      <c r="BE114" s="739"/>
      <c r="BF114" s="739"/>
      <c r="BG114" s="739"/>
      <c r="BH114" s="739"/>
      <c r="BI114" s="739"/>
      <c r="BJ114" s="739"/>
      <c r="BK114" s="739"/>
      <c r="BL114" s="739"/>
      <c r="BM114" s="739"/>
      <c r="BN114" s="739"/>
      <c r="BO114" s="739"/>
      <c r="BP114" s="739"/>
      <c r="BQ114" s="739"/>
      <c r="BR114" s="739"/>
      <c r="BS114" s="739"/>
      <c r="BT114" s="739"/>
      <c r="BU114" s="739"/>
      <c r="BV114" s="739"/>
      <c r="BW114" s="739"/>
      <c r="BX114" s="739"/>
      <c r="BY114" s="739"/>
      <c r="BZ114" s="739"/>
      <c r="CA114" s="739"/>
      <c r="CB114" s="739"/>
      <c r="CC114" s="739"/>
      <c r="CD114" s="739"/>
      <c r="CE114" s="739"/>
      <c r="CF114" s="739"/>
      <c r="CG114" s="739"/>
      <c r="CH114" s="739"/>
      <c r="CI114" s="739"/>
      <c r="CJ114" s="739"/>
      <c r="CK114" s="739"/>
      <c r="CL114" s="739"/>
      <c r="CM114" s="739"/>
      <c r="CN114" s="739"/>
      <c r="CO114" s="739"/>
      <c r="CP114" s="739"/>
      <c r="CQ114" s="739"/>
      <c r="CR114" s="739"/>
      <c r="CS114" s="739"/>
      <c r="CT114" s="739"/>
      <c r="CU114" s="739"/>
      <c r="CV114" s="739"/>
      <c r="CW114" s="739"/>
      <c r="CX114" s="739"/>
      <c r="CY114" s="739"/>
      <c r="CZ114" s="739"/>
      <c r="DA114" s="739"/>
    </row>
    <row r="115" spans="1:105" ht="15">
      <c r="A115" s="680" t="s">
        <v>459</v>
      </c>
      <c r="B115" s="671"/>
      <c r="C115" s="671"/>
      <c r="D115" s="671"/>
      <c r="E115" s="671"/>
      <c r="F115" s="671"/>
      <c r="G115" s="671"/>
      <c r="H115" s="671"/>
      <c r="I115" s="671"/>
      <c r="J115" s="671"/>
      <c r="K115" s="671"/>
      <c r="L115" s="671"/>
      <c r="M115" s="671"/>
      <c r="N115" s="671"/>
      <c r="O115" s="671"/>
      <c r="P115" s="671"/>
      <c r="Q115" s="671"/>
      <c r="R115" s="671"/>
      <c r="S115" s="671"/>
      <c r="T115" s="671"/>
      <c r="U115" s="671"/>
      <c r="V115" s="671"/>
      <c r="W115" s="671"/>
      <c r="X115" s="671"/>
      <c r="Y115" s="671"/>
      <c r="Z115" s="671"/>
      <c r="AA115" s="671"/>
      <c r="AB115" s="671"/>
      <c r="AC115" s="671"/>
      <c r="AD115" s="671"/>
      <c r="AE115" s="671"/>
      <c r="AF115" s="671"/>
      <c r="AG115" s="671"/>
      <c r="AH115" s="671"/>
      <c r="AI115" s="671"/>
      <c r="AJ115" s="671"/>
      <c r="AK115" s="671"/>
      <c r="AL115" s="671"/>
      <c r="AM115" s="671"/>
      <c r="AN115" s="671"/>
      <c r="AO115" s="671"/>
      <c r="AP115" s="740" t="s">
        <v>521</v>
      </c>
      <c r="AQ115" s="741"/>
      <c r="AR115" s="741"/>
      <c r="AS115" s="741"/>
      <c r="AT115" s="741"/>
      <c r="AU115" s="741"/>
      <c r="AV115" s="741"/>
      <c r="AW115" s="741"/>
      <c r="AX115" s="741"/>
      <c r="AY115" s="741"/>
      <c r="AZ115" s="741"/>
      <c r="BA115" s="741"/>
      <c r="BB115" s="741"/>
      <c r="BC115" s="741"/>
      <c r="BD115" s="741"/>
      <c r="BE115" s="741"/>
      <c r="BF115" s="741"/>
      <c r="BG115" s="741"/>
      <c r="BH115" s="741"/>
      <c r="BI115" s="741"/>
      <c r="BJ115" s="741"/>
      <c r="BK115" s="741"/>
      <c r="BL115" s="741"/>
      <c r="BM115" s="741"/>
      <c r="BN115" s="741"/>
      <c r="BO115" s="741"/>
      <c r="BP115" s="741"/>
      <c r="BQ115" s="741"/>
      <c r="BR115" s="741"/>
      <c r="BS115" s="741"/>
      <c r="BT115" s="741"/>
      <c r="BU115" s="741"/>
      <c r="BV115" s="741"/>
      <c r="BW115" s="741"/>
      <c r="BX115" s="741"/>
      <c r="BY115" s="741"/>
      <c r="BZ115" s="741"/>
      <c r="CA115" s="741"/>
      <c r="CB115" s="741"/>
      <c r="CC115" s="741"/>
      <c r="CD115" s="741"/>
      <c r="CE115" s="741"/>
      <c r="CF115" s="741"/>
      <c r="CG115" s="741"/>
      <c r="CH115" s="741"/>
      <c r="CI115" s="741"/>
      <c r="CJ115" s="741"/>
      <c r="CK115" s="741"/>
      <c r="CL115" s="741"/>
      <c r="CM115" s="741"/>
      <c r="CN115" s="741"/>
      <c r="CO115" s="741"/>
      <c r="CP115" s="741"/>
      <c r="CQ115" s="741"/>
      <c r="CR115" s="741"/>
      <c r="CS115" s="741"/>
      <c r="CT115" s="741"/>
      <c r="CU115" s="741"/>
      <c r="CV115" s="741"/>
      <c r="CW115" s="741"/>
      <c r="CX115" s="741"/>
      <c r="CY115" s="741"/>
      <c r="CZ115" s="741"/>
      <c r="DA115" s="741"/>
    </row>
    <row r="116" spans="1:105" ht="15">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7"/>
      <c r="CK116" s="187"/>
      <c r="CL116" s="187"/>
      <c r="CM116" s="187"/>
      <c r="CN116" s="187"/>
      <c r="CO116" s="187"/>
      <c r="CP116" s="187"/>
      <c r="CQ116" s="187"/>
      <c r="CR116" s="187"/>
      <c r="CS116" s="187"/>
      <c r="CT116" s="187"/>
      <c r="CU116" s="187"/>
      <c r="CV116" s="187"/>
      <c r="CW116" s="187"/>
      <c r="CX116" s="187"/>
      <c r="CY116" s="187"/>
      <c r="CZ116" s="187"/>
      <c r="DA116" s="187"/>
    </row>
    <row r="117" spans="1:105">
      <c r="A117" s="667" t="s">
        <v>462</v>
      </c>
      <c r="B117" s="668"/>
      <c r="C117" s="668"/>
      <c r="D117" s="668"/>
      <c r="E117" s="668"/>
      <c r="F117" s="668"/>
      <c r="G117" s="669"/>
      <c r="H117" s="667" t="s">
        <v>212</v>
      </c>
      <c r="I117" s="668"/>
      <c r="J117" s="668"/>
      <c r="K117" s="668"/>
      <c r="L117" s="668"/>
      <c r="M117" s="668"/>
      <c r="N117" s="668"/>
      <c r="O117" s="668"/>
      <c r="P117" s="668"/>
      <c r="Q117" s="668"/>
      <c r="R117" s="668"/>
      <c r="S117" s="668"/>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9"/>
      <c r="BD117" s="667" t="s">
        <v>522</v>
      </c>
      <c r="BE117" s="668"/>
      <c r="BF117" s="668"/>
      <c r="BG117" s="668"/>
      <c r="BH117" s="668"/>
      <c r="BI117" s="668"/>
      <c r="BJ117" s="668"/>
      <c r="BK117" s="668"/>
      <c r="BL117" s="668"/>
      <c r="BM117" s="668"/>
      <c r="BN117" s="668"/>
      <c r="BO117" s="668"/>
      <c r="BP117" s="668"/>
      <c r="BQ117" s="668"/>
      <c r="BR117" s="668"/>
      <c r="BS117" s="669"/>
      <c r="BT117" s="667" t="s">
        <v>523</v>
      </c>
      <c r="BU117" s="668"/>
      <c r="BV117" s="668"/>
      <c r="BW117" s="668"/>
      <c r="BX117" s="668"/>
      <c r="BY117" s="668"/>
      <c r="BZ117" s="668"/>
      <c r="CA117" s="668"/>
      <c r="CB117" s="668"/>
      <c r="CC117" s="668"/>
      <c r="CD117" s="668"/>
      <c r="CE117" s="668"/>
      <c r="CF117" s="668"/>
      <c r="CG117" s="668"/>
      <c r="CH117" s="668"/>
      <c r="CI117" s="669"/>
      <c r="CJ117" s="698" t="s">
        <v>524</v>
      </c>
      <c r="CK117" s="699"/>
      <c r="CL117" s="699"/>
      <c r="CM117" s="699"/>
      <c r="CN117" s="699"/>
      <c r="CO117" s="699"/>
      <c r="CP117" s="699"/>
      <c r="CQ117" s="699"/>
      <c r="CR117" s="699"/>
      <c r="CS117" s="699"/>
      <c r="CT117" s="699"/>
      <c r="CU117" s="699"/>
      <c r="CV117" s="699"/>
      <c r="CW117" s="699"/>
      <c r="CX117" s="699"/>
      <c r="CY117" s="699"/>
      <c r="CZ117" s="699"/>
      <c r="DA117" s="700"/>
    </row>
    <row r="118" spans="1:105">
      <c r="A118" s="676">
        <v>1</v>
      </c>
      <c r="B118" s="654"/>
      <c r="C118" s="654"/>
      <c r="D118" s="654"/>
      <c r="E118" s="654"/>
      <c r="F118" s="654"/>
      <c r="G118" s="655"/>
      <c r="H118" s="676">
        <v>2</v>
      </c>
      <c r="I118" s="654"/>
      <c r="J118" s="654"/>
      <c r="K118" s="654"/>
      <c r="L118" s="654"/>
      <c r="M118" s="654"/>
      <c r="N118" s="654"/>
      <c r="O118" s="654"/>
      <c r="P118" s="654"/>
      <c r="Q118" s="654"/>
      <c r="R118" s="654"/>
      <c r="S118" s="654"/>
      <c r="T118" s="654"/>
      <c r="U118" s="654"/>
      <c r="V118" s="654"/>
      <c r="W118" s="654"/>
      <c r="X118" s="654"/>
      <c r="Y118" s="654"/>
      <c r="Z118" s="654"/>
      <c r="AA118" s="654"/>
      <c r="AB118" s="654"/>
      <c r="AC118" s="654"/>
      <c r="AD118" s="654"/>
      <c r="AE118" s="654"/>
      <c r="AF118" s="654"/>
      <c r="AG118" s="654"/>
      <c r="AH118" s="654"/>
      <c r="AI118" s="654"/>
      <c r="AJ118" s="654"/>
      <c r="AK118" s="654"/>
      <c r="AL118" s="654"/>
      <c r="AM118" s="654"/>
      <c r="AN118" s="654"/>
      <c r="AO118" s="654"/>
      <c r="AP118" s="654"/>
      <c r="AQ118" s="654"/>
      <c r="AR118" s="654"/>
      <c r="AS118" s="654"/>
      <c r="AT118" s="654"/>
      <c r="AU118" s="654"/>
      <c r="AV118" s="654"/>
      <c r="AW118" s="654"/>
      <c r="AX118" s="654"/>
      <c r="AY118" s="654"/>
      <c r="AZ118" s="654"/>
      <c r="BA118" s="654"/>
      <c r="BB118" s="654"/>
      <c r="BC118" s="655"/>
      <c r="BD118" s="676">
        <v>3</v>
      </c>
      <c r="BE118" s="654"/>
      <c r="BF118" s="654"/>
      <c r="BG118" s="654"/>
      <c r="BH118" s="654"/>
      <c r="BI118" s="654"/>
      <c r="BJ118" s="654"/>
      <c r="BK118" s="654"/>
      <c r="BL118" s="654"/>
      <c r="BM118" s="654"/>
      <c r="BN118" s="654"/>
      <c r="BO118" s="654"/>
      <c r="BP118" s="654"/>
      <c r="BQ118" s="654"/>
      <c r="BR118" s="654"/>
      <c r="BS118" s="655"/>
      <c r="BT118" s="676">
        <v>4</v>
      </c>
      <c r="BU118" s="654"/>
      <c r="BV118" s="654"/>
      <c r="BW118" s="654"/>
      <c r="BX118" s="654"/>
      <c r="BY118" s="654"/>
      <c r="BZ118" s="654"/>
      <c r="CA118" s="654"/>
      <c r="CB118" s="654"/>
      <c r="CC118" s="654"/>
      <c r="CD118" s="654"/>
      <c r="CE118" s="654"/>
      <c r="CF118" s="654"/>
      <c r="CG118" s="654"/>
      <c r="CH118" s="654"/>
      <c r="CI118" s="655"/>
      <c r="CJ118" s="697">
        <v>5</v>
      </c>
      <c r="CK118" s="665"/>
      <c r="CL118" s="665"/>
      <c r="CM118" s="665"/>
      <c r="CN118" s="665"/>
      <c r="CO118" s="665"/>
      <c r="CP118" s="665"/>
      <c r="CQ118" s="665"/>
      <c r="CR118" s="665"/>
      <c r="CS118" s="665"/>
      <c r="CT118" s="665"/>
      <c r="CU118" s="665"/>
      <c r="CV118" s="665"/>
      <c r="CW118" s="665"/>
      <c r="CX118" s="665"/>
      <c r="CY118" s="665"/>
      <c r="CZ118" s="665"/>
      <c r="DA118" s="666"/>
    </row>
    <row r="119" spans="1:105">
      <c r="A119" s="662" t="s">
        <v>78</v>
      </c>
      <c r="B119" s="654"/>
      <c r="C119" s="654"/>
      <c r="D119" s="654"/>
      <c r="E119" s="654"/>
      <c r="F119" s="654"/>
      <c r="G119" s="655"/>
      <c r="H119" s="663" t="s">
        <v>533</v>
      </c>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c r="AO119" s="654"/>
      <c r="AP119" s="654"/>
      <c r="AQ119" s="654"/>
      <c r="AR119" s="654"/>
      <c r="AS119" s="654"/>
      <c r="AT119" s="654"/>
      <c r="AU119" s="654"/>
      <c r="AV119" s="654"/>
      <c r="AW119" s="654"/>
      <c r="AX119" s="654"/>
      <c r="AY119" s="654"/>
      <c r="AZ119" s="654"/>
      <c r="BA119" s="654"/>
      <c r="BB119" s="654"/>
      <c r="BC119" s="655"/>
      <c r="BD119" s="656">
        <v>524.4</v>
      </c>
      <c r="BE119" s="654"/>
      <c r="BF119" s="654"/>
      <c r="BG119" s="654"/>
      <c r="BH119" s="654"/>
      <c r="BI119" s="654"/>
      <c r="BJ119" s="654"/>
      <c r="BK119" s="654"/>
      <c r="BL119" s="654"/>
      <c r="BM119" s="654"/>
      <c r="BN119" s="654"/>
      <c r="BO119" s="654"/>
      <c r="BP119" s="654"/>
      <c r="BQ119" s="654"/>
      <c r="BR119" s="654"/>
      <c r="BS119" s="655"/>
      <c r="BT119" s="732">
        <f>CJ119/BD119</f>
        <v>8771.9298245614045</v>
      </c>
      <c r="BU119" s="733"/>
      <c r="BV119" s="733"/>
      <c r="BW119" s="733"/>
      <c r="BX119" s="733"/>
      <c r="BY119" s="733"/>
      <c r="BZ119" s="733"/>
      <c r="CA119" s="733"/>
      <c r="CB119" s="733"/>
      <c r="CC119" s="733"/>
      <c r="CD119" s="733"/>
      <c r="CE119" s="733"/>
      <c r="CF119" s="733"/>
      <c r="CG119" s="733"/>
      <c r="CH119" s="733"/>
      <c r="CI119" s="734"/>
      <c r="CJ119" s="657">
        <v>4600000</v>
      </c>
      <c r="CK119" s="658"/>
      <c r="CL119" s="658"/>
      <c r="CM119" s="658"/>
      <c r="CN119" s="658"/>
      <c r="CO119" s="658"/>
      <c r="CP119" s="658"/>
      <c r="CQ119" s="658"/>
      <c r="CR119" s="658"/>
      <c r="CS119" s="658"/>
      <c r="CT119" s="658"/>
      <c r="CU119" s="658"/>
      <c r="CV119" s="658"/>
      <c r="CW119" s="658"/>
      <c r="CX119" s="658"/>
      <c r="CY119" s="658"/>
      <c r="CZ119" s="658"/>
      <c r="DA119" s="659"/>
    </row>
    <row r="120" spans="1:105">
      <c r="A120" s="662" t="s">
        <v>210</v>
      </c>
      <c r="B120" s="654"/>
      <c r="C120" s="654"/>
      <c r="D120" s="654"/>
      <c r="E120" s="654"/>
      <c r="F120" s="654"/>
      <c r="G120" s="655"/>
      <c r="H120" s="663" t="s">
        <v>534</v>
      </c>
      <c r="I120" s="654"/>
      <c r="J120" s="654"/>
      <c r="K120" s="654"/>
      <c r="L120" s="654"/>
      <c r="M120" s="654"/>
      <c r="N120" s="654"/>
      <c r="O120" s="654"/>
      <c r="P120" s="654"/>
      <c r="Q120" s="654"/>
      <c r="R120" s="654"/>
      <c r="S120" s="654"/>
      <c r="T120" s="654"/>
      <c r="U120" s="654"/>
      <c r="V120" s="654"/>
      <c r="W120" s="654"/>
      <c r="X120" s="654"/>
      <c r="Y120" s="654"/>
      <c r="Z120" s="654"/>
      <c r="AA120" s="654"/>
      <c r="AB120" s="654"/>
      <c r="AC120" s="654"/>
      <c r="AD120" s="654"/>
      <c r="AE120" s="654"/>
      <c r="AF120" s="654"/>
      <c r="AG120" s="654"/>
      <c r="AH120" s="654"/>
      <c r="AI120" s="654"/>
      <c r="AJ120" s="654"/>
      <c r="AK120" s="654"/>
      <c r="AL120" s="654"/>
      <c r="AM120" s="654"/>
      <c r="AN120" s="654"/>
      <c r="AO120" s="654"/>
      <c r="AP120" s="654"/>
      <c r="AQ120" s="654"/>
      <c r="AR120" s="654"/>
      <c r="AS120" s="654"/>
      <c r="AT120" s="654"/>
      <c r="AU120" s="654"/>
      <c r="AV120" s="654"/>
      <c r="AW120" s="654"/>
      <c r="AX120" s="654"/>
      <c r="AY120" s="654"/>
      <c r="AZ120" s="654"/>
      <c r="BA120" s="654"/>
      <c r="BB120" s="654"/>
      <c r="BC120" s="655"/>
      <c r="BD120" s="656">
        <v>787.75</v>
      </c>
      <c r="BE120" s="654"/>
      <c r="BF120" s="654"/>
      <c r="BG120" s="654"/>
      <c r="BH120" s="654"/>
      <c r="BI120" s="654"/>
      <c r="BJ120" s="654"/>
      <c r="BK120" s="654"/>
      <c r="BL120" s="654"/>
      <c r="BM120" s="654"/>
      <c r="BN120" s="654"/>
      <c r="BO120" s="654"/>
      <c r="BP120" s="654"/>
      <c r="BQ120" s="654"/>
      <c r="BR120" s="654"/>
      <c r="BS120" s="655"/>
      <c r="BT120" s="732">
        <f>CJ120/BD120</f>
        <v>3427.4833386226596</v>
      </c>
      <c r="BU120" s="733"/>
      <c r="BV120" s="733"/>
      <c r="BW120" s="733"/>
      <c r="BX120" s="733"/>
      <c r="BY120" s="733"/>
      <c r="BZ120" s="733"/>
      <c r="CA120" s="733"/>
      <c r="CB120" s="733"/>
      <c r="CC120" s="733"/>
      <c r="CD120" s="733"/>
      <c r="CE120" s="733"/>
      <c r="CF120" s="733"/>
      <c r="CG120" s="733"/>
      <c r="CH120" s="733"/>
      <c r="CI120" s="734"/>
      <c r="CJ120" s="657">
        <v>2700000</v>
      </c>
      <c r="CK120" s="658"/>
      <c r="CL120" s="658"/>
      <c r="CM120" s="658"/>
      <c r="CN120" s="658"/>
      <c r="CO120" s="658"/>
      <c r="CP120" s="658"/>
      <c r="CQ120" s="658"/>
      <c r="CR120" s="658"/>
      <c r="CS120" s="658"/>
      <c r="CT120" s="658"/>
      <c r="CU120" s="658"/>
      <c r="CV120" s="658"/>
      <c r="CW120" s="658"/>
      <c r="CX120" s="658"/>
      <c r="CY120" s="658"/>
      <c r="CZ120" s="658"/>
      <c r="DA120" s="659"/>
    </row>
    <row r="121" spans="1:105">
      <c r="A121" s="662"/>
      <c r="B121" s="654"/>
      <c r="C121" s="654"/>
      <c r="D121" s="654"/>
      <c r="E121" s="654"/>
      <c r="F121" s="654"/>
      <c r="G121" s="655"/>
      <c r="H121" s="735" t="s">
        <v>535</v>
      </c>
      <c r="I121" s="736"/>
      <c r="J121" s="736"/>
      <c r="K121" s="736"/>
      <c r="L121" s="736"/>
      <c r="M121" s="736"/>
      <c r="N121" s="736"/>
      <c r="O121" s="736"/>
      <c r="P121" s="736"/>
      <c r="Q121" s="736"/>
      <c r="R121" s="736"/>
      <c r="S121" s="736"/>
      <c r="T121" s="736"/>
      <c r="U121" s="736"/>
      <c r="V121" s="736"/>
      <c r="W121" s="736"/>
      <c r="X121" s="736"/>
      <c r="Y121" s="736"/>
      <c r="Z121" s="736"/>
      <c r="AA121" s="736"/>
      <c r="AB121" s="736"/>
      <c r="AC121" s="736"/>
      <c r="AD121" s="736"/>
      <c r="AE121" s="736"/>
      <c r="AF121" s="736"/>
      <c r="AG121" s="736"/>
      <c r="AH121" s="736"/>
      <c r="AI121" s="736"/>
      <c r="AJ121" s="736"/>
      <c r="AK121" s="736"/>
      <c r="AL121" s="736"/>
      <c r="AM121" s="736"/>
      <c r="AN121" s="736"/>
      <c r="AO121" s="736"/>
      <c r="AP121" s="736"/>
      <c r="AQ121" s="736"/>
      <c r="AR121" s="736"/>
      <c r="AS121" s="736"/>
      <c r="AT121" s="736"/>
      <c r="AU121" s="736"/>
      <c r="AV121" s="736"/>
      <c r="AW121" s="736"/>
      <c r="AX121" s="736"/>
      <c r="AY121" s="736"/>
      <c r="AZ121" s="736"/>
      <c r="BA121" s="736"/>
      <c r="BB121" s="736"/>
      <c r="BC121" s="737"/>
      <c r="BD121" s="656"/>
      <c r="BE121" s="654"/>
      <c r="BF121" s="654"/>
      <c r="BG121" s="654"/>
      <c r="BH121" s="654"/>
      <c r="BI121" s="654"/>
      <c r="BJ121" s="654"/>
      <c r="BK121" s="654"/>
      <c r="BL121" s="654"/>
      <c r="BM121" s="654"/>
      <c r="BN121" s="654"/>
      <c r="BO121" s="654"/>
      <c r="BP121" s="654"/>
      <c r="BQ121" s="654"/>
      <c r="BR121" s="654"/>
      <c r="BS121" s="655"/>
      <c r="BT121" s="656"/>
      <c r="BU121" s="654"/>
      <c r="BV121" s="654"/>
      <c r="BW121" s="654"/>
      <c r="BX121" s="654"/>
      <c r="BY121" s="654"/>
      <c r="BZ121" s="654"/>
      <c r="CA121" s="654"/>
      <c r="CB121" s="654"/>
      <c r="CC121" s="654"/>
      <c r="CD121" s="654"/>
      <c r="CE121" s="654"/>
      <c r="CF121" s="654"/>
      <c r="CG121" s="654"/>
      <c r="CH121" s="654"/>
      <c r="CI121" s="655"/>
      <c r="CJ121" s="657">
        <f>CJ119+CJ120</f>
        <v>7300000</v>
      </c>
      <c r="CK121" s="658"/>
      <c r="CL121" s="658"/>
      <c r="CM121" s="658"/>
      <c r="CN121" s="658"/>
      <c r="CO121" s="658"/>
      <c r="CP121" s="658"/>
      <c r="CQ121" s="658"/>
      <c r="CR121" s="658"/>
      <c r="CS121" s="658"/>
      <c r="CT121" s="658"/>
      <c r="CU121" s="658"/>
      <c r="CV121" s="658"/>
      <c r="CW121" s="658"/>
      <c r="CX121" s="658"/>
      <c r="CY121" s="658"/>
      <c r="CZ121" s="658"/>
      <c r="DA121" s="659"/>
    </row>
    <row r="122" spans="1:105">
      <c r="A122" s="190"/>
      <c r="B122" s="191"/>
      <c r="C122" s="191"/>
      <c r="D122" s="191"/>
      <c r="E122" s="191"/>
      <c r="F122" s="191"/>
      <c r="G122" s="191"/>
      <c r="H122" s="202"/>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3"/>
      <c r="BE122" s="191"/>
      <c r="BF122" s="191"/>
      <c r="BG122" s="191"/>
      <c r="BH122" s="191"/>
      <c r="BI122" s="191"/>
      <c r="BJ122" s="191"/>
      <c r="BK122" s="191"/>
      <c r="BL122" s="191"/>
      <c r="BM122" s="191"/>
      <c r="BN122" s="191"/>
      <c r="BO122" s="191"/>
      <c r="BP122" s="191"/>
      <c r="BQ122" s="191"/>
      <c r="BR122" s="191"/>
      <c r="BS122" s="191"/>
      <c r="BT122" s="193"/>
      <c r="BU122" s="191"/>
      <c r="BV122" s="191"/>
      <c r="BW122" s="191"/>
      <c r="BX122" s="191"/>
      <c r="BY122" s="191"/>
      <c r="BZ122" s="191"/>
      <c r="CA122" s="191"/>
      <c r="CB122" s="191"/>
      <c r="CC122" s="191"/>
      <c r="CD122" s="191"/>
      <c r="CE122" s="191"/>
      <c r="CF122" s="191"/>
      <c r="CG122" s="191"/>
      <c r="CH122" s="191"/>
      <c r="CI122" s="191"/>
      <c r="CJ122" s="203"/>
      <c r="CK122" s="204"/>
      <c r="CL122" s="204"/>
      <c r="CM122" s="204"/>
      <c r="CN122" s="204"/>
      <c r="CO122" s="204"/>
      <c r="CP122" s="204"/>
      <c r="CQ122" s="204"/>
      <c r="CR122" s="204"/>
      <c r="CS122" s="204"/>
      <c r="CT122" s="204"/>
      <c r="CU122" s="204"/>
      <c r="CV122" s="204"/>
      <c r="CW122" s="204"/>
      <c r="CX122" s="204"/>
      <c r="CY122" s="204"/>
      <c r="CZ122" s="204"/>
      <c r="DA122" s="204"/>
    </row>
    <row r="123" spans="1:105" ht="15">
      <c r="A123" s="677" t="s">
        <v>537</v>
      </c>
      <c r="B123" s="671"/>
      <c r="C123" s="671"/>
      <c r="D123" s="671"/>
      <c r="E123" s="671"/>
      <c r="F123" s="671"/>
      <c r="G123" s="671"/>
      <c r="H123" s="671"/>
      <c r="I123" s="671"/>
      <c r="J123" s="671"/>
      <c r="K123" s="671"/>
      <c r="L123" s="671"/>
      <c r="M123" s="671"/>
      <c r="N123" s="671"/>
      <c r="O123" s="671"/>
      <c r="P123" s="671"/>
      <c r="Q123" s="671"/>
      <c r="R123" s="671"/>
      <c r="S123" s="671"/>
      <c r="T123" s="671"/>
      <c r="U123" s="671"/>
      <c r="V123" s="671"/>
      <c r="W123" s="671"/>
      <c r="X123" s="671"/>
      <c r="Y123" s="671"/>
      <c r="Z123" s="671"/>
      <c r="AA123" s="671"/>
      <c r="AB123" s="671"/>
      <c r="AC123" s="671"/>
      <c r="AD123" s="671"/>
      <c r="AE123" s="671"/>
      <c r="AF123" s="671"/>
      <c r="AG123" s="671"/>
      <c r="AH123" s="671"/>
      <c r="AI123" s="671"/>
      <c r="AJ123" s="671"/>
      <c r="AK123" s="671"/>
      <c r="AL123" s="671"/>
      <c r="AM123" s="671"/>
      <c r="AN123" s="671"/>
      <c r="AO123" s="671"/>
      <c r="AP123" s="671"/>
      <c r="AQ123" s="671"/>
      <c r="AR123" s="671"/>
      <c r="AS123" s="671"/>
      <c r="AT123" s="671"/>
      <c r="AU123" s="671"/>
      <c r="AV123" s="671"/>
      <c r="AW123" s="671"/>
      <c r="AX123" s="671"/>
      <c r="AY123" s="671"/>
      <c r="AZ123" s="671"/>
      <c r="BA123" s="671"/>
      <c r="BB123" s="671"/>
      <c r="BC123" s="671"/>
      <c r="BD123" s="671"/>
      <c r="BE123" s="671"/>
      <c r="BF123" s="671"/>
      <c r="BG123" s="671"/>
      <c r="BH123" s="671"/>
      <c r="BI123" s="671"/>
      <c r="BJ123" s="671"/>
      <c r="BK123" s="671"/>
      <c r="BL123" s="671"/>
      <c r="BM123" s="671"/>
      <c r="BN123" s="671"/>
      <c r="BO123" s="671"/>
      <c r="BP123" s="671"/>
      <c r="BQ123" s="671"/>
      <c r="BR123" s="671"/>
      <c r="BS123" s="671"/>
      <c r="BT123" s="671"/>
      <c r="BU123" s="671"/>
      <c r="BV123" s="671"/>
      <c r="BW123" s="671"/>
      <c r="BX123" s="671"/>
      <c r="BY123" s="671"/>
      <c r="BZ123" s="671"/>
      <c r="CA123" s="671"/>
      <c r="CB123" s="671"/>
      <c r="CC123" s="671"/>
      <c r="CD123" s="671"/>
      <c r="CE123" s="671"/>
      <c r="CF123" s="671"/>
      <c r="CG123" s="671"/>
      <c r="CH123" s="671"/>
      <c r="CI123" s="671"/>
      <c r="CJ123" s="671"/>
      <c r="CK123" s="671"/>
      <c r="CL123" s="671"/>
      <c r="CM123" s="671"/>
      <c r="CN123" s="671"/>
      <c r="CO123" s="671"/>
      <c r="CP123" s="671"/>
      <c r="CQ123" s="671"/>
      <c r="CR123" s="671"/>
      <c r="CS123" s="671"/>
      <c r="CT123" s="671"/>
      <c r="CU123" s="671"/>
      <c r="CV123" s="671"/>
      <c r="CW123" s="671"/>
      <c r="CX123" s="671"/>
      <c r="CY123" s="671"/>
      <c r="CZ123" s="671"/>
      <c r="DA123" s="671"/>
    </row>
    <row r="124" spans="1:105" ht="15">
      <c r="A124" s="180" t="s">
        <v>458</v>
      </c>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678" t="s">
        <v>44</v>
      </c>
      <c r="Y124" s="674"/>
      <c r="Z124" s="674"/>
      <c r="AA124" s="674"/>
      <c r="AB124" s="674"/>
      <c r="AC124" s="674"/>
      <c r="AD124" s="674"/>
      <c r="AE124" s="674"/>
      <c r="AF124" s="674"/>
      <c r="AG124" s="674"/>
      <c r="AH124" s="674"/>
      <c r="AI124" s="674"/>
      <c r="AJ124" s="674"/>
      <c r="AK124" s="674"/>
      <c r="AL124" s="674"/>
      <c r="AM124" s="674"/>
      <c r="AN124" s="674"/>
      <c r="AO124" s="674"/>
      <c r="AP124" s="674"/>
      <c r="AQ124" s="674"/>
      <c r="AR124" s="674"/>
      <c r="AS124" s="674"/>
      <c r="AT124" s="674"/>
      <c r="AU124" s="674"/>
      <c r="AV124" s="674"/>
      <c r="AW124" s="674"/>
      <c r="AX124" s="674"/>
      <c r="AY124" s="674"/>
      <c r="AZ124" s="674"/>
      <c r="BA124" s="674"/>
      <c r="BB124" s="674"/>
      <c r="BC124" s="674"/>
      <c r="BD124" s="674"/>
      <c r="BE124" s="674"/>
      <c r="BF124" s="674"/>
      <c r="BG124" s="674"/>
      <c r="BH124" s="674"/>
      <c r="BI124" s="674"/>
      <c r="BJ124" s="674"/>
      <c r="BK124" s="674"/>
      <c r="BL124" s="674"/>
      <c r="BM124" s="674"/>
      <c r="BN124" s="674"/>
      <c r="BO124" s="674"/>
      <c r="BP124" s="674"/>
      <c r="BQ124" s="674"/>
      <c r="BR124" s="674"/>
      <c r="BS124" s="674"/>
      <c r="BT124" s="674"/>
      <c r="BU124" s="674"/>
      <c r="BV124" s="674"/>
      <c r="BW124" s="674"/>
      <c r="BX124" s="674"/>
      <c r="BY124" s="674"/>
      <c r="BZ124" s="674"/>
      <c r="CA124" s="674"/>
      <c r="CB124" s="674"/>
      <c r="CC124" s="674"/>
      <c r="CD124" s="674"/>
      <c r="CE124" s="674"/>
      <c r="CF124" s="674"/>
      <c r="CG124" s="674"/>
      <c r="CH124" s="674"/>
      <c r="CI124" s="674"/>
      <c r="CJ124" s="674"/>
      <c r="CK124" s="674"/>
      <c r="CL124" s="674"/>
      <c r="CM124" s="674"/>
      <c r="CN124" s="674"/>
      <c r="CO124" s="674"/>
      <c r="CP124" s="674"/>
      <c r="CQ124" s="674"/>
      <c r="CR124" s="674"/>
      <c r="CS124" s="674"/>
      <c r="CT124" s="674"/>
      <c r="CU124" s="674"/>
      <c r="CV124" s="674"/>
      <c r="CW124" s="674"/>
      <c r="CX124" s="674"/>
      <c r="CY124" s="674"/>
      <c r="CZ124" s="674"/>
      <c r="DA124" s="674"/>
    </row>
    <row r="125" spans="1:105" ht="15">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99"/>
      <c r="CK125" s="199"/>
      <c r="CL125" s="199"/>
      <c r="CM125" s="199"/>
      <c r="CN125" s="199"/>
      <c r="CO125" s="199"/>
      <c r="CP125" s="199"/>
      <c r="CQ125" s="199"/>
      <c r="CR125" s="199"/>
      <c r="CS125" s="199"/>
      <c r="CT125" s="199"/>
      <c r="CU125" s="199"/>
      <c r="CV125" s="199"/>
      <c r="CW125" s="199"/>
      <c r="CX125" s="199"/>
      <c r="CY125" s="199"/>
      <c r="CZ125" s="199"/>
      <c r="DA125" s="199"/>
    </row>
    <row r="126" spans="1:105" ht="15">
      <c r="A126" s="680" t="s">
        <v>459</v>
      </c>
      <c r="B126" s="671"/>
      <c r="C126" s="671"/>
      <c r="D126" s="671"/>
      <c r="E126" s="671"/>
      <c r="F126" s="671"/>
      <c r="G126" s="671"/>
      <c r="H126" s="671"/>
      <c r="I126" s="671"/>
      <c r="J126" s="671"/>
      <c r="K126" s="671"/>
      <c r="L126" s="671"/>
      <c r="M126" s="671"/>
      <c r="N126" s="671"/>
      <c r="O126" s="671"/>
      <c r="P126" s="671"/>
      <c r="Q126" s="671"/>
      <c r="R126" s="671"/>
      <c r="S126" s="671"/>
      <c r="T126" s="671"/>
      <c r="U126" s="671"/>
      <c r="V126" s="671"/>
      <c r="W126" s="671"/>
      <c r="X126" s="671"/>
      <c r="Y126" s="671"/>
      <c r="Z126" s="671"/>
      <c r="AA126" s="671"/>
      <c r="AB126" s="671"/>
      <c r="AC126" s="671"/>
      <c r="AD126" s="671"/>
      <c r="AE126" s="671"/>
      <c r="AF126" s="671"/>
      <c r="AG126" s="671"/>
      <c r="AH126" s="671"/>
      <c r="AI126" s="671"/>
      <c r="AJ126" s="671"/>
      <c r="AK126" s="671"/>
      <c r="AL126" s="671"/>
      <c r="AM126" s="671"/>
      <c r="AN126" s="671"/>
      <c r="AO126" s="671"/>
      <c r="AP126" s="693" t="s">
        <v>460</v>
      </c>
      <c r="AQ126" s="693"/>
      <c r="AR126" s="693"/>
      <c r="AS126" s="693"/>
      <c r="AT126" s="693"/>
      <c r="AU126" s="693"/>
      <c r="AV126" s="693"/>
      <c r="AW126" s="693"/>
      <c r="AX126" s="693"/>
      <c r="AY126" s="693"/>
      <c r="AZ126" s="693"/>
      <c r="BA126" s="693"/>
      <c r="BB126" s="693"/>
      <c r="BC126" s="693"/>
      <c r="BD126" s="693"/>
      <c r="BE126" s="693"/>
      <c r="BF126" s="693"/>
      <c r="BG126" s="693"/>
      <c r="BH126" s="693"/>
      <c r="BI126" s="693"/>
      <c r="BJ126" s="693"/>
      <c r="BK126" s="693"/>
      <c r="BL126" s="693"/>
      <c r="BM126" s="693"/>
      <c r="BN126" s="693"/>
      <c r="BO126" s="693"/>
      <c r="BP126" s="693"/>
      <c r="BQ126" s="693"/>
      <c r="BR126" s="693"/>
      <c r="BS126" s="693"/>
      <c r="BT126" s="693"/>
      <c r="BU126" s="693"/>
      <c r="BV126" s="693"/>
      <c r="BW126" s="693"/>
      <c r="BX126" s="693"/>
      <c r="BY126" s="693"/>
      <c r="BZ126" s="693"/>
      <c r="CA126" s="693"/>
      <c r="CB126" s="693"/>
      <c r="CC126" s="693"/>
      <c r="CD126" s="693"/>
      <c r="CE126" s="693"/>
      <c r="CF126" s="693"/>
      <c r="CG126" s="693"/>
      <c r="CH126" s="693"/>
      <c r="CI126" s="693"/>
      <c r="CJ126" s="693"/>
      <c r="CK126" s="693"/>
      <c r="CL126" s="693"/>
      <c r="CM126" s="693"/>
      <c r="CN126" s="693"/>
      <c r="CO126" s="693"/>
      <c r="CP126" s="693"/>
      <c r="CQ126" s="693"/>
      <c r="CR126" s="693"/>
      <c r="CS126" s="693"/>
      <c r="CT126" s="693"/>
      <c r="CU126" s="693"/>
      <c r="CV126" s="693"/>
      <c r="CW126" s="693"/>
      <c r="CX126" s="693"/>
      <c r="CY126" s="693"/>
      <c r="CZ126" s="693"/>
      <c r="DA126" s="693"/>
    </row>
    <row r="127" spans="1:105" ht="15">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7"/>
      <c r="CK127" s="187"/>
      <c r="CL127" s="187"/>
      <c r="CM127" s="187"/>
      <c r="CN127" s="187"/>
      <c r="CO127" s="187"/>
      <c r="CP127" s="187"/>
      <c r="CQ127" s="187"/>
      <c r="CR127" s="187"/>
      <c r="CS127" s="187"/>
      <c r="CT127" s="187"/>
      <c r="CU127" s="187"/>
      <c r="CV127" s="187"/>
      <c r="CW127" s="187"/>
      <c r="CX127" s="187"/>
      <c r="CY127" s="187"/>
      <c r="CZ127" s="187"/>
      <c r="DA127" s="187"/>
    </row>
    <row r="128" spans="1:105">
      <c r="A128" s="667" t="s">
        <v>462</v>
      </c>
      <c r="B128" s="668"/>
      <c r="C128" s="668"/>
      <c r="D128" s="668"/>
      <c r="E128" s="668"/>
      <c r="F128" s="668"/>
      <c r="G128" s="669"/>
      <c r="H128" s="667" t="s">
        <v>538</v>
      </c>
      <c r="I128" s="668"/>
      <c r="J128" s="668"/>
      <c r="K128" s="668"/>
      <c r="L128" s="668"/>
      <c r="M128" s="668"/>
      <c r="N128" s="668"/>
      <c r="O128" s="668"/>
      <c r="P128" s="668"/>
      <c r="Q128" s="668"/>
      <c r="R128" s="668"/>
      <c r="S128" s="668"/>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9"/>
      <c r="BD128" s="667" t="s">
        <v>539</v>
      </c>
      <c r="BE128" s="668"/>
      <c r="BF128" s="668"/>
      <c r="BG128" s="668"/>
      <c r="BH128" s="668"/>
      <c r="BI128" s="668"/>
      <c r="BJ128" s="668"/>
      <c r="BK128" s="668"/>
      <c r="BL128" s="668"/>
      <c r="BM128" s="668"/>
      <c r="BN128" s="668"/>
      <c r="BO128" s="668"/>
      <c r="BP128" s="668"/>
      <c r="BQ128" s="668"/>
      <c r="BR128" s="668"/>
      <c r="BS128" s="669"/>
      <c r="BT128" s="667" t="s">
        <v>540</v>
      </c>
      <c r="BU128" s="668"/>
      <c r="BV128" s="668"/>
      <c r="BW128" s="668"/>
      <c r="BX128" s="668"/>
      <c r="BY128" s="668"/>
      <c r="BZ128" s="668"/>
      <c r="CA128" s="668"/>
      <c r="CB128" s="668"/>
      <c r="CC128" s="668"/>
      <c r="CD128" s="669"/>
      <c r="CE128" s="667" t="s">
        <v>541</v>
      </c>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9"/>
    </row>
    <row r="129" spans="1:105">
      <c r="A129" s="676">
        <v>1</v>
      </c>
      <c r="B129" s="654"/>
      <c r="C129" s="654"/>
      <c r="D129" s="654"/>
      <c r="E129" s="654"/>
      <c r="F129" s="654"/>
      <c r="G129" s="655"/>
      <c r="H129" s="676">
        <v>2</v>
      </c>
      <c r="I129" s="654"/>
      <c r="J129" s="654"/>
      <c r="K129" s="654"/>
      <c r="L129" s="654"/>
      <c r="M129" s="654"/>
      <c r="N129" s="654"/>
      <c r="O129" s="654"/>
      <c r="P129" s="654"/>
      <c r="Q129" s="654"/>
      <c r="R129" s="654"/>
      <c r="S129" s="654"/>
      <c r="T129" s="654"/>
      <c r="U129" s="654"/>
      <c r="V129" s="654"/>
      <c r="W129" s="654"/>
      <c r="X129" s="654"/>
      <c r="Y129" s="654"/>
      <c r="Z129" s="654"/>
      <c r="AA129" s="654"/>
      <c r="AB129" s="654"/>
      <c r="AC129" s="654"/>
      <c r="AD129" s="654"/>
      <c r="AE129" s="654"/>
      <c r="AF129" s="654"/>
      <c r="AG129" s="654"/>
      <c r="AH129" s="654"/>
      <c r="AI129" s="654"/>
      <c r="AJ129" s="654"/>
      <c r="AK129" s="654"/>
      <c r="AL129" s="654"/>
      <c r="AM129" s="654"/>
      <c r="AN129" s="654"/>
      <c r="AO129" s="654"/>
      <c r="AP129" s="654"/>
      <c r="AQ129" s="654"/>
      <c r="AR129" s="654"/>
      <c r="AS129" s="654"/>
      <c r="AT129" s="654"/>
      <c r="AU129" s="654"/>
      <c r="AV129" s="654"/>
      <c r="AW129" s="654"/>
      <c r="AX129" s="654"/>
      <c r="AY129" s="654"/>
      <c r="AZ129" s="654"/>
      <c r="BA129" s="654"/>
      <c r="BB129" s="654"/>
      <c r="BC129" s="655"/>
      <c r="BD129" s="676">
        <v>3</v>
      </c>
      <c r="BE129" s="654"/>
      <c r="BF129" s="654"/>
      <c r="BG129" s="654"/>
      <c r="BH129" s="654"/>
      <c r="BI129" s="654"/>
      <c r="BJ129" s="654"/>
      <c r="BK129" s="654"/>
      <c r="BL129" s="654"/>
      <c r="BM129" s="654"/>
      <c r="BN129" s="654"/>
      <c r="BO129" s="654"/>
      <c r="BP129" s="654"/>
      <c r="BQ129" s="654"/>
      <c r="BR129" s="654"/>
      <c r="BS129" s="655"/>
      <c r="BT129" s="676">
        <v>4</v>
      </c>
      <c r="BU129" s="654"/>
      <c r="BV129" s="654"/>
      <c r="BW129" s="654"/>
      <c r="BX129" s="654"/>
      <c r="BY129" s="654"/>
      <c r="BZ129" s="654"/>
      <c r="CA129" s="654"/>
      <c r="CB129" s="654"/>
      <c r="CC129" s="654"/>
      <c r="CD129" s="655"/>
      <c r="CE129" s="676">
        <v>5</v>
      </c>
      <c r="CF129" s="654"/>
      <c r="CG129" s="654"/>
      <c r="CH129" s="654"/>
      <c r="CI129" s="654"/>
      <c r="CJ129" s="654"/>
      <c r="CK129" s="654"/>
      <c r="CL129" s="654"/>
      <c r="CM129" s="654"/>
      <c r="CN129" s="654"/>
      <c r="CO129" s="654"/>
      <c r="CP129" s="654"/>
      <c r="CQ129" s="654"/>
      <c r="CR129" s="654"/>
      <c r="CS129" s="654"/>
      <c r="CT129" s="654"/>
      <c r="CU129" s="654"/>
      <c r="CV129" s="654"/>
      <c r="CW129" s="654"/>
      <c r="CX129" s="654"/>
      <c r="CY129" s="654"/>
      <c r="CZ129" s="654"/>
      <c r="DA129" s="655"/>
    </row>
    <row r="130" spans="1:105">
      <c r="A130" s="662" t="s">
        <v>78</v>
      </c>
      <c r="B130" s="654"/>
      <c r="C130" s="654"/>
      <c r="D130" s="654"/>
      <c r="E130" s="654"/>
      <c r="F130" s="654"/>
      <c r="G130" s="655"/>
      <c r="H130" s="663" t="s">
        <v>542</v>
      </c>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54"/>
      <c r="AM130" s="654"/>
      <c r="AN130" s="654"/>
      <c r="AO130" s="654"/>
      <c r="AP130" s="654"/>
      <c r="AQ130" s="654"/>
      <c r="AR130" s="654"/>
      <c r="AS130" s="654"/>
      <c r="AT130" s="654"/>
      <c r="AU130" s="654"/>
      <c r="AV130" s="654"/>
      <c r="AW130" s="654"/>
      <c r="AX130" s="654"/>
      <c r="AY130" s="654"/>
      <c r="AZ130" s="654"/>
      <c r="BA130" s="654"/>
      <c r="BB130" s="654"/>
      <c r="BC130" s="655"/>
      <c r="BD130" s="656">
        <v>27977272.727200001</v>
      </c>
      <c r="BE130" s="654"/>
      <c r="BF130" s="654"/>
      <c r="BG130" s="654"/>
      <c r="BH130" s="654"/>
      <c r="BI130" s="654"/>
      <c r="BJ130" s="654"/>
      <c r="BK130" s="654"/>
      <c r="BL130" s="654"/>
      <c r="BM130" s="654"/>
      <c r="BN130" s="654"/>
      <c r="BO130" s="654"/>
      <c r="BP130" s="654"/>
      <c r="BQ130" s="654"/>
      <c r="BR130" s="654"/>
      <c r="BS130" s="655"/>
      <c r="BT130" s="656">
        <v>2.2000000000000002</v>
      </c>
      <c r="BU130" s="654"/>
      <c r="BV130" s="654"/>
      <c r="BW130" s="654"/>
      <c r="BX130" s="654"/>
      <c r="BY130" s="654"/>
      <c r="BZ130" s="654"/>
      <c r="CA130" s="654"/>
      <c r="CB130" s="654"/>
      <c r="CC130" s="654"/>
      <c r="CD130" s="655"/>
      <c r="CE130" s="686">
        <v>615500</v>
      </c>
      <c r="CF130" s="689"/>
      <c r="CG130" s="689"/>
      <c r="CH130" s="689"/>
      <c r="CI130" s="689"/>
      <c r="CJ130" s="689"/>
      <c r="CK130" s="689"/>
      <c r="CL130" s="689"/>
      <c r="CM130" s="689"/>
      <c r="CN130" s="689"/>
      <c r="CO130" s="689"/>
      <c r="CP130" s="689"/>
      <c r="CQ130" s="689"/>
      <c r="CR130" s="689"/>
      <c r="CS130" s="689"/>
      <c r="CT130" s="689"/>
      <c r="CU130" s="689"/>
      <c r="CV130" s="689"/>
      <c r="CW130" s="689"/>
      <c r="CX130" s="689"/>
      <c r="CY130" s="689"/>
      <c r="CZ130" s="689"/>
      <c r="DA130" s="690"/>
    </row>
    <row r="131" spans="1:105">
      <c r="A131" s="662" t="s">
        <v>210</v>
      </c>
      <c r="B131" s="654"/>
      <c r="C131" s="654"/>
      <c r="D131" s="654"/>
      <c r="E131" s="654"/>
      <c r="F131" s="654"/>
      <c r="G131" s="655"/>
      <c r="H131" s="663" t="s">
        <v>543</v>
      </c>
      <c r="I131" s="654"/>
      <c r="J131" s="654"/>
      <c r="K131" s="654"/>
      <c r="L131" s="654"/>
      <c r="M131" s="654"/>
      <c r="N131" s="654"/>
      <c r="O131" s="654"/>
      <c r="P131" s="654"/>
      <c r="Q131" s="654"/>
      <c r="R131" s="654"/>
      <c r="S131" s="654"/>
      <c r="T131" s="654"/>
      <c r="U131" s="654"/>
      <c r="V131" s="654"/>
      <c r="W131" s="654"/>
      <c r="X131" s="654"/>
      <c r="Y131" s="654"/>
      <c r="Z131" s="654"/>
      <c r="AA131" s="654"/>
      <c r="AB131" s="654"/>
      <c r="AC131" s="654"/>
      <c r="AD131" s="654"/>
      <c r="AE131" s="654"/>
      <c r="AF131" s="654"/>
      <c r="AG131" s="654"/>
      <c r="AH131" s="654"/>
      <c r="AI131" s="654"/>
      <c r="AJ131" s="654"/>
      <c r="AK131" s="654"/>
      <c r="AL131" s="654"/>
      <c r="AM131" s="654"/>
      <c r="AN131" s="654"/>
      <c r="AO131" s="654"/>
      <c r="AP131" s="654"/>
      <c r="AQ131" s="654"/>
      <c r="AR131" s="654"/>
      <c r="AS131" s="654"/>
      <c r="AT131" s="654"/>
      <c r="AU131" s="654"/>
      <c r="AV131" s="654"/>
      <c r="AW131" s="654"/>
      <c r="AX131" s="654"/>
      <c r="AY131" s="654"/>
      <c r="AZ131" s="654"/>
      <c r="BA131" s="654"/>
      <c r="BB131" s="654"/>
      <c r="BC131" s="655"/>
      <c r="BD131" s="686">
        <f>CE131/BT131</f>
        <v>461333.33333333331</v>
      </c>
      <c r="BE131" s="689"/>
      <c r="BF131" s="689"/>
      <c r="BG131" s="689"/>
      <c r="BH131" s="689"/>
      <c r="BI131" s="689"/>
      <c r="BJ131" s="689"/>
      <c r="BK131" s="689"/>
      <c r="BL131" s="689"/>
      <c r="BM131" s="689"/>
      <c r="BN131" s="689"/>
      <c r="BO131" s="689"/>
      <c r="BP131" s="689"/>
      <c r="BQ131" s="689"/>
      <c r="BR131" s="689"/>
      <c r="BS131" s="690"/>
      <c r="BT131" s="656">
        <v>1.5</v>
      </c>
      <c r="BU131" s="654"/>
      <c r="BV131" s="654"/>
      <c r="BW131" s="654"/>
      <c r="BX131" s="654"/>
      <c r="BY131" s="654"/>
      <c r="BZ131" s="654"/>
      <c r="CA131" s="654"/>
      <c r="CB131" s="654"/>
      <c r="CC131" s="654"/>
      <c r="CD131" s="655"/>
      <c r="CE131" s="686">
        <v>692000</v>
      </c>
      <c r="CF131" s="689"/>
      <c r="CG131" s="689"/>
      <c r="CH131" s="689"/>
      <c r="CI131" s="689"/>
      <c r="CJ131" s="689"/>
      <c r="CK131" s="689"/>
      <c r="CL131" s="689"/>
      <c r="CM131" s="689"/>
      <c r="CN131" s="689"/>
      <c r="CO131" s="689"/>
      <c r="CP131" s="689"/>
      <c r="CQ131" s="689"/>
      <c r="CR131" s="689"/>
      <c r="CS131" s="689"/>
      <c r="CT131" s="689"/>
      <c r="CU131" s="689"/>
      <c r="CV131" s="689"/>
      <c r="CW131" s="689"/>
      <c r="CX131" s="689"/>
      <c r="CY131" s="689"/>
      <c r="CZ131" s="689"/>
      <c r="DA131" s="690"/>
    </row>
    <row r="132" spans="1:105">
      <c r="A132" s="662"/>
      <c r="B132" s="654"/>
      <c r="C132" s="654"/>
      <c r="D132" s="654"/>
      <c r="E132" s="654"/>
      <c r="F132" s="654"/>
      <c r="G132" s="655"/>
      <c r="H132" s="694" t="s">
        <v>472</v>
      </c>
      <c r="I132" s="654"/>
      <c r="J132" s="654"/>
      <c r="K132" s="654"/>
      <c r="L132" s="654"/>
      <c r="M132" s="654"/>
      <c r="N132" s="654"/>
      <c r="O132" s="654"/>
      <c r="P132" s="654"/>
      <c r="Q132" s="654"/>
      <c r="R132" s="654"/>
      <c r="S132" s="654"/>
      <c r="T132" s="654"/>
      <c r="U132" s="654"/>
      <c r="V132" s="654"/>
      <c r="W132" s="654"/>
      <c r="X132" s="654"/>
      <c r="Y132" s="654"/>
      <c r="Z132" s="654"/>
      <c r="AA132" s="654"/>
      <c r="AB132" s="654"/>
      <c r="AC132" s="654"/>
      <c r="AD132" s="654"/>
      <c r="AE132" s="654"/>
      <c r="AF132" s="654"/>
      <c r="AG132" s="654"/>
      <c r="AH132" s="654"/>
      <c r="AI132" s="654"/>
      <c r="AJ132" s="654"/>
      <c r="AK132" s="654"/>
      <c r="AL132" s="654"/>
      <c r="AM132" s="654"/>
      <c r="AN132" s="654"/>
      <c r="AO132" s="654"/>
      <c r="AP132" s="654"/>
      <c r="AQ132" s="654"/>
      <c r="AR132" s="654"/>
      <c r="AS132" s="654"/>
      <c r="AT132" s="654"/>
      <c r="AU132" s="654"/>
      <c r="AV132" s="654"/>
      <c r="AW132" s="654"/>
      <c r="AX132" s="654"/>
      <c r="AY132" s="654"/>
      <c r="AZ132" s="654"/>
      <c r="BA132" s="654"/>
      <c r="BB132" s="654"/>
      <c r="BC132" s="655"/>
      <c r="BD132" s="656"/>
      <c r="BE132" s="654"/>
      <c r="BF132" s="654"/>
      <c r="BG132" s="654"/>
      <c r="BH132" s="654"/>
      <c r="BI132" s="654"/>
      <c r="BJ132" s="654"/>
      <c r="BK132" s="654"/>
      <c r="BL132" s="654"/>
      <c r="BM132" s="654"/>
      <c r="BN132" s="654"/>
      <c r="BO132" s="654"/>
      <c r="BP132" s="654"/>
      <c r="BQ132" s="654"/>
      <c r="BR132" s="654"/>
      <c r="BS132" s="655"/>
      <c r="BT132" s="656" t="s">
        <v>105</v>
      </c>
      <c r="BU132" s="654"/>
      <c r="BV132" s="654"/>
      <c r="BW132" s="654"/>
      <c r="BX132" s="654"/>
      <c r="BY132" s="654"/>
      <c r="BZ132" s="654"/>
      <c r="CA132" s="654"/>
      <c r="CB132" s="654"/>
      <c r="CC132" s="654"/>
      <c r="CD132" s="655"/>
      <c r="CE132" s="657">
        <f>CE130+CE131</f>
        <v>1307500</v>
      </c>
      <c r="CF132" s="658"/>
      <c r="CG132" s="658"/>
      <c r="CH132" s="658"/>
      <c r="CI132" s="658"/>
      <c r="CJ132" s="658"/>
      <c r="CK132" s="658"/>
      <c r="CL132" s="658"/>
      <c r="CM132" s="658"/>
      <c r="CN132" s="658"/>
      <c r="CO132" s="658"/>
      <c r="CP132" s="658"/>
      <c r="CQ132" s="658"/>
      <c r="CR132" s="658"/>
      <c r="CS132" s="658"/>
      <c r="CT132" s="658"/>
      <c r="CU132" s="658"/>
      <c r="CV132" s="658"/>
      <c r="CW132" s="658"/>
      <c r="CX132" s="658"/>
      <c r="CY132" s="658"/>
      <c r="CZ132" s="658"/>
      <c r="DA132" s="659"/>
    </row>
    <row r="133" spans="1:105">
      <c r="A133" s="190"/>
      <c r="B133" s="191"/>
      <c r="C133" s="191"/>
      <c r="D133" s="191"/>
      <c r="E133" s="191"/>
      <c r="F133" s="191"/>
      <c r="G133" s="191"/>
      <c r="H133" s="192"/>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3"/>
      <c r="BE133" s="191"/>
      <c r="BF133" s="191"/>
      <c r="BG133" s="191"/>
      <c r="BH133" s="191"/>
      <c r="BI133" s="191"/>
      <c r="BJ133" s="191"/>
      <c r="BK133" s="191"/>
      <c r="BL133" s="191"/>
      <c r="BM133" s="191"/>
      <c r="BN133" s="191"/>
      <c r="BO133" s="191"/>
      <c r="BP133" s="191"/>
      <c r="BQ133" s="191"/>
      <c r="BR133" s="191"/>
      <c r="BS133" s="191"/>
      <c r="BT133" s="193"/>
      <c r="BU133" s="191"/>
      <c r="BV133" s="191"/>
      <c r="BW133" s="191"/>
      <c r="BX133" s="191"/>
      <c r="BY133" s="191"/>
      <c r="BZ133" s="191"/>
      <c r="CA133" s="191"/>
      <c r="CB133" s="191"/>
      <c r="CC133" s="191"/>
      <c r="CD133" s="191"/>
      <c r="CE133" s="194"/>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row>
    <row r="134" spans="1:105" ht="15">
      <c r="A134" s="677" t="s">
        <v>544</v>
      </c>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c r="AE134" s="671"/>
      <c r="AF134" s="671"/>
      <c r="AG134" s="671"/>
      <c r="AH134" s="671"/>
      <c r="AI134" s="671"/>
      <c r="AJ134" s="671"/>
      <c r="AK134" s="671"/>
      <c r="AL134" s="671"/>
      <c r="AM134" s="671"/>
      <c r="AN134" s="671"/>
      <c r="AO134" s="671"/>
      <c r="AP134" s="671"/>
      <c r="AQ134" s="671"/>
      <c r="AR134" s="671"/>
      <c r="AS134" s="671"/>
      <c r="AT134" s="671"/>
      <c r="AU134" s="671"/>
      <c r="AV134" s="671"/>
      <c r="AW134" s="671"/>
      <c r="AX134" s="671"/>
      <c r="AY134" s="671"/>
      <c r="AZ134" s="671"/>
      <c r="BA134" s="671"/>
      <c r="BB134" s="671"/>
      <c r="BC134" s="671"/>
      <c r="BD134" s="671"/>
      <c r="BE134" s="671"/>
      <c r="BF134" s="671"/>
      <c r="BG134" s="671"/>
      <c r="BH134" s="671"/>
      <c r="BI134" s="671"/>
      <c r="BJ134" s="671"/>
      <c r="BK134" s="671"/>
      <c r="BL134" s="671"/>
      <c r="BM134" s="671"/>
      <c r="BN134" s="671"/>
      <c r="BO134" s="671"/>
      <c r="BP134" s="671"/>
      <c r="BQ134" s="671"/>
      <c r="BR134" s="671"/>
      <c r="BS134" s="671"/>
      <c r="BT134" s="671"/>
      <c r="BU134" s="671"/>
      <c r="BV134" s="671"/>
      <c r="BW134" s="671"/>
      <c r="BX134" s="671"/>
      <c r="BY134" s="671"/>
      <c r="BZ134" s="671"/>
      <c r="CA134" s="671"/>
      <c r="CB134" s="671"/>
      <c r="CC134" s="671"/>
      <c r="CD134" s="671"/>
      <c r="CE134" s="671"/>
      <c r="CF134" s="671"/>
      <c r="CG134" s="671"/>
      <c r="CH134" s="671"/>
      <c r="CI134" s="671"/>
      <c r="CJ134" s="671"/>
      <c r="CK134" s="671"/>
      <c r="CL134" s="671"/>
      <c r="CM134" s="671"/>
      <c r="CN134" s="671"/>
      <c r="CO134" s="671"/>
      <c r="CP134" s="671"/>
      <c r="CQ134" s="671"/>
      <c r="CR134" s="671"/>
      <c r="CS134" s="671"/>
      <c r="CT134" s="671"/>
      <c r="CU134" s="671"/>
      <c r="CV134" s="671"/>
      <c r="CW134" s="671"/>
      <c r="CX134" s="671"/>
      <c r="CY134" s="671"/>
      <c r="CZ134" s="671"/>
      <c r="DA134" s="671"/>
    </row>
    <row r="135" spans="1:105" ht="15">
      <c r="A135" s="180" t="s">
        <v>458</v>
      </c>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678" t="s">
        <v>44</v>
      </c>
      <c r="Y135" s="674"/>
      <c r="Z135" s="674"/>
      <c r="AA135" s="674"/>
      <c r="AB135" s="674"/>
      <c r="AC135" s="674"/>
      <c r="AD135" s="674"/>
      <c r="AE135" s="674"/>
      <c r="AF135" s="674"/>
      <c r="AG135" s="674"/>
      <c r="AH135" s="674"/>
      <c r="AI135" s="674"/>
      <c r="AJ135" s="674"/>
      <c r="AK135" s="674"/>
      <c r="AL135" s="674"/>
      <c r="AM135" s="674"/>
      <c r="AN135" s="674"/>
      <c r="AO135" s="674"/>
      <c r="AP135" s="674"/>
      <c r="AQ135" s="674"/>
      <c r="AR135" s="674"/>
      <c r="AS135" s="674"/>
      <c r="AT135" s="674"/>
      <c r="AU135" s="674"/>
      <c r="AV135" s="674"/>
      <c r="AW135" s="674"/>
      <c r="AX135" s="674"/>
      <c r="AY135" s="674"/>
      <c r="AZ135" s="674"/>
      <c r="BA135" s="674"/>
      <c r="BB135" s="674"/>
      <c r="BC135" s="674"/>
      <c r="BD135" s="674"/>
      <c r="BE135" s="674"/>
      <c r="BF135" s="674"/>
      <c r="BG135" s="674"/>
      <c r="BH135" s="674"/>
      <c r="BI135" s="674"/>
      <c r="BJ135" s="674"/>
      <c r="BK135" s="674"/>
      <c r="BL135" s="674"/>
      <c r="BM135" s="674"/>
      <c r="BN135" s="674"/>
      <c r="BO135" s="674"/>
      <c r="BP135" s="674"/>
      <c r="BQ135" s="674"/>
      <c r="BR135" s="674"/>
      <c r="BS135" s="674"/>
      <c r="BT135" s="674"/>
      <c r="BU135" s="674"/>
      <c r="BV135" s="674"/>
      <c r="BW135" s="674"/>
      <c r="BX135" s="674"/>
      <c r="BY135" s="674"/>
      <c r="BZ135" s="674"/>
      <c r="CA135" s="674"/>
      <c r="CB135" s="674"/>
      <c r="CC135" s="674"/>
      <c r="CD135" s="674"/>
      <c r="CE135" s="674"/>
      <c r="CF135" s="674"/>
      <c r="CG135" s="674"/>
      <c r="CH135" s="674"/>
      <c r="CI135" s="674"/>
      <c r="CJ135" s="674"/>
      <c r="CK135" s="674"/>
      <c r="CL135" s="674"/>
      <c r="CM135" s="674"/>
      <c r="CN135" s="674"/>
      <c r="CO135" s="674"/>
      <c r="CP135" s="674"/>
      <c r="CQ135" s="674"/>
      <c r="CR135" s="674"/>
      <c r="CS135" s="674"/>
      <c r="CT135" s="674"/>
      <c r="CU135" s="674"/>
      <c r="CV135" s="674"/>
      <c r="CW135" s="674"/>
      <c r="CX135" s="674"/>
      <c r="CY135" s="674"/>
      <c r="CZ135" s="674"/>
      <c r="DA135" s="674"/>
    </row>
    <row r="136" spans="1:105" ht="15">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99"/>
      <c r="CK136" s="199"/>
      <c r="CL136" s="199"/>
      <c r="CM136" s="199"/>
      <c r="CN136" s="199"/>
      <c r="CO136" s="199"/>
      <c r="CP136" s="199"/>
      <c r="CQ136" s="199"/>
      <c r="CR136" s="199"/>
      <c r="CS136" s="199"/>
      <c r="CT136" s="199"/>
      <c r="CU136" s="199"/>
      <c r="CV136" s="199"/>
      <c r="CW136" s="199"/>
      <c r="CX136" s="199"/>
      <c r="CY136" s="199"/>
      <c r="CZ136" s="199"/>
      <c r="DA136" s="199"/>
    </row>
    <row r="137" spans="1:105" ht="15">
      <c r="A137" s="680" t="s">
        <v>459</v>
      </c>
      <c r="B137" s="671"/>
      <c r="C137" s="671"/>
      <c r="D137" s="671"/>
      <c r="E137" s="671"/>
      <c r="F137" s="671"/>
      <c r="G137" s="671"/>
      <c r="H137" s="671"/>
      <c r="I137" s="671"/>
      <c r="J137" s="671"/>
      <c r="K137" s="671"/>
      <c r="L137" s="671"/>
      <c r="M137" s="671"/>
      <c r="N137" s="671"/>
      <c r="O137" s="671"/>
      <c r="P137" s="671"/>
      <c r="Q137" s="671"/>
      <c r="R137" s="671"/>
      <c r="S137" s="671"/>
      <c r="T137" s="671"/>
      <c r="U137" s="671"/>
      <c r="V137" s="671"/>
      <c r="W137" s="671"/>
      <c r="X137" s="671"/>
      <c r="Y137" s="671"/>
      <c r="Z137" s="671"/>
      <c r="AA137" s="671"/>
      <c r="AB137" s="671"/>
      <c r="AC137" s="671"/>
      <c r="AD137" s="671"/>
      <c r="AE137" s="671"/>
      <c r="AF137" s="671"/>
      <c r="AG137" s="671"/>
      <c r="AH137" s="671"/>
      <c r="AI137" s="671"/>
      <c r="AJ137" s="671"/>
      <c r="AK137" s="671"/>
      <c r="AL137" s="671"/>
      <c r="AM137" s="671"/>
      <c r="AN137" s="671"/>
      <c r="AO137" s="671"/>
      <c r="AP137" s="693" t="s">
        <v>460</v>
      </c>
      <c r="AQ137" s="693"/>
      <c r="AR137" s="693"/>
      <c r="AS137" s="693"/>
      <c r="AT137" s="693"/>
      <c r="AU137" s="693"/>
      <c r="AV137" s="693"/>
      <c r="AW137" s="693"/>
      <c r="AX137" s="693"/>
      <c r="AY137" s="693"/>
      <c r="AZ137" s="693"/>
      <c r="BA137" s="693"/>
      <c r="BB137" s="693"/>
      <c r="BC137" s="693"/>
      <c r="BD137" s="693"/>
      <c r="BE137" s="693"/>
      <c r="BF137" s="693"/>
      <c r="BG137" s="693"/>
      <c r="BH137" s="693"/>
      <c r="BI137" s="693"/>
      <c r="BJ137" s="693"/>
      <c r="BK137" s="693"/>
      <c r="BL137" s="693"/>
      <c r="BM137" s="693"/>
      <c r="BN137" s="693"/>
      <c r="BO137" s="693"/>
      <c r="BP137" s="693"/>
      <c r="BQ137" s="693"/>
      <c r="BR137" s="693"/>
      <c r="BS137" s="693"/>
      <c r="BT137" s="693"/>
      <c r="BU137" s="693"/>
      <c r="BV137" s="693"/>
      <c r="BW137" s="693"/>
      <c r="BX137" s="693"/>
      <c r="BY137" s="693"/>
      <c r="BZ137" s="693"/>
      <c r="CA137" s="693"/>
      <c r="CB137" s="693"/>
      <c r="CC137" s="693"/>
      <c r="CD137" s="693"/>
      <c r="CE137" s="693"/>
      <c r="CF137" s="693"/>
      <c r="CG137" s="693"/>
      <c r="CH137" s="693"/>
      <c r="CI137" s="693"/>
      <c r="CJ137" s="693"/>
      <c r="CK137" s="693"/>
      <c r="CL137" s="693"/>
      <c r="CM137" s="693"/>
      <c r="CN137" s="693"/>
      <c r="CO137" s="693"/>
      <c r="CP137" s="693"/>
      <c r="CQ137" s="693"/>
      <c r="CR137" s="693"/>
      <c r="CS137" s="693"/>
      <c r="CT137" s="693"/>
      <c r="CU137" s="693"/>
      <c r="CV137" s="693"/>
      <c r="CW137" s="693"/>
      <c r="CX137" s="693"/>
      <c r="CY137" s="693"/>
      <c r="CZ137" s="693"/>
      <c r="DA137" s="693"/>
    </row>
    <row r="138" spans="1:105" ht="15">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7"/>
      <c r="CK138" s="187"/>
      <c r="CL138" s="187"/>
      <c r="CM138" s="187"/>
      <c r="CN138" s="187"/>
      <c r="CO138" s="187"/>
      <c r="CP138" s="187"/>
      <c r="CQ138" s="187"/>
      <c r="CR138" s="187"/>
      <c r="CS138" s="187"/>
      <c r="CT138" s="187"/>
      <c r="CU138" s="187"/>
      <c r="CV138" s="187"/>
      <c r="CW138" s="187"/>
      <c r="CX138" s="187"/>
      <c r="CY138" s="187"/>
      <c r="CZ138" s="187"/>
      <c r="DA138" s="187"/>
    </row>
    <row r="139" spans="1:105">
      <c r="A139" s="667" t="s">
        <v>462</v>
      </c>
      <c r="B139" s="668"/>
      <c r="C139" s="668"/>
      <c r="D139" s="668"/>
      <c r="E139" s="668"/>
      <c r="F139" s="668"/>
      <c r="G139" s="669"/>
      <c r="H139" s="667" t="s">
        <v>538</v>
      </c>
      <c r="I139" s="668"/>
      <c r="J139" s="668"/>
      <c r="K139" s="668"/>
      <c r="L139" s="668"/>
      <c r="M139" s="668"/>
      <c r="N139" s="668"/>
      <c r="O139" s="668"/>
      <c r="P139" s="668"/>
      <c r="Q139" s="668"/>
      <c r="R139" s="668"/>
      <c r="S139" s="668"/>
      <c r="T139" s="668"/>
      <c r="U139" s="668"/>
      <c r="V139" s="668"/>
      <c r="W139" s="668"/>
      <c r="X139" s="668"/>
      <c r="Y139" s="668"/>
      <c r="Z139" s="668"/>
      <c r="AA139" s="668"/>
      <c r="AB139" s="668"/>
      <c r="AC139" s="668"/>
      <c r="AD139" s="668"/>
      <c r="AE139" s="668"/>
      <c r="AF139" s="668"/>
      <c r="AG139" s="668"/>
      <c r="AH139" s="668"/>
      <c r="AI139" s="668"/>
      <c r="AJ139" s="668"/>
      <c r="AK139" s="668"/>
      <c r="AL139" s="668"/>
      <c r="AM139" s="668"/>
      <c r="AN139" s="668"/>
      <c r="AO139" s="668"/>
      <c r="AP139" s="668"/>
      <c r="AQ139" s="668"/>
      <c r="AR139" s="668"/>
      <c r="AS139" s="668"/>
      <c r="AT139" s="668"/>
      <c r="AU139" s="668"/>
      <c r="AV139" s="668"/>
      <c r="AW139" s="668"/>
      <c r="AX139" s="668"/>
      <c r="AY139" s="668"/>
      <c r="AZ139" s="668"/>
      <c r="BA139" s="668"/>
      <c r="BB139" s="668"/>
      <c r="BC139" s="669"/>
      <c r="BD139" s="667" t="s">
        <v>539</v>
      </c>
      <c r="BE139" s="668"/>
      <c r="BF139" s="668"/>
      <c r="BG139" s="668"/>
      <c r="BH139" s="668"/>
      <c r="BI139" s="668"/>
      <c r="BJ139" s="668"/>
      <c r="BK139" s="668"/>
      <c r="BL139" s="668"/>
      <c r="BM139" s="668"/>
      <c r="BN139" s="668"/>
      <c r="BO139" s="668"/>
      <c r="BP139" s="668"/>
      <c r="BQ139" s="668"/>
      <c r="BR139" s="668"/>
      <c r="BS139" s="669"/>
      <c r="BT139" s="667" t="s">
        <v>540</v>
      </c>
      <c r="BU139" s="668"/>
      <c r="BV139" s="668"/>
      <c r="BW139" s="668"/>
      <c r="BX139" s="668"/>
      <c r="BY139" s="668"/>
      <c r="BZ139" s="668"/>
      <c r="CA139" s="668"/>
      <c r="CB139" s="668"/>
      <c r="CC139" s="668"/>
      <c r="CD139" s="669"/>
      <c r="CE139" s="667" t="s">
        <v>541</v>
      </c>
      <c r="CF139" s="668"/>
      <c r="CG139" s="668"/>
      <c r="CH139" s="668"/>
      <c r="CI139" s="668"/>
      <c r="CJ139" s="668"/>
      <c r="CK139" s="668"/>
      <c r="CL139" s="668"/>
      <c r="CM139" s="668"/>
      <c r="CN139" s="668"/>
      <c r="CO139" s="668"/>
      <c r="CP139" s="668"/>
      <c r="CQ139" s="668"/>
      <c r="CR139" s="668"/>
      <c r="CS139" s="668"/>
      <c r="CT139" s="668"/>
      <c r="CU139" s="668"/>
      <c r="CV139" s="668"/>
      <c r="CW139" s="668"/>
      <c r="CX139" s="668"/>
      <c r="CY139" s="668"/>
      <c r="CZ139" s="668"/>
      <c r="DA139" s="669"/>
    </row>
    <row r="140" spans="1:105">
      <c r="A140" s="676">
        <v>1</v>
      </c>
      <c r="B140" s="654"/>
      <c r="C140" s="654"/>
      <c r="D140" s="654"/>
      <c r="E140" s="654"/>
      <c r="F140" s="654"/>
      <c r="G140" s="655"/>
      <c r="H140" s="676">
        <v>2</v>
      </c>
      <c r="I140" s="654"/>
      <c r="J140" s="654"/>
      <c r="K140" s="654"/>
      <c r="L140" s="654"/>
      <c r="M140" s="654"/>
      <c r="N140" s="654"/>
      <c r="O140" s="654"/>
      <c r="P140" s="654"/>
      <c r="Q140" s="654"/>
      <c r="R140" s="654"/>
      <c r="S140" s="654"/>
      <c r="T140" s="654"/>
      <c r="U140" s="654"/>
      <c r="V140" s="654"/>
      <c r="W140" s="654"/>
      <c r="X140" s="654"/>
      <c r="Y140" s="654"/>
      <c r="Z140" s="654"/>
      <c r="AA140" s="654"/>
      <c r="AB140" s="654"/>
      <c r="AC140" s="654"/>
      <c r="AD140" s="654"/>
      <c r="AE140" s="654"/>
      <c r="AF140" s="654"/>
      <c r="AG140" s="654"/>
      <c r="AH140" s="654"/>
      <c r="AI140" s="654"/>
      <c r="AJ140" s="654"/>
      <c r="AK140" s="654"/>
      <c r="AL140" s="654"/>
      <c r="AM140" s="654"/>
      <c r="AN140" s="654"/>
      <c r="AO140" s="654"/>
      <c r="AP140" s="654"/>
      <c r="AQ140" s="654"/>
      <c r="AR140" s="654"/>
      <c r="AS140" s="654"/>
      <c r="AT140" s="654"/>
      <c r="AU140" s="654"/>
      <c r="AV140" s="654"/>
      <c r="AW140" s="654"/>
      <c r="AX140" s="654"/>
      <c r="AY140" s="654"/>
      <c r="AZ140" s="654"/>
      <c r="BA140" s="654"/>
      <c r="BB140" s="654"/>
      <c r="BC140" s="655"/>
      <c r="BD140" s="676">
        <v>3</v>
      </c>
      <c r="BE140" s="654"/>
      <c r="BF140" s="654"/>
      <c r="BG140" s="654"/>
      <c r="BH140" s="654"/>
      <c r="BI140" s="654"/>
      <c r="BJ140" s="654"/>
      <c r="BK140" s="654"/>
      <c r="BL140" s="654"/>
      <c r="BM140" s="654"/>
      <c r="BN140" s="654"/>
      <c r="BO140" s="654"/>
      <c r="BP140" s="654"/>
      <c r="BQ140" s="654"/>
      <c r="BR140" s="654"/>
      <c r="BS140" s="655"/>
      <c r="BT140" s="676">
        <v>4</v>
      </c>
      <c r="BU140" s="654"/>
      <c r="BV140" s="654"/>
      <c r="BW140" s="654"/>
      <c r="BX140" s="654"/>
      <c r="BY140" s="654"/>
      <c r="BZ140" s="654"/>
      <c r="CA140" s="654"/>
      <c r="CB140" s="654"/>
      <c r="CC140" s="654"/>
      <c r="CD140" s="655"/>
      <c r="CE140" s="676">
        <v>5</v>
      </c>
      <c r="CF140" s="654"/>
      <c r="CG140" s="654"/>
      <c r="CH140" s="654"/>
      <c r="CI140" s="654"/>
      <c r="CJ140" s="654"/>
      <c r="CK140" s="654"/>
      <c r="CL140" s="654"/>
      <c r="CM140" s="654"/>
      <c r="CN140" s="654"/>
      <c r="CO140" s="654"/>
      <c r="CP140" s="654"/>
      <c r="CQ140" s="654"/>
      <c r="CR140" s="654"/>
      <c r="CS140" s="654"/>
      <c r="CT140" s="654"/>
      <c r="CU140" s="654"/>
      <c r="CV140" s="654"/>
      <c r="CW140" s="654"/>
      <c r="CX140" s="654"/>
      <c r="CY140" s="654"/>
      <c r="CZ140" s="654"/>
      <c r="DA140" s="655"/>
    </row>
    <row r="141" spans="1:105">
      <c r="A141" s="662" t="s">
        <v>78</v>
      </c>
      <c r="B141" s="654"/>
      <c r="C141" s="654"/>
      <c r="D141" s="654"/>
      <c r="E141" s="654"/>
      <c r="F141" s="654"/>
      <c r="G141" s="655"/>
      <c r="H141" s="663" t="s">
        <v>542</v>
      </c>
      <c r="I141" s="654"/>
      <c r="J141" s="654"/>
      <c r="K141" s="654"/>
      <c r="L141" s="654"/>
      <c r="M141" s="654"/>
      <c r="N141" s="654"/>
      <c r="O141" s="654"/>
      <c r="P141" s="654"/>
      <c r="Q141" s="654"/>
      <c r="R141" s="654"/>
      <c r="S141" s="654"/>
      <c r="T141" s="654"/>
      <c r="U141" s="654"/>
      <c r="V141" s="654"/>
      <c r="W141" s="654"/>
      <c r="X141" s="654"/>
      <c r="Y141" s="654"/>
      <c r="Z141" s="654"/>
      <c r="AA141" s="654"/>
      <c r="AB141" s="654"/>
      <c r="AC141" s="654"/>
      <c r="AD141" s="654"/>
      <c r="AE141" s="654"/>
      <c r="AF141" s="654"/>
      <c r="AG141" s="654"/>
      <c r="AH141" s="654"/>
      <c r="AI141" s="654"/>
      <c r="AJ141" s="654"/>
      <c r="AK141" s="654"/>
      <c r="AL141" s="654"/>
      <c r="AM141" s="654"/>
      <c r="AN141" s="654"/>
      <c r="AO141" s="654"/>
      <c r="AP141" s="654"/>
      <c r="AQ141" s="654"/>
      <c r="AR141" s="654"/>
      <c r="AS141" s="654"/>
      <c r="AT141" s="654"/>
      <c r="AU141" s="654"/>
      <c r="AV141" s="654"/>
      <c r="AW141" s="654"/>
      <c r="AX141" s="654"/>
      <c r="AY141" s="654"/>
      <c r="AZ141" s="654"/>
      <c r="BA141" s="654"/>
      <c r="BB141" s="654"/>
      <c r="BC141" s="655"/>
      <c r="BD141" s="656">
        <v>27977272.727200001</v>
      </c>
      <c r="BE141" s="654"/>
      <c r="BF141" s="654"/>
      <c r="BG141" s="654"/>
      <c r="BH141" s="654"/>
      <c r="BI141" s="654"/>
      <c r="BJ141" s="654"/>
      <c r="BK141" s="654"/>
      <c r="BL141" s="654"/>
      <c r="BM141" s="654"/>
      <c r="BN141" s="654"/>
      <c r="BO141" s="654"/>
      <c r="BP141" s="654"/>
      <c r="BQ141" s="654"/>
      <c r="BR141" s="654"/>
      <c r="BS141" s="655"/>
      <c r="BT141" s="656">
        <v>2.2000000000000002</v>
      </c>
      <c r="BU141" s="654"/>
      <c r="BV141" s="654"/>
      <c r="BW141" s="654"/>
      <c r="BX141" s="654"/>
      <c r="BY141" s="654"/>
      <c r="BZ141" s="654"/>
      <c r="CA141" s="654"/>
      <c r="CB141" s="654"/>
      <c r="CC141" s="654"/>
      <c r="CD141" s="655"/>
      <c r="CE141" s="686">
        <v>615500</v>
      </c>
      <c r="CF141" s="689"/>
      <c r="CG141" s="689"/>
      <c r="CH141" s="689"/>
      <c r="CI141" s="689"/>
      <c r="CJ141" s="689"/>
      <c r="CK141" s="689"/>
      <c r="CL141" s="689"/>
      <c r="CM141" s="689"/>
      <c r="CN141" s="689"/>
      <c r="CO141" s="689"/>
      <c r="CP141" s="689"/>
      <c r="CQ141" s="689"/>
      <c r="CR141" s="689"/>
      <c r="CS141" s="689"/>
      <c r="CT141" s="689"/>
      <c r="CU141" s="689"/>
      <c r="CV141" s="689"/>
      <c r="CW141" s="689"/>
      <c r="CX141" s="689"/>
      <c r="CY141" s="689"/>
      <c r="CZ141" s="689"/>
      <c r="DA141" s="690"/>
    </row>
    <row r="142" spans="1:105">
      <c r="A142" s="662" t="s">
        <v>210</v>
      </c>
      <c r="B142" s="654"/>
      <c r="C142" s="654"/>
      <c r="D142" s="654"/>
      <c r="E142" s="654"/>
      <c r="F142" s="654"/>
      <c r="G142" s="655"/>
      <c r="H142" s="663" t="s">
        <v>543</v>
      </c>
      <c r="I142" s="654"/>
      <c r="J142" s="654"/>
      <c r="K142" s="654"/>
      <c r="L142" s="654"/>
      <c r="M142" s="654"/>
      <c r="N142" s="654"/>
      <c r="O142" s="654"/>
      <c r="P142" s="654"/>
      <c r="Q142" s="654"/>
      <c r="R142" s="654"/>
      <c r="S142" s="654"/>
      <c r="T142" s="654"/>
      <c r="U142" s="654"/>
      <c r="V142" s="654"/>
      <c r="W142" s="654"/>
      <c r="X142" s="654"/>
      <c r="Y142" s="654"/>
      <c r="Z142" s="654"/>
      <c r="AA142" s="654"/>
      <c r="AB142" s="654"/>
      <c r="AC142" s="654"/>
      <c r="AD142" s="654"/>
      <c r="AE142" s="654"/>
      <c r="AF142" s="654"/>
      <c r="AG142" s="654"/>
      <c r="AH142" s="654"/>
      <c r="AI142" s="654"/>
      <c r="AJ142" s="654"/>
      <c r="AK142" s="654"/>
      <c r="AL142" s="654"/>
      <c r="AM142" s="654"/>
      <c r="AN142" s="654"/>
      <c r="AO142" s="654"/>
      <c r="AP142" s="654"/>
      <c r="AQ142" s="654"/>
      <c r="AR142" s="654"/>
      <c r="AS142" s="654"/>
      <c r="AT142" s="654"/>
      <c r="AU142" s="654"/>
      <c r="AV142" s="654"/>
      <c r="AW142" s="654"/>
      <c r="AX142" s="654"/>
      <c r="AY142" s="654"/>
      <c r="AZ142" s="654"/>
      <c r="BA142" s="654"/>
      <c r="BB142" s="654"/>
      <c r="BC142" s="655"/>
      <c r="BD142" s="686">
        <f>CE142/BT142</f>
        <v>313333.33333333331</v>
      </c>
      <c r="BE142" s="689"/>
      <c r="BF142" s="689"/>
      <c r="BG142" s="689"/>
      <c r="BH142" s="689"/>
      <c r="BI142" s="689"/>
      <c r="BJ142" s="689"/>
      <c r="BK142" s="689"/>
      <c r="BL142" s="689"/>
      <c r="BM142" s="689"/>
      <c r="BN142" s="689"/>
      <c r="BO142" s="689"/>
      <c r="BP142" s="689"/>
      <c r="BQ142" s="689"/>
      <c r="BR142" s="689"/>
      <c r="BS142" s="690"/>
      <c r="BT142" s="656">
        <v>1.5</v>
      </c>
      <c r="BU142" s="654"/>
      <c r="BV142" s="654"/>
      <c r="BW142" s="654"/>
      <c r="BX142" s="654"/>
      <c r="BY142" s="654"/>
      <c r="BZ142" s="654"/>
      <c r="CA142" s="654"/>
      <c r="CB142" s="654"/>
      <c r="CC142" s="654"/>
      <c r="CD142" s="655"/>
      <c r="CE142" s="686">
        <v>470000</v>
      </c>
      <c r="CF142" s="689"/>
      <c r="CG142" s="689"/>
      <c r="CH142" s="689"/>
      <c r="CI142" s="689"/>
      <c r="CJ142" s="689"/>
      <c r="CK142" s="689"/>
      <c r="CL142" s="689"/>
      <c r="CM142" s="689"/>
      <c r="CN142" s="689"/>
      <c r="CO142" s="689"/>
      <c r="CP142" s="689"/>
      <c r="CQ142" s="689"/>
      <c r="CR142" s="689"/>
      <c r="CS142" s="689"/>
      <c r="CT142" s="689"/>
      <c r="CU142" s="689"/>
      <c r="CV142" s="689"/>
      <c r="CW142" s="689"/>
      <c r="CX142" s="689"/>
      <c r="CY142" s="689"/>
      <c r="CZ142" s="689"/>
      <c r="DA142" s="690"/>
    </row>
    <row r="143" spans="1:105">
      <c r="A143" s="662"/>
      <c r="B143" s="654"/>
      <c r="C143" s="654"/>
      <c r="D143" s="654"/>
      <c r="E143" s="654"/>
      <c r="F143" s="654"/>
      <c r="G143" s="655"/>
      <c r="H143" s="694" t="s">
        <v>472</v>
      </c>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c r="AJ143" s="654"/>
      <c r="AK143" s="654"/>
      <c r="AL143" s="654"/>
      <c r="AM143" s="654"/>
      <c r="AN143" s="654"/>
      <c r="AO143" s="654"/>
      <c r="AP143" s="654"/>
      <c r="AQ143" s="654"/>
      <c r="AR143" s="654"/>
      <c r="AS143" s="654"/>
      <c r="AT143" s="654"/>
      <c r="AU143" s="654"/>
      <c r="AV143" s="654"/>
      <c r="AW143" s="654"/>
      <c r="AX143" s="654"/>
      <c r="AY143" s="654"/>
      <c r="AZ143" s="654"/>
      <c r="BA143" s="654"/>
      <c r="BB143" s="654"/>
      <c r="BC143" s="655"/>
      <c r="BD143" s="656"/>
      <c r="BE143" s="654"/>
      <c r="BF143" s="654"/>
      <c r="BG143" s="654"/>
      <c r="BH143" s="654"/>
      <c r="BI143" s="654"/>
      <c r="BJ143" s="654"/>
      <c r="BK143" s="654"/>
      <c r="BL143" s="654"/>
      <c r="BM143" s="654"/>
      <c r="BN143" s="654"/>
      <c r="BO143" s="654"/>
      <c r="BP143" s="654"/>
      <c r="BQ143" s="654"/>
      <c r="BR143" s="654"/>
      <c r="BS143" s="655"/>
      <c r="BT143" s="656" t="s">
        <v>105</v>
      </c>
      <c r="BU143" s="654"/>
      <c r="BV143" s="654"/>
      <c r="BW143" s="654"/>
      <c r="BX143" s="654"/>
      <c r="BY143" s="654"/>
      <c r="BZ143" s="654"/>
      <c r="CA143" s="654"/>
      <c r="CB143" s="654"/>
      <c r="CC143" s="654"/>
      <c r="CD143" s="655"/>
      <c r="CE143" s="657">
        <f>CE141+CE142</f>
        <v>1085500</v>
      </c>
      <c r="CF143" s="658"/>
      <c r="CG143" s="658"/>
      <c r="CH143" s="658"/>
      <c r="CI143" s="658"/>
      <c r="CJ143" s="658"/>
      <c r="CK143" s="658"/>
      <c r="CL143" s="658"/>
      <c r="CM143" s="658"/>
      <c r="CN143" s="658"/>
      <c r="CO143" s="658"/>
      <c r="CP143" s="658"/>
      <c r="CQ143" s="658"/>
      <c r="CR143" s="658"/>
      <c r="CS143" s="658"/>
      <c r="CT143" s="658"/>
      <c r="CU143" s="658"/>
      <c r="CV143" s="658"/>
      <c r="CW143" s="658"/>
      <c r="CX143" s="658"/>
      <c r="CY143" s="658"/>
      <c r="CZ143" s="658"/>
      <c r="DA143" s="659"/>
    </row>
    <row r="144" spans="1:105">
      <c r="A144" s="190"/>
      <c r="B144" s="191"/>
      <c r="C144" s="191"/>
      <c r="D144" s="191"/>
      <c r="E144" s="191"/>
      <c r="F144" s="191"/>
      <c r="G144" s="191"/>
      <c r="H144" s="192"/>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3"/>
      <c r="BE144" s="191"/>
      <c r="BF144" s="191"/>
      <c r="BG144" s="191"/>
      <c r="BH144" s="191"/>
      <c r="BI144" s="191"/>
      <c r="BJ144" s="191"/>
      <c r="BK144" s="191"/>
      <c r="BL144" s="191"/>
      <c r="BM144" s="191"/>
      <c r="BN144" s="191"/>
      <c r="BO144" s="191"/>
      <c r="BP144" s="191"/>
      <c r="BQ144" s="191"/>
      <c r="BR144" s="191"/>
      <c r="BS144" s="191"/>
      <c r="BT144" s="193"/>
      <c r="BU144" s="191"/>
      <c r="BV144" s="191"/>
      <c r="BW144" s="191"/>
      <c r="BX144" s="191"/>
      <c r="BY144" s="191"/>
      <c r="BZ144" s="191"/>
      <c r="CA144" s="191"/>
      <c r="CB144" s="191"/>
      <c r="CC144" s="191"/>
      <c r="CD144" s="191"/>
      <c r="CE144" s="193"/>
      <c r="CF144" s="191"/>
      <c r="CG144" s="191"/>
      <c r="CH144" s="191"/>
      <c r="CI144" s="191"/>
      <c r="CJ144" s="204"/>
      <c r="CK144" s="204"/>
      <c r="CL144" s="204"/>
      <c r="CM144" s="204"/>
      <c r="CN144" s="204"/>
      <c r="CO144" s="204"/>
      <c r="CP144" s="204"/>
      <c r="CQ144" s="204"/>
      <c r="CR144" s="204"/>
      <c r="CS144" s="204"/>
      <c r="CT144" s="204"/>
      <c r="CU144" s="204"/>
      <c r="CV144" s="204"/>
      <c r="CW144" s="204"/>
      <c r="CX144" s="204"/>
      <c r="CY144" s="204"/>
      <c r="CZ144" s="204"/>
      <c r="DA144" s="204"/>
    </row>
    <row r="145" spans="1:161" ht="15">
      <c r="A145" s="677" t="s">
        <v>545</v>
      </c>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1"/>
      <c r="AP145" s="671"/>
      <c r="AQ145" s="671"/>
      <c r="AR145" s="671"/>
      <c r="AS145" s="671"/>
      <c r="AT145" s="671"/>
      <c r="AU145" s="671"/>
      <c r="AV145" s="671"/>
      <c r="AW145" s="671"/>
      <c r="AX145" s="671"/>
      <c r="AY145" s="671"/>
      <c r="AZ145" s="671"/>
      <c r="BA145" s="671"/>
      <c r="BB145" s="671"/>
      <c r="BC145" s="671"/>
      <c r="BD145" s="671"/>
      <c r="BE145" s="671"/>
      <c r="BF145" s="671"/>
      <c r="BG145" s="671"/>
      <c r="BH145" s="671"/>
      <c r="BI145" s="671"/>
      <c r="BJ145" s="671"/>
      <c r="BK145" s="671"/>
      <c r="BL145" s="671"/>
      <c r="BM145" s="671"/>
      <c r="BN145" s="671"/>
      <c r="BO145" s="671"/>
      <c r="BP145" s="671"/>
      <c r="BQ145" s="671"/>
      <c r="BR145" s="671"/>
      <c r="BS145" s="671"/>
      <c r="BT145" s="671"/>
      <c r="BU145" s="671"/>
      <c r="BV145" s="671"/>
      <c r="BW145" s="671"/>
      <c r="BX145" s="671"/>
      <c r="BY145" s="671"/>
      <c r="BZ145" s="671"/>
      <c r="CA145" s="671"/>
      <c r="CB145" s="671"/>
      <c r="CC145" s="671"/>
      <c r="CD145" s="671"/>
      <c r="CE145" s="671"/>
      <c r="CF145" s="671"/>
      <c r="CG145" s="671"/>
      <c r="CH145" s="671"/>
      <c r="CI145" s="671"/>
      <c r="CJ145" s="671"/>
      <c r="CK145" s="671"/>
      <c r="CL145" s="671"/>
      <c r="CM145" s="671"/>
      <c r="CN145" s="671"/>
      <c r="CO145" s="671"/>
      <c r="CP145" s="671"/>
      <c r="CQ145" s="671"/>
      <c r="CR145" s="671"/>
      <c r="CS145" s="671"/>
      <c r="CT145" s="671"/>
      <c r="CU145" s="671"/>
      <c r="CV145" s="671"/>
      <c r="CW145" s="671"/>
      <c r="CX145" s="671"/>
      <c r="CY145" s="671"/>
      <c r="CZ145" s="671"/>
      <c r="DA145" s="671"/>
    </row>
    <row r="146" spans="1:161" ht="15">
      <c r="A146" s="180" t="s">
        <v>458</v>
      </c>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678" t="s">
        <v>44</v>
      </c>
      <c r="Y146" s="674"/>
      <c r="Z146" s="674"/>
      <c r="AA146" s="674"/>
      <c r="AB146" s="674"/>
      <c r="AC146" s="674"/>
      <c r="AD146" s="674"/>
      <c r="AE146" s="674"/>
      <c r="AF146" s="674"/>
      <c r="AG146" s="674"/>
      <c r="AH146" s="674"/>
      <c r="AI146" s="674"/>
      <c r="AJ146" s="674"/>
      <c r="AK146" s="674"/>
      <c r="AL146" s="674"/>
      <c r="AM146" s="674"/>
      <c r="AN146" s="674"/>
      <c r="AO146" s="674"/>
      <c r="AP146" s="674"/>
      <c r="AQ146" s="674"/>
      <c r="AR146" s="674"/>
      <c r="AS146" s="674"/>
      <c r="AT146" s="674"/>
      <c r="AU146" s="674"/>
      <c r="AV146" s="674"/>
      <c r="AW146" s="674"/>
      <c r="AX146" s="674"/>
      <c r="AY146" s="674"/>
      <c r="AZ146" s="674"/>
      <c r="BA146" s="674"/>
      <c r="BB146" s="674"/>
      <c r="BC146" s="674"/>
      <c r="BD146" s="674"/>
      <c r="BE146" s="674"/>
      <c r="BF146" s="674"/>
      <c r="BG146" s="674"/>
      <c r="BH146" s="674"/>
      <c r="BI146" s="674"/>
      <c r="BJ146" s="674"/>
      <c r="BK146" s="674"/>
      <c r="BL146" s="674"/>
      <c r="BM146" s="674"/>
      <c r="BN146" s="674"/>
      <c r="BO146" s="674"/>
      <c r="BP146" s="674"/>
      <c r="BQ146" s="674"/>
      <c r="BR146" s="674"/>
      <c r="BS146" s="674"/>
      <c r="BT146" s="674"/>
      <c r="BU146" s="674"/>
      <c r="BV146" s="674"/>
      <c r="BW146" s="674"/>
      <c r="BX146" s="674"/>
      <c r="BY146" s="674"/>
      <c r="BZ146" s="674"/>
      <c r="CA146" s="674"/>
      <c r="CB146" s="674"/>
      <c r="CC146" s="674"/>
      <c r="CD146" s="674"/>
      <c r="CE146" s="674"/>
      <c r="CF146" s="674"/>
      <c r="CG146" s="674"/>
      <c r="CH146" s="674"/>
      <c r="CI146" s="674"/>
      <c r="CJ146" s="674"/>
      <c r="CK146" s="674"/>
      <c r="CL146" s="674"/>
      <c r="CM146" s="674"/>
      <c r="CN146" s="674"/>
      <c r="CO146" s="674"/>
      <c r="CP146" s="674"/>
      <c r="CQ146" s="674"/>
      <c r="CR146" s="674"/>
      <c r="CS146" s="674"/>
      <c r="CT146" s="674"/>
      <c r="CU146" s="674"/>
      <c r="CV146" s="674"/>
      <c r="CW146" s="674"/>
      <c r="CX146" s="674"/>
      <c r="CY146" s="674"/>
      <c r="CZ146" s="674"/>
      <c r="DA146" s="674"/>
    </row>
    <row r="147" spans="1:161" ht="15">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99"/>
      <c r="CK147" s="199"/>
      <c r="CL147" s="199"/>
      <c r="CM147" s="199"/>
      <c r="CN147" s="199"/>
      <c r="CO147" s="199"/>
      <c r="CP147" s="199"/>
      <c r="CQ147" s="199"/>
      <c r="CR147" s="199"/>
      <c r="CS147" s="199"/>
      <c r="CT147" s="199"/>
      <c r="CU147" s="199"/>
      <c r="CV147" s="199"/>
      <c r="CW147" s="199"/>
      <c r="CX147" s="199"/>
      <c r="CY147" s="199"/>
      <c r="CZ147" s="199"/>
      <c r="DA147" s="199"/>
    </row>
    <row r="148" spans="1:161" s="181" customFormat="1" ht="15">
      <c r="A148" s="660" t="s">
        <v>459</v>
      </c>
      <c r="B148" s="651"/>
      <c r="C148" s="651"/>
      <c r="D148" s="651"/>
      <c r="E148" s="651"/>
      <c r="F148" s="651"/>
      <c r="G148" s="651"/>
      <c r="H148" s="651"/>
      <c r="I148" s="651"/>
      <c r="J148" s="651"/>
      <c r="K148" s="651"/>
      <c r="L148" s="651"/>
      <c r="M148" s="651"/>
      <c r="N148" s="651"/>
      <c r="O148" s="651"/>
      <c r="P148" s="651"/>
      <c r="Q148" s="651"/>
      <c r="R148" s="651"/>
      <c r="S148" s="651"/>
      <c r="T148" s="651"/>
      <c r="U148" s="651"/>
      <c r="V148" s="651"/>
      <c r="W148" s="651"/>
      <c r="X148" s="651"/>
      <c r="Y148" s="651"/>
      <c r="Z148" s="651"/>
      <c r="AA148" s="651"/>
      <c r="AB148" s="651"/>
      <c r="AC148" s="651"/>
      <c r="AD148" s="651"/>
      <c r="AE148" s="651"/>
      <c r="AF148" s="651"/>
      <c r="AG148" s="651"/>
      <c r="AH148" s="651"/>
      <c r="AI148" s="651"/>
      <c r="AJ148" s="651"/>
      <c r="AK148" s="651"/>
      <c r="AL148" s="651"/>
      <c r="AM148" s="651"/>
      <c r="AN148" s="651"/>
      <c r="AO148" s="651"/>
      <c r="AP148" s="685" t="s">
        <v>474</v>
      </c>
      <c r="AQ148" s="685"/>
      <c r="AR148" s="685"/>
      <c r="AS148" s="685"/>
      <c r="AT148" s="685"/>
      <c r="AU148" s="685"/>
      <c r="AV148" s="685"/>
      <c r="AW148" s="685"/>
      <c r="AX148" s="685"/>
      <c r="AY148" s="685"/>
      <c r="AZ148" s="685"/>
      <c r="BA148" s="685"/>
      <c r="BB148" s="685"/>
      <c r="BC148" s="685"/>
      <c r="BD148" s="685"/>
      <c r="BE148" s="685"/>
      <c r="BF148" s="685"/>
      <c r="BG148" s="685"/>
      <c r="BH148" s="685"/>
      <c r="BI148" s="685"/>
      <c r="BJ148" s="685"/>
      <c r="BK148" s="685"/>
      <c r="BL148" s="685"/>
      <c r="BM148" s="685"/>
      <c r="BN148" s="685"/>
      <c r="BO148" s="685"/>
      <c r="BP148" s="685"/>
      <c r="BQ148" s="685"/>
      <c r="BR148" s="685"/>
      <c r="BS148" s="685"/>
      <c r="BT148" s="685"/>
      <c r="BU148" s="685"/>
      <c r="BV148" s="685"/>
      <c r="BW148" s="685"/>
      <c r="BX148" s="685"/>
      <c r="BY148" s="685"/>
      <c r="BZ148" s="685"/>
      <c r="CA148" s="685"/>
      <c r="CB148" s="685"/>
      <c r="CC148" s="685"/>
      <c r="CD148" s="685"/>
      <c r="CE148" s="685"/>
      <c r="CF148" s="685"/>
      <c r="CG148" s="685"/>
      <c r="CH148" s="685"/>
      <c r="CI148" s="685"/>
      <c r="CJ148" s="685"/>
      <c r="CK148" s="685"/>
      <c r="CL148" s="685"/>
      <c r="CM148" s="685"/>
      <c r="CN148" s="685"/>
      <c r="CO148" s="685"/>
      <c r="CP148" s="685"/>
      <c r="CQ148" s="685"/>
      <c r="CR148" s="685"/>
      <c r="CS148" s="685"/>
      <c r="CT148" s="685"/>
      <c r="CU148" s="685"/>
      <c r="CV148" s="685"/>
      <c r="CW148" s="685"/>
      <c r="CX148" s="685"/>
      <c r="CY148" s="685"/>
      <c r="CZ148" s="685"/>
      <c r="DA148" s="685"/>
      <c r="DB148" s="205"/>
      <c r="DC148" s="205"/>
      <c r="DD148" s="205"/>
      <c r="DE148" s="205"/>
      <c r="DF148" s="205"/>
      <c r="DG148" s="205"/>
      <c r="DH148" s="205"/>
      <c r="DI148" s="205"/>
      <c r="DJ148" s="205"/>
      <c r="DK148" s="205"/>
      <c r="DL148" s="205"/>
      <c r="DM148" s="205"/>
      <c r="DN148" s="205"/>
      <c r="DO148" s="205"/>
      <c r="DP148" s="205"/>
      <c r="DQ148" s="205"/>
      <c r="DR148" s="205"/>
      <c r="DS148" s="205"/>
      <c r="DT148" s="205"/>
      <c r="DU148" s="205"/>
      <c r="DV148" s="205"/>
      <c r="DW148" s="205"/>
      <c r="DX148" s="205"/>
      <c r="DY148" s="205"/>
      <c r="DZ148" s="205"/>
      <c r="EA148" s="205"/>
      <c r="EB148" s="205"/>
      <c r="EC148" s="205"/>
      <c r="ED148" s="205"/>
      <c r="EE148" s="205"/>
      <c r="EF148" s="205"/>
      <c r="EG148" s="205"/>
      <c r="EH148" s="205"/>
      <c r="EI148" s="205"/>
      <c r="EJ148" s="205"/>
      <c r="EK148" s="205"/>
      <c r="EL148" s="205"/>
      <c r="EM148" s="205"/>
      <c r="EN148" s="205"/>
      <c r="EO148" s="205"/>
      <c r="EP148" s="205"/>
      <c r="EQ148" s="205"/>
      <c r="ER148" s="205"/>
      <c r="ES148" s="205"/>
      <c r="ET148" s="205"/>
      <c r="EU148" s="205"/>
      <c r="EV148" s="205"/>
      <c r="EW148" s="205"/>
      <c r="EX148" s="205"/>
      <c r="EY148" s="205"/>
      <c r="EZ148" s="205"/>
      <c r="FA148" s="205"/>
      <c r="FB148" s="205"/>
      <c r="FC148" s="205"/>
      <c r="FD148" s="205"/>
      <c r="FE148" s="205"/>
    </row>
    <row r="149" spans="1:161" ht="15">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7"/>
      <c r="CK149" s="187"/>
      <c r="CL149" s="187"/>
      <c r="CM149" s="187"/>
      <c r="CN149" s="187"/>
      <c r="CO149" s="187"/>
      <c r="CP149" s="187"/>
      <c r="CQ149" s="187"/>
      <c r="CR149" s="187"/>
      <c r="CS149" s="187"/>
      <c r="CT149" s="187"/>
      <c r="CU149" s="187"/>
      <c r="CV149" s="187"/>
      <c r="CW149" s="187"/>
      <c r="CX149" s="187"/>
      <c r="CY149" s="187"/>
      <c r="CZ149" s="187"/>
      <c r="DA149" s="187"/>
    </row>
    <row r="150" spans="1:161">
      <c r="A150" s="667" t="s">
        <v>462</v>
      </c>
      <c r="B150" s="668"/>
      <c r="C150" s="668"/>
      <c r="D150" s="668"/>
      <c r="E150" s="668"/>
      <c r="F150" s="668"/>
      <c r="G150" s="669"/>
      <c r="H150" s="667" t="s">
        <v>538</v>
      </c>
      <c r="I150" s="668"/>
      <c r="J150" s="668"/>
      <c r="K150" s="668"/>
      <c r="L150" s="668"/>
      <c r="M150" s="668"/>
      <c r="N150" s="668"/>
      <c r="O150" s="668"/>
      <c r="P150" s="668"/>
      <c r="Q150" s="668"/>
      <c r="R150" s="668"/>
      <c r="S150" s="668"/>
      <c r="T150" s="668"/>
      <c r="U150" s="668"/>
      <c r="V150" s="668"/>
      <c r="W150" s="668"/>
      <c r="X150" s="668"/>
      <c r="Y150" s="668"/>
      <c r="Z150" s="668"/>
      <c r="AA150" s="668"/>
      <c r="AB150" s="668"/>
      <c r="AC150" s="668"/>
      <c r="AD150" s="668"/>
      <c r="AE150" s="668"/>
      <c r="AF150" s="668"/>
      <c r="AG150" s="668"/>
      <c r="AH150" s="668"/>
      <c r="AI150" s="668"/>
      <c r="AJ150" s="668"/>
      <c r="AK150" s="668"/>
      <c r="AL150" s="668"/>
      <c r="AM150" s="668"/>
      <c r="AN150" s="668"/>
      <c r="AO150" s="668"/>
      <c r="AP150" s="668"/>
      <c r="AQ150" s="668"/>
      <c r="AR150" s="668"/>
      <c r="AS150" s="668"/>
      <c r="AT150" s="668"/>
      <c r="AU150" s="668"/>
      <c r="AV150" s="668"/>
      <c r="AW150" s="668"/>
      <c r="AX150" s="668"/>
      <c r="AY150" s="668"/>
      <c r="AZ150" s="668"/>
      <c r="BA150" s="668"/>
      <c r="BB150" s="668"/>
      <c r="BC150" s="669"/>
      <c r="BD150" s="667" t="s">
        <v>539</v>
      </c>
      <c r="BE150" s="668"/>
      <c r="BF150" s="668"/>
      <c r="BG150" s="668"/>
      <c r="BH150" s="668"/>
      <c r="BI150" s="668"/>
      <c r="BJ150" s="668"/>
      <c r="BK150" s="668"/>
      <c r="BL150" s="668"/>
      <c r="BM150" s="668"/>
      <c r="BN150" s="668"/>
      <c r="BO150" s="668"/>
      <c r="BP150" s="668"/>
      <c r="BQ150" s="668"/>
      <c r="BR150" s="668"/>
      <c r="BS150" s="669"/>
      <c r="BT150" s="667" t="s">
        <v>540</v>
      </c>
      <c r="BU150" s="668"/>
      <c r="BV150" s="668"/>
      <c r="BW150" s="668"/>
      <c r="BX150" s="668"/>
      <c r="BY150" s="668"/>
      <c r="BZ150" s="668"/>
      <c r="CA150" s="668"/>
      <c r="CB150" s="668"/>
      <c r="CC150" s="668"/>
      <c r="CD150" s="669"/>
      <c r="CE150" s="667" t="s">
        <v>541</v>
      </c>
      <c r="CF150" s="668"/>
      <c r="CG150" s="668"/>
      <c r="CH150" s="668"/>
      <c r="CI150" s="668"/>
      <c r="CJ150" s="668"/>
      <c r="CK150" s="668"/>
      <c r="CL150" s="668"/>
      <c r="CM150" s="668"/>
      <c r="CN150" s="668"/>
      <c r="CO150" s="668"/>
      <c r="CP150" s="668"/>
      <c r="CQ150" s="668"/>
      <c r="CR150" s="668"/>
      <c r="CS150" s="668"/>
      <c r="CT150" s="668"/>
      <c r="CU150" s="668"/>
      <c r="CV150" s="668"/>
      <c r="CW150" s="668"/>
      <c r="CX150" s="668"/>
      <c r="CY150" s="668"/>
      <c r="CZ150" s="668"/>
      <c r="DA150" s="669"/>
    </row>
    <row r="151" spans="1:161">
      <c r="A151" s="676">
        <v>1</v>
      </c>
      <c r="B151" s="654"/>
      <c r="C151" s="654"/>
      <c r="D151" s="654"/>
      <c r="E151" s="654"/>
      <c r="F151" s="654"/>
      <c r="G151" s="655"/>
      <c r="H151" s="676">
        <v>2</v>
      </c>
      <c r="I151" s="654"/>
      <c r="J151" s="654"/>
      <c r="K151" s="654"/>
      <c r="L151" s="654"/>
      <c r="M151" s="654"/>
      <c r="N151" s="654"/>
      <c r="O151" s="654"/>
      <c r="P151" s="654"/>
      <c r="Q151" s="654"/>
      <c r="R151" s="654"/>
      <c r="S151" s="654"/>
      <c r="T151" s="654"/>
      <c r="U151" s="654"/>
      <c r="V151" s="654"/>
      <c r="W151" s="654"/>
      <c r="X151" s="654"/>
      <c r="Y151" s="654"/>
      <c r="Z151" s="654"/>
      <c r="AA151" s="654"/>
      <c r="AB151" s="654"/>
      <c r="AC151" s="654"/>
      <c r="AD151" s="654"/>
      <c r="AE151" s="654"/>
      <c r="AF151" s="654"/>
      <c r="AG151" s="654"/>
      <c r="AH151" s="654"/>
      <c r="AI151" s="654"/>
      <c r="AJ151" s="654"/>
      <c r="AK151" s="654"/>
      <c r="AL151" s="654"/>
      <c r="AM151" s="654"/>
      <c r="AN151" s="654"/>
      <c r="AO151" s="654"/>
      <c r="AP151" s="654"/>
      <c r="AQ151" s="654"/>
      <c r="AR151" s="654"/>
      <c r="AS151" s="654"/>
      <c r="AT151" s="654"/>
      <c r="AU151" s="654"/>
      <c r="AV151" s="654"/>
      <c r="AW151" s="654"/>
      <c r="AX151" s="654"/>
      <c r="AY151" s="654"/>
      <c r="AZ151" s="654"/>
      <c r="BA151" s="654"/>
      <c r="BB151" s="654"/>
      <c r="BC151" s="655"/>
      <c r="BD151" s="676">
        <v>3</v>
      </c>
      <c r="BE151" s="654"/>
      <c r="BF151" s="654"/>
      <c r="BG151" s="654"/>
      <c r="BH151" s="654"/>
      <c r="BI151" s="654"/>
      <c r="BJ151" s="654"/>
      <c r="BK151" s="654"/>
      <c r="BL151" s="654"/>
      <c r="BM151" s="654"/>
      <c r="BN151" s="654"/>
      <c r="BO151" s="654"/>
      <c r="BP151" s="654"/>
      <c r="BQ151" s="654"/>
      <c r="BR151" s="654"/>
      <c r="BS151" s="655"/>
      <c r="BT151" s="676">
        <v>4</v>
      </c>
      <c r="BU151" s="654"/>
      <c r="BV151" s="654"/>
      <c r="BW151" s="654"/>
      <c r="BX151" s="654"/>
      <c r="BY151" s="654"/>
      <c r="BZ151" s="654"/>
      <c r="CA151" s="654"/>
      <c r="CB151" s="654"/>
      <c r="CC151" s="654"/>
      <c r="CD151" s="655"/>
      <c r="CE151" s="676">
        <v>5</v>
      </c>
      <c r="CF151" s="654"/>
      <c r="CG151" s="654"/>
      <c r="CH151" s="654"/>
      <c r="CI151" s="654"/>
      <c r="CJ151" s="654"/>
      <c r="CK151" s="654"/>
      <c r="CL151" s="654"/>
      <c r="CM151" s="654"/>
      <c r="CN151" s="654"/>
      <c r="CO151" s="654"/>
      <c r="CP151" s="654"/>
      <c r="CQ151" s="654"/>
      <c r="CR151" s="654"/>
      <c r="CS151" s="654"/>
      <c r="CT151" s="654"/>
      <c r="CU151" s="654"/>
      <c r="CV151" s="654"/>
      <c r="CW151" s="654"/>
      <c r="CX151" s="654"/>
      <c r="CY151" s="654"/>
      <c r="CZ151" s="654"/>
      <c r="DA151" s="655"/>
    </row>
    <row r="152" spans="1:161">
      <c r="A152" s="662" t="s">
        <v>78</v>
      </c>
      <c r="B152" s="654"/>
      <c r="C152" s="654"/>
      <c r="D152" s="654"/>
      <c r="E152" s="654"/>
      <c r="F152" s="654"/>
      <c r="G152" s="655"/>
      <c r="H152" s="663" t="s">
        <v>542</v>
      </c>
      <c r="I152" s="654"/>
      <c r="J152" s="654"/>
      <c r="K152" s="654"/>
      <c r="L152" s="654"/>
      <c r="M152" s="654"/>
      <c r="N152" s="654"/>
      <c r="O152" s="654"/>
      <c r="P152" s="654"/>
      <c r="Q152" s="654"/>
      <c r="R152" s="654"/>
      <c r="S152" s="654"/>
      <c r="T152" s="654"/>
      <c r="U152" s="654"/>
      <c r="V152" s="654"/>
      <c r="W152" s="654"/>
      <c r="X152" s="654"/>
      <c r="Y152" s="654"/>
      <c r="Z152" s="654"/>
      <c r="AA152" s="654"/>
      <c r="AB152" s="654"/>
      <c r="AC152" s="654"/>
      <c r="AD152" s="654"/>
      <c r="AE152" s="654"/>
      <c r="AF152" s="654"/>
      <c r="AG152" s="654"/>
      <c r="AH152" s="654"/>
      <c r="AI152" s="654"/>
      <c r="AJ152" s="654"/>
      <c r="AK152" s="654"/>
      <c r="AL152" s="654"/>
      <c r="AM152" s="654"/>
      <c r="AN152" s="654"/>
      <c r="AO152" s="654"/>
      <c r="AP152" s="654"/>
      <c r="AQ152" s="654"/>
      <c r="AR152" s="654"/>
      <c r="AS152" s="654"/>
      <c r="AT152" s="654"/>
      <c r="AU152" s="654"/>
      <c r="AV152" s="654"/>
      <c r="AW152" s="654"/>
      <c r="AX152" s="654"/>
      <c r="AY152" s="654"/>
      <c r="AZ152" s="654"/>
      <c r="BA152" s="654"/>
      <c r="BB152" s="654"/>
      <c r="BC152" s="655"/>
      <c r="BD152" s="686">
        <v>1136363.6363599999</v>
      </c>
      <c r="BE152" s="689"/>
      <c r="BF152" s="689"/>
      <c r="BG152" s="689"/>
      <c r="BH152" s="689"/>
      <c r="BI152" s="689"/>
      <c r="BJ152" s="689"/>
      <c r="BK152" s="689"/>
      <c r="BL152" s="689"/>
      <c r="BM152" s="689"/>
      <c r="BN152" s="689"/>
      <c r="BO152" s="689"/>
      <c r="BP152" s="689"/>
      <c r="BQ152" s="689"/>
      <c r="BR152" s="689"/>
      <c r="BS152" s="690"/>
      <c r="BT152" s="656">
        <v>2.2000000000000002</v>
      </c>
      <c r="BU152" s="654"/>
      <c r="BV152" s="654"/>
      <c r="BW152" s="654"/>
      <c r="BX152" s="654"/>
      <c r="BY152" s="654"/>
      <c r="BZ152" s="654"/>
      <c r="CA152" s="654"/>
      <c r="CB152" s="654"/>
      <c r="CC152" s="654"/>
      <c r="CD152" s="655"/>
      <c r="CE152" s="686">
        <v>25000</v>
      </c>
      <c r="CF152" s="689"/>
      <c r="CG152" s="689"/>
      <c r="CH152" s="689"/>
      <c r="CI152" s="689"/>
      <c r="CJ152" s="689"/>
      <c r="CK152" s="689"/>
      <c r="CL152" s="689"/>
      <c r="CM152" s="689"/>
      <c r="CN152" s="689"/>
      <c r="CO152" s="689"/>
      <c r="CP152" s="689"/>
      <c r="CQ152" s="689"/>
      <c r="CR152" s="689"/>
      <c r="CS152" s="689"/>
      <c r="CT152" s="689"/>
      <c r="CU152" s="689"/>
      <c r="CV152" s="689"/>
      <c r="CW152" s="689"/>
      <c r="CX152" s="689"/>
      <c r="CY152" s="689"/>
      <c r="CZ152" s="689"/>
      <c r="DA152" s="690"/>
    </row>
    <row r="153" spans="1:161">
      <c r="A153" s="662"/>
      <c r="B153" s="654"/>
      <c r="C153" s="654"/>
      <c r="D153" s="654"/>
      <c r="E153" s="654"/>
      <c r="F153" s="654"/>
      <c r="G153" s="655"/>
      <c r="H153" s="694" t="s">
        <v>472</v>
      </c>
      <c r="I153" s="654"/>
      <c r="J153" s="654"/>
      <c r="K153" s="654"/>
      <c r="L153" s="654"/>
      <c r="M153" s="654"/>
      <c r="N153" s="654"/>
      <c r="O153" s="654"/>
      <c r="P153" s="654"/>
      <c r="Q153" s="654"/>
      <c r="R153" s="654"/>
      <c r="S153" s="654"/>
      <c r="T153" s="654"/>
      <c r="U153" s="654"/>
      <c r="V153" s="654"/>
      <c r="W153" s="654"/>
      <c r="X153" s="654"/>
      <c r="Y153" s="654"/>
      <c r="Z153" s="654"/>
      <c r="AA153" s="654"/>
      <c r="AB153" s="654"/>
      <c r="AC153" s="654"/>
      <c r="AD153" s="654"/>
      <c r="AE153" s="654"/>
      <c r="AF153" s="654"/>
      <c r="AG153" s="654"/>
      <c r="AH153" s="654"/>
      <c r="AI153" s="654"/>
      <c r="AJ153" s="654"/>
      <c r="AK153" s="654"/>
      <c r="AL153" s="654"/>
      <c r="AM153" s="654"/>
      <c r="AN153" s="654"/>
      <c r="AO153" s="654"/>
      <c r="AP153" s="654"/>
      <c r="AQ153" s="654"/>
      <c r="AR153" s="654"/>
      <c r="AS153" s="654"/>
      <c r="AT153" s="654"/>
      <c r="AU153" s="654"/>
      <c r="AV153" s="654"/>
      <c r="AW153" s="654"/>
      <c r="AX153" s="654"/>
      <c r="AY153" s="654"/>
      <c r="AZ153" s="654"/>
      <c r="BA153" s="654"/>
      <c r="BB153" s="654"/>
      <c r="BC153" s="655"/>
      <c r="BD153" s="656"/>
      <c r="BE153" s="654"/>
      <c r="BF153" s="654"/>
      <c r="BG153" s="654"/>
      <c r="BH153" s="654"/>
      <c r="BI153" s="654"/>
      <c r="BJ153" s="654"/>
      <c r="BK153" s="654"/>
      <c r="BL153" s="654"/>
      <c r="BM153" s="654"/>
      <c r="BN153" s="654"/>
      <c r="BO153" s="654"/>
      <c r="BP153" s="654"/>
      <c r="BQ153" s="654"/>
      <c r="BR153" s="654"/>
      <c r="BS153" s="655"/>
      <c r="BT153" s="656" t="s">
        <v>105</v>
      </c>
      <c r="BU153" s="654"/>
      <c r="BV153" s="654"/>
      <c r="BW153" s="654"/>
      <c r="BX153" s="654"/>
      <c r="BY153" s="654"/>
      <c r="BZ153" s="654"/>
      <c r="CA153" s="654"/>
      <c r="CB153" s="654"/>
      <c r="CC153" s="654"/>
      <c r="CD153" s="655"/>
      <c r="CE153" s="657">
        <f>CE152</f>
        <v>25000</v>
      </c>
      <c r="CF153" s="658"/>
      <c r="CG153" s="658"/>
      <c r="CH153" s="658"/>
      <c r="CI153" s="658"/>
      <c r="CJ153" s="658"/>
      <c r="CK153" s="658"/>
      <c r="CL153" s="658"/>
      <c r="CM153" s="658"/>
      <c r="CN153" s="658"/>
      <c r="CO153" s="658"/>
      <c r="CP153" s="658"/>
      <c r="CQ153" s="658"/>
      <c r="CR153" s="658"/>
      <c r="CS153" s="658"/>
      <c r="CT153" s="658"/>
      <c r="CU153" s="658"/>
      <c r="CV153" s="658"/>
      <c r="CW153" s="658"/>
      <c r="CX153" s="658"/>
      <c r="CY153" s="658"/>
      <c r="CZ153" s="658"/>
      <c r="DA153" s="659"/>
    </row>
    <row r="154" spans="1:161" ht="15">
      <c r="A154" s="677" t="s">
        <v>546</v>
      </c>
      <c r="B154" s="671"/>
      <c r="C154" s="671"/>
      <c r="D154" s="671"/>
      <c r="E154" s="671"/>
      <c r="F154" s="671"/>
      <c r="G154" s="671"/>
      <c r="H154" s="671"/>
      <c r="I154" s="671"/>
      <c r="J154" s="671"/>
      <c r="K154" s="671"/>
      <c r="L154" s="671"/>
      <c r="M154" s="671"/>
      <c r="N154" s="671"/>
      <c r="O154" s="671"/>
      <c r="P154" s="671"/>
      <c r="Q154" s="671"/>
      <c r="R154" s="671"/>
      <c r="S154" s="671"/>
      <c r="T154" s="671"/>
      <c r="U154" s="671"/>
      <c r="V154" s="671"/>
      <c r="W154" s="671"/>
      <c r="X154" s="671"/>
      <c r="Y154" s="671"/>
      <c r="Z154" s="671"/>
      <c r="AA154" s="671"/>
      <c r="AB154" s="671"/>
      <c r="AC154" s="671"/>
      <c r="AD154" s="671"/>
      <c r="AE154" s="671"/>
      <c r="AF154" s="671"/>
      <c r="AG154" s="671"/>
      <c r="AH154" s="671"/>
      <c r="AI154" s="671"/>
      <c r="AJ154" s="671"/>
      <c r="AK154" s="671"/>
      <c r="AL154" s="671"/>
      <c r="AM154" s="671"/>
      <c r="AN154" s="671"/>
      <c r="AO154" s="671"/>
      <c r="AP154" s="671"/>
      <c r="AQ154" s="671"/>
      <c r="AR154" s="671"/>
      <c r="AS154" s="671"/>
      <c r="AT154" s="671"/>
      <c r="AU154" s="671"/>
      <c r="AV154" s="671"/>
      <c r="AW154" s="671"/>
      <c r="AX154" s="671"/>
      <c r="AY154" s="671"/>
      <c r="AZ154" s="671"/>
      <c r="BA154" s="671"/>
      <c r="BB154" s="671"/>
      <c r="BC154" s="671"/>
      <c r="BD154" s="671"/>
      <c r="BE154" s="671"/>
      <c r="BF154" s="671"/>
      <c r="BG154" s="671"/>
      <c r="BH154" s="671"/>
      <c r="BI154" s="671"/>
      <c r="BJ154" s="671"/>
      <c r="BK154" s="671"/>
      <c r="BL154" s="671"/>
      <c r="BM154" s="671"/>
      <c r="BN154" s="671"/>
      <c r="BO154" s="671"/>
      <c r="BP154" s="671"/>
      <c r="BQ154" s="671"/>
      <c r="BR154" s="671"/>
      <c r="BS154" s="671"/>
      <c r="BT154" s="671"/>
      <c r="BU154" s="671"/>
      <c r="BV154" s="671"/>
      <c r="BW154" s="671"/>
      <c r="BX154" s="671"/>
      <c r="BY154" s="671"/>
      <c r="BZ154" s="671"/>
      <c r="CA154" s="671"/>
      <c r="CB154" s="671"/>
      <c r="CC154" s="671"/>
      <c r="CD154" s="671"/>
      <c r="CE154" s="671"/>
      <c r="CF154" s="671"/>
      <c r="CG154" s="671"/>
      <c r="CH154" s="671"/>
      <c r="CI154" s="671"/>
      <c r="CJ154" s="671"/>
      <c r="CK154" s="671"/>
      <c r="CL154" s="671"/>
      <c r="CM154" s="671"/>
      <c r="CN154" s="671"/>
      <c r="CO154" s="671"/>
      <c r="CP154" s="671"/>
      <c r="CQ154" s="671"/>
      <c r="CR154" s="671"/>
      <c r="CS154" s="671"/>
      <c r="CT154" s="671"/>
      <c r="CU154" s="671"/>
      <c r="CV154" s="671"/>
      <c r="CW154" s="671"/>
      <c r="CX154" s="671"/>
      <c r="CY154" s="671"/>
      <c r="CZ154" s="671"/>
      <c r="DA154" s="671"/>
    </row>
    <row r="155" spans="1:161" ht="15">
      <c r="A155" s="180" t="s">
        <v>458</v>
      </c>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678" t="s">
        <v>45</v>
      </c>
      <c r="Y155" s="674"/>
      <c r="Z155" s="674"/>
      <c r="AA155" s="674"/>
      <c r="AB155" s="674"/>
      <c r="AC155" s="674"/>
      <c r="AD155" s="674"/>
      <c r="AE155" s="674"/>
      <c r="AF155" s="674"/>
      <c r="AG155" s="674"/>
      <c r="AH155" s="674"/>
      <c r="AI155" s="674"/>
      <c r="AJ155" s="674"/>
      <c r="AK155" s="674"/>
      <c r="AL155" s="674"/>
      <c r="AM155" s="674"/>
      <c r="AN155" s="674"/>
      <c r="AO155" s="674"/>
      <c r="AP155" s="674"/>
      <c r="AQ155" s="674"/>
      <c r="AR155" s="674"/>
      <c r="AS155" s="674"/>
      <c r="AT155" s="674"/>
      <c r="AU155" s="674"/>
      <c r="AV155" s="674"/>
      <c r="AW155" s="674"/>
      <c r="AX155" s="674"/>
      <c r="AY155" s="674"/>
      <c r="AZ155" s="674"/>
      <c r="BA155" s="674"/>
      <c r="BB155" s="674"/>
      <c r="BC155" s="674"/>
      <c r="BD155" s="674"/>
      <c r="BE155" s="674"/>
      <c r="BF155" s="674"/>
      <c r="BG155" s="674"/>
      <c r="BH155" s="674"/>
      <c r="BI155" s="674"/>
      <c r="BJ155" s="674"/>
      <c r="BK155" s="674"/>
      <c r="BL155" s="674"/>
      <c r="BM155" s="674"/>
      <c r="BN155" s="674"/>
      <c r="BO155" s="674"/>
      <c r="BP155" s="674"/>
      <c r="BQ155" s="674"/>
      <c r="BR155" s="674"/>
      <c r="BS155" s="674"/>
      <c r="BT155" s="674"/>
      <c r="BU155" s="674"/>
      <c r="BV155" s="674"/>
      <c r="BW155" s="674"/>
      <c r="BX155" s="674"/>
      <c r="BY155" s="674"/>
      <c r="BZ155" s="674"/>
      <c r="CA155" s="674"/>
      <c r="CB155" s="674"/>
      <c r="CC155" s="674"/>
      <c r="CD155" s="674"/>
      <c r="CE155" s="674"/>
      <c r="CF155" s="674"/>
      <c r="CG155" s="674"/>
      <c r="CH155" s="674"/>
      <c r="CI155" s="674"/>
      <c r="CJ155" s="674"/>
      <c r="CK155" s="674"/>
      <c r="CL155" s="674"/>
      <c r="CM155" s="674"/>
      <c r="CN155" s="674"/>
      <c r="CO155" s="674"/>
      <c r="CP155" s="674"/>
      <c r="CQ155" s="674"/>
      <c r="CR155" s="674"/>
      <c r="CS155" s="674"/>
      <c r="CT155" s="674"/>
      <c r="CU155" s="674"/>
      <c r="CV155" s="674"/>
      <c r="CW155" s="674"/>
      <c r="CX155" s="674"/>
      <c r="CY155" s="674"/>
      <c r="CZ155" s="674"/>
      <c r="DA155" s="674"/>
    </row>
    <row r="156" spans="1:161" ht="15">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99"/>
      <c r="CK156" s="199"/>
      <c r="CL156" s="199"/>
      <c r="CM156" s="199"/>
      <c r="CN156" s="199"/>
      <c r="CO156" s="199"/>
      <c r="CP156" s="199"/>
      <c r="CQ156" s="199"/>
      <c r="CR156" s="199"/>
      <c r="CS156" s="199"/>
      <c r="CT156" s="199"/>
      <c r="CU156" s="199"/>
      <c r="CV156" s="199"/>
      <c r="CW156" s="199"/>
      <c r="CX156" s="199"/>
      <c r="CY156" s="199"/>
      <c r="CZ156" s="199"/>
      <c r="DA156" s="199"/>
    </row>
    <row r="157" spans="1:161" ht="15">
      <c r="A157" s="680" t="s">
        <v>459</v>
      </c>
      <c r="B157" s="671"/>
      <c r="C157" s="671"/>
      <c r="D157" s="671"/>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1"/>
      <c r="AP157" s="682" t="s">
        <v>474</v>
      </c>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c r="CB157" s="682"/>
      <c r="CC157" s="682"/>
      <c r="CD157" s="682"/>
      <c r="CE157" s="682"/>
      <c r="CF157" s="682"/>
      <c r="CG157" s="682"/>
      <c r="CH157" s="682"/>
      <c r="CI157" s="682"/>
      <c r="CJ157" s="682"/>
      <c r="CK157" s="682"/>
      <c r="CL157" s="682"/>
      <c r="CM157" s="682"/>
      <c r="CN157" s="682"/>
      <c r="CO157" s="682"/>
      <c r="CP157" s="682"/>
      <c r="CQ157" s="682"/>
      <c r="CR157" s="682"/>
      <c r="CS157" s="682"/>
      <c r="CT157" s="682"/>
      <c r="CU157" s="682"/>
      <c r="CV157" s="682"/>
      <c r="CW157" s="682"/>
      <c r="CX157" s="682"/>
      <c r="CY157" s="682"/>
      <c r="CZ157" s="682"/>
      <c r="DA157" s="682"/>
    </row>
    <row r="158" spans="1:161" ht="15">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7"/>
      <c r="CK158" s="187"/>
      <c r="CL158" s="187"/>
      <c r="CM158" s="187"/>
      <c r="CN158" s="187"/>
      <c r="CO158" s="187"/>
      <c r="CP158" s="187"/>
      <c r="CQ158" s="187"/>
      <c r="CR158" s="187"/>
      <c r="CS158" s="187"/>
      <c r="CT158" s="187"/>
      <c r="CU158" s="187"/>
      <c r="CV158" s="187"/>
      <c r="CW158" s="187"/>
      <c r="CX158" s="187"/>
      <c r="CY158" s="187"/>
      <c r="CZ158" s="187"/>
      <c r="DA158" s="187"/>
    </row>
    <row r="159" spans="1:161">
      <c r="A159" s="667" t="s">
        <v>462</v>
      </c>
      <c r="B159" s="668"/>
      <c r="C159" s="668"/>
      <c r="D159" s="668"/>
      <c r="E159" s="668"/>
      <c r="F159" s="668"/>
      <c r="G159" s="669"/>
      <c r="H159" s="667" t="s">
        <v>538</v>
      </c>
      <c r="I159" s="668"/>
      <c r="J159" s="668"/>
      <c r="K159" s="668"/>
      <c r="L159" s="668"/>
      <c r="M159" s="668"/>
      <c r="N159" s="668"/>
      <c r="O159" s="668"/>
      <c r="P159" s="668"/>
      <c r="Q159" s="668"/>
      <c r="R159" s="668"/>
      <c r="S159" s="668"/>
      <c r="T159" s="668"/>
      <c r="U159" s="668"/>
      <c r="V159" s="668"/>
      <c r="W159" s="668"/>
      <c r="X159" s="668"/>
      <c r="Y159" s="668"/>
      <c r="Z159" s="668"/>
      <c r="AA159" s="668"/>
      <c r="AB159" s="668"/>
      <c r="AC159" s="668"/>
      <c r="AD159" s="668"/>
      <c r="AE159" s="668"/>
      <c r="AF159" s="668"/>
      <c r="AG159" s="668"/>
      <c r="AH159" s="668"/>
      <c r="AI159" s="668"/>
      <c r="AJ159" s="668"/>
      <c r="AK159" s="668"/>
      <c r="AL159" s="668"/>
      <c r="AM159" s="668"/>
      <c r="AN159" s="668"/>
      <c r="AO159" s="668"/>
      <c r="AP159" s="668"/>
      <c r="AQ159" s="668"/>
      <c r="AR159" s="668"/>
      <c r="AS159" s="668"/>
      <c r="AT159" s="668"/>
      <c r="AU159" s="668"/>
      <c r="AV159" s="668"/>
      <c r="AW159" s="668"/>
      <c r="AX159" s="668"/>
      <c r="AY159" s="668"/>
      <c r="AZ159" s="668"/>
      <c r="BA159" s="668"/>
      <c r="BB159" s="668"/>
      <c r="BC159" s="669"/>
      <c r="BD159" s="667" t="s">
        <v>539</v>
      </c>
      <c r="BE159" s="668"/>
      <c r="BF159" s="668"/>
      <c r="BG159" s="668"/>
      <c r="BH159" s="668"/>
      <c r="BI159" s="668"/>
      <c r="BJ159" s="668"/>
      <c r="BK159" s="668"/>
      <c r="BL159" s="668"/>
      <c r="BM159" s="668"/>
      <c r="BN159" s="668"/>
      <c r="BO159" s="668"/>
      <c r="BP159" s="668"/>
      <c r="BQ159" s="668"/>
      <c r="BR159" s="668"/>
      <c r="BS159" s="669"/>
      <c r="BT159" s="667" t="s">
        <v>540</v>
      </c>
      <c r="BU159" s="668"/>
      <c r="BV159" s="668"/>
      <c r="BW159" s="668"/>
      <c r="BX159" s="668"/>
      <c r="BY159" s="668"/>
      <c r="BZ159" s="668"/>
      <c r="CA159" s="668"/>
      <c r="CB159" s="668"/>
      <c r="CC159" s="668"/>
      <c r="CD159" s="669"/>
      <c r="CE159" s="667" t="s">
        <v>541</v>
      </c>
      <c r="CF159" s="668"/>
      <c r="CG159" s="668"/>
      <c r="CH159" s="668"/>
      <c r="CI159" s="668"/>
      <c r="CJ159" s="668"/>
      <c r="CK159" s="668"/>
      <c r="CL159" s="668"/>
      <c r="CM159" s="668"/>
      <c r="CN159" s="668"/>
      <c r="CO159" s="668"/>
      <c r="CP159" s="668"/>
      <c r="CQ159" s="668"/>
      <c r="CR159" s="668"/>
      <c r="CS159" s="668"/>
      <c r="CT159" s="668"/>
      <c r="CU159" s="668"/>
      <c r="CV159" s="668"/>
      <c r="CW159" s="668"/>
      <c r="CX159" s="668"/>
      <c r="CY159" s="668"/>
      <c r="CZ159" s="668"/>
      <c r="DA159" s="669"/>
    </row>
    <row r="160" spans="1:161">
      <c r="A160" s="676">
        <v>1</v>
      </c>
      <c r="B160" s="654"/>
      <c r="C160" s="654"/>
      <c r="D160" s="654"/>
      <c r="E160" s="654"/>
      <c r="F160" s="654"/>
      <c r="G160" s="655"/>
      <c r="H160" s="676">
        <v>2</v>
      </c>
      <c r="I160" s="654"/>
      <c r="J160" s="654"/>
      <c r="K160" s="654"/>
      <c r="L160" s="654"/>
      <c r="M160" s="654"/>
      <c r="N160" s="654"/>
      <c r="O160" s="654"/>
      <c r="P160" s="654"/>
      <c r="Q160" s="654"/>
      <c r="R160" s="654"/>
      <c r="S160" s="654"/>
      <c r="T160" s="654"/>
      <c r="U160" s="654"/>
      <c r="V160" s="654"/>
      <c r="W160" s="654"/>
      <c r="X160" s="654"/>
      <c r="Y160" s="654"/>
      <c r="Z160" s="654"/>
      <c r="AA160" s="654"/>
      <c r="AB160" s="654"/>
      <c r="AC160" s="654"/>
      <c r="AD160" s="654"/>
      <c r="AE160" s="654"/>
      <c r="AF160" s="654"/>
      <c r="AG160" s="654"/>
      <c r="AH160" s="654"/>
      <c r="AI160" s="654"/>
      <c r="AJ160" s="654"/>
      <c r="AK160" s="654"/>
      <c r="AL160" s="654"/>
      <c r="AM160" s="654"/>
      <c r="AN160" s="654"/>
      <c r="AO160" s="654"/>
      <c r="AP160" s="654"/>
      <c r="AQ160" s="654"/>
      <c r="AR160" s="654"/>
      <c r="AS160" s="654"/>
      <c r="AT160" s="654"/>
      <c r="AU160" s="654"/>
      <c r="AV160" s="654"/>
      <c r="AW160" s="654"/>
      <c r="AX160" s="654"/>
      <c r="AY160" s="654"/>
      <c r="AZ160" s="654"/>
      <c r="BA160" s="654"/>
      <c r="BB160" s="654"/>
      <c r="BC160" s="655"/>
      <c r="BD160" s="676">
        <v>3</v>
      </c>
      <c r="BE160" s="654"/>
      <c r="BF160" s="654"/>
      <c r="BG160" s="654"/>
      <c r="BH160" s="654"/>
      <c r="BI160" s="654"/>
      <c r="BJ160" s="654"/>
      <c r="BK160" s="654"/>
      <c r="BL160" s="654"/>
      <c r="BM160" s="654"/>
      <c r="BN160" s="654"/>
      <c r="BO160" s="654"/>
      <c r="BP160" s="654"/>
      <c r="BQ160" s="654"/>
      <c r="BR160" s="654"/>
      <c r="BS160" s="655"/>
      <c r="BT160" s="676">
        <v>4</v>
      </c>
      <c r="BU160" s="654"/>
      <c r="BV160" s="654"/>
      <c r="BW160" s="654"/>
      <c r="BX160" s="654"/>
      <c r="BY160" s="654"/>
      <c r="BZ160" s="654"/>
      <c r="CA160" s="654"/>
      <c r="CB160" s="654"/>
      <c r="CC160" s="654"/>
      <c r="CD160" s="655"/>
      <c r="CE160" s="676">
        <v>5</v>
      </c>
      <c r="CF160" s="654"/>
      <c r="CG160" s="654"/>
      <c r="CH160" s="654"/>
      <c r="CI160" s="654"/>
      <c r="CJ160" s="654"/>
      <c r="CK160" s="654"/>
      <c r="CL160" s="654"/>
      <c r="CM160" s="654"/>
      <c r="CN160" s="654"/>
      <c r="CO160" s="654"/>
      <c r="CP160" s="654"/>
      <c r="CQ160" s="654"/>
      <c r="CR160" s="654"/>
      <c r="CS160" s="654"/>
      <c r="CT160" s="654"/>
      <c r="CU160" s="654"/>
      <c r="CV160" s="654"/>
      <c r="CW160" s="654"/>
      <c r="CX160" s="654"/>
      <c r="CY160" s="654"/>
      <c r="CZ160" s="654"/>
      <c r="DA160" s="655"/>
    </row>
    <row r="161" spans="1:105">
      <c r="A161" s="662" t="s">
        <v>78</v>
      </c>
      <c r="B161" s="654"/>
      <c r="C161" s="654"/>
      <c r="D161" s="654"/>
      <c r="E161" s="654"/>
      <c r="F161" s="654"/>
      <c r="G161" s="655"/>
      <c r="H161" s="663" t="s">
        <v>547</v>
      </c>
      <c r="I161" s="654"/>
      <c r="J161" s="654"/>
      <c r="K161" s="654"/>
      <c r="L161" s="654"/>
      <c r="M161" s="654"/>
      <c r="N161" s="654"/>
      <c r="O161" s="654"/>
      <c r="P161" s="654"/>
      <c r="Q161" s="654"/>
      <c r="R161" s="654"/>
      <c r="S161" s="654"/>
      <c r="T161" s="654"/>
      <c r="U161" s="654"/>
      <c r="V161" s="654"/>
      <c r="W161" s="654"/>
      <c r="X161" s="654"/>
      <c r="Y161" s="654"/>
      <c r="Z161" s="654"/>
      <c r="AA161" s="654"/>
      <c r="AB161" s="654"/>
      <c r="AC161" s="654"/>
      <c r="AD161" s="654"/>
      <c r="AE161" s="654"/>
      <c r="AF161" s="654"/>
      <c r="AG161" s="654"/>
      <c r="AH161" s="654"/>
      <c r="AI161" s="654"/>
      <c r="AJ161" s="654"/>
      <c r="AK161" s="654"/>
      <c r="AL161" s="654"/>
      <c r="AM161" s="654"/>
      <c r="AN161" s="654"/>
      <c r="AO161" s="654"/>
      <c r="AP161" s="654"/>
      <c r="AQ161" s="654"/>
      <c r="AR161" s="654"/>
      <c r="AS161" s="654"/>
      <c r="AT161" s="654"/>
      <c r="AU161" s="654"/>
      <c r="AV161" s="654"/>
      <c r="AW161" s="654"/>
      <c r="AX161" s="654"/>
      <c r="AY161" s="654"/>
      <c r="AZ161" s="654"/>
      <c r="BA161" s="654"/>
      <c r="BB161" s="654"/>
      <c r="BC161" s="655"/>
      <c r="BD161" s="686"/>
      <c r="BE161" s="689"/>
      <c r="BF161" s="689"/>
      <c r="BG161" s="689"/>
      <c r="BH161" s="689"/>
      <c r="BI161" s="689"/>
      <c r="BJ161" s="689"/>
      <c r="BK161" s="689"/>
      <c r="BL161" s="689"/>
      <c r="BM161" s="689"/>
      <c r="BN161" s="689"/>
      <c r="BO161" s="689"/>
      <c r="BP161" s="689"/>
      <c r="BQ161" s="689"/>
      <c r="BR161" s="689"/>
      <c r="BS161" s="690"/>
      <c r="BT161" s="656"/>
      <c r="BU161" s="654"/>
      <c r="BV161" s="654"/>
      <c r="BW161" s="654"/>
      <c r="BX161" s="654"/>
      <c r="BY161" s="654"/>
      <c r="BZ161" s="654"/>
      <c r="CA161" s="654"/>
      <c r="CB161" s="654"/>
      <c r="CC161" s="654"/>
      <c r="CD161" s="655"/>
      <c r="CE161" s="686">
        <v>26000</v>
      </c>
      <c r="CF161" s="689"/>
      <c r="CG161" s="689"/>
      <c r="CH161" s="689"/>
      <c r="CI161" s="689"/>
      <c r="CJ161" s="689"/>
      <c r="CK161" s="689"/>
      <c r="CL161" s="689"/>
      <c r="CM161" s="689"/>
      <c r="CN161" s="689"/>
      <c r="CO161" s="689"/>
      <c r="CP161" s="689"/>
      <c r="CQ161" s="689"/>
      <c r="CR161" s="689"/>
      <c r="CS161" s="689"/>
      <c r="CT161" s="689"/>
      <c r="CU161" s="689"/>
      <c r="CV161" s="689"/>
      <c r="CW161" s="689"/>
      <c r="CX161" s="689"/>
      <c r="CY161" s="689"/>
      <c r="CZ161" s="689"/>
      <c r="DA161" s="690"/>
    </row>
    <row r="162" spans="1:105">
      <c r="A162" s="662"/>
      <c r="B162" s="654"/>
      <c r="C162" s="654"/>
      <c r="D162" s="654"/>
      <c r="E162" s="654"/>
      <c r="F162" s="654"/>
      <c r="G162" s="655"/>
      <c r="H162" s="694" t="s">
        <v>472</v>
      </c>
      <c r="I162" s="654"/>
      <c r="J162" s="654"/>
      <c r="K162" s="654"/>
      <c r="L162" s="654"/>
      <c r="M162" s="654"/>
      <c r="N162" s="654"/>
      <c r="O162" s="654"/>
      <c r="P162" s="654"/>
      <c r="Q162" s="654"/>
      <c r="R162" s="654"/>
      <c r="S162" s="654"/>
      <c r="T162" s="654"/>
      <c r="U162" s="654"/>
      <c r="V162" s="654"/>
      <c r="W162" s="654"/>
      <c r="X162" s="654"/>
      <c r="Y162" s="654"/>
      <c r="Z162" s="654"/>
      <c r="AA162" s="654"/>
      <c r="AB162" s="654"/>
      <c r="AC162" s="654"/>
      <c r="AD162" s="654"/>
      <c r="AE162" s="654"/>
      <c r="AF162" s="654"/>
      <c r="AG162" s="654"/>
      <c r="AH162" s="654"/>
      <c r="AI162" s="654"/>
      <c r="AJ162" s="654"/>
      <c r="AK162" s="654"/>
      <c r="AL162" s="654"/>
      <c r="AM162" s="654"/>
      <c r="AN162" s="654"/>
      <c r="AO162" s="654"/>
      <c r="AP162" s="654"/>
      <c r="AQ162" s="654"/>
      <c r="AR162" s="654"/>
      <c r="AS162" s="654"/>
      <c r="AT162" s="654"/>
      <c r="AU162" s="654"/>
      <c r="AV162" s="654"/>
      <c r="AW162" s="654"/>
      <c r="AX162" s="654"/>
      <c r="AY162" s="654"/>
      <c r="AZ162" s="654"/>
      <c r="BA162" s="654"/>
      <c r="BB162" s="654"/>
      <c r="BC162" s="655"/>
      <c r="BD162" s="656"/>
      <c r="BE162" s="654"/>
      <c r="BF162" s="654"/>
      <c r="BG162" s="654"/>
      <c r="BH162" s="654"/>
      <c r="BI162" s="654"/>
      <c r="BJ162" s="654"/>
      <c r="BK162" s="654"/>
      <c r="BL162" s="654"/>
      <c r="BM162" s="654"/>
      <c r="BN162" s="654"/>
      <c r="BO162" s="654"/>
      <c r="BP162" s="654"/>
      <c r="BQ162" s="654"/>
      <c r="BR162" s="654"/>
      <c r="BS162" s="655"/>
      <c r="BT162" s="656" t="s">
        <v>105</v>
      </c>
      <c r="BU162" s="654"/>
      <c r="BV162" s="654"/>
      <c r="BW162" s="654"/>
      <c r="BX162" s="654"/>
      <c r="BY162" s="654"/>
      <c r="BZ162" s="654"/>
      <c r="CA162" s="654"/>
      <c r="CB162" s="654"/>
      <c r="CC162" s="654"/>
      <c r="CD162" s="655"/>
      <c r="CE162" s="657">
        <f>CE161</f>
        <v>26000</v>
      </c>
      <c r="CF162" s="658"/>
      <c r="CG162" s="658"/>
      <c r="CH162" s="658"/>
      <c r="CI162" s="658"/>
      <c r="CJ162" s="658"/>
      <c r="CK162" s="658"/>
      <c r="CL162" s="658"/>
      <c r="CM162" s="658"/>
      <c r="CN162" s="658"/>
      <c r="CO162" s="658"/>
      <c r="CP162" s="658"/>
      <c r="CQ162" s="658"/>
      <c r="CR162" s="658"/>
      <c r="CS162" s="658"/>
      <c r="CT162" s="658"/>
      <c r="CU162" s="658"/>
      <c r="CV162" s="658"/>
      <c r="CW162" s="658"/>
      <c r="CX162" s="658"/>
      <c r="CY162" s="658"/>
      <c r="CZ162" s="658"/>
      <c r="DA162" s="659"/>
    </row>
    <row r="163" spans="1:105" ht="15">
      <c r="A163" s="677" t="s">
        <v>548</v>
      </c>
      <c r="B163" s="671"/>
      <c r="C163" s="671"/>
      <c r="D163" s="671"/>
      <c r="E163" s="671"/>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1"/>
      <c r="AU163" s="671"/>
      <c r="AV163" s="671"/>
      <c r="AW163" s="671"/>
      <c r="AX163" s="671"/>
      <c r="AY163" s="671"/>
      <c r="AZ163" s="671"/>
      <c r="BA163" s="671"/>
      <c r="BB163" s="671"/>
      <c r="BC163" s="671"/>
      <c r="BD163" s="671"/>
      <c r="BE163" s="671"/>
      <c r="BF163" s="671"/>
      <c r="BG163" s="671"/>
      <c r="BH163" s="671"/>
      <c r="BI163" s="671"/>
      <c r="BJ163" s="671"/>
      <c r="BK163" s="671"/>
      <c r="BL163" s="671"/>
      <c r="BM163" s="671"/>
      <c r="BN163" s="671"/>
      <c r="BO163" s="671"/>
      <c r="BP163" s="671"/>
      <c r="BQ163" s="671"/>
      <c r="BR163" s="671"/>
      <c r="BS163" s="671"/>
      <c r="BT163" s="671"/>
      <c r="BU163" s="671"/>
      <c r="BV163" s="671"/>
      <c r="BW163" s="671"/>
      <c r="BX163" s="671"/>
      <c r="BY163" s="671"/>
      <c r="BZ163" s="671"/>
      <c r="CA163" s="671"/>
      <c r="CB163" s="671"/>
      <c r="CC163" s="671"/>
      <c r="CD163" s="671"/>
      <c r="CE163" s="671"/>
      <c r="CF163" s="671"/>
      <c r="CG163" s="671"/>
      <c r="CH163" s="671"/>
      <c r="CI163" s="671"/>
      <c r="CJ163" s="671"/>
      <c r="CK163" s="671"/>
      <c r="CL163" s="671"/>
      <c r="CM163" s="671"/>
      <c r="CN163" s="671"/>
      <c r="CO163" s="671"/>
      <c r="CP163" s="671"/>
      <c r="CQ163" s="671"/>
      <c r="CR163" s="671"/>
      <c r="CS163" s="671"/>
      <c r="CT163" s="671"/>
      <c r="CU163" s="671"/>
      <c r="CV163" s="671"/>
      <c r="CW163" s="671"/>
      <c r="CX163" s="671"/>
      <c r="CY163" s="671"/>
      <c r="CZ163" s="671"/>
      <c r="DA163" s="671"/>
    </row>
    <row r="164" spans="1:105" ht="15">
      <c r="A164" s="180" t="s">
        <v>458</v>
      </c>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678" t="s">
        <v>46</v>
      </c>
      <c r="Y164" s="674"/>
      <c r="Z164" s="674"/>
      <c r="AA164" s="674"/>
      <c r="AB164" s="674"/>
      <c r="AC164" s="674"/>
      <c r="AD164" s="674"/>
      <c r="AE164" s="674"/>
      <c r="AF164" s="674"/>
      <c r="AG164" s="674"/>
      <c r="AH164" s="674"/>
      <c r="AI164" s="674"/>
      <c r="AJ164" s="674"/>
      <c r="AK164" s="674"/>
      <c r="AL164" s="674"/>
      <c r="AM164" s="674"/>
      <c r="AN164" s="674"/>
      <c r="AO164" s="674"/>
      <c r="AP164" s="674"/>
      <c r="AQ164" s="674"/>
      <c r="AR164" s="674"/>
      <c r="AS164" s="674"/>
      <c r="AT164" s="674"/>
      <c r="AU164" s="674"/>
      <c r="AV164" s="674"/>
      <c r="AW164" s="674"/>
      <c r="AX164" s="674"/>
      <c r="AY164" s="674"/>
      <c r="AZ164" s="674"/>
      <c r="BA164" s="674"/>
      <c r="BB164" s="674"/>
      <c r="BC164" s="674"/>
      <c r="BD164" s="674"/>
      <c r="BE164" s="674"/>
      <c r="BF164" s="674"/>
      <c r="BG164" s="674"/>
      <c r="BH164" s="674"/>
      <c r="BI164" s="674"/>
      <c r="BJ164" s="674"/>
      <c r="BK164" s="674"/>
      <c r="BL164" s="674"/>
      <c r="BM164" s="674"/>
      <c r="BN164" s="674"/>
      <c r="BO164" s="674"/>
      <c r="BP164" s="674"/>
      <c r="BQ164" s="674"/>
      <c r="BR164" s="674"/>
      <c r="BS164" s="674"/>
      <c r="BT164" s="674"/>
      <c r="BU164" s="674"/>
      <c r="BV164" s="674"/>
      <c r="BW164" s="674"/>
      <c r="BX164" s="674"/>
      <c r="BY164" s="674"/>
      <c r="BZ164" s="674"/>
      <c r="CA164" s="674"/>
      <c r="CB164" s="674"/>
      <c r="CC164" s="674"/>
      <c r="CD164" s="674"/>
      <c r="CE164" s="674"/>
      <c r="CF164" s="674"/>
      <c r="CG164" s="674"/>
      <c r="CH164" s="674"/>
      <c r="CI164" s="674"/>
      <c r="CJ164" s="674"/>
      <c r="CK164" s="674"/>
      <c r="CL164" s="674"/>
      <c r="CM164" s="674"/>
      <c r="CN164" s="674"/>
      <c r="CO164" s="674"/>
      <c r="CP164" s="674"/>
      <c r="CQ164" s="674"/>
      <c r="CR164" s="674"/>
      <c r="CS164" s="674"/>
      <c r="CT164" s="674"/>
      <c r="CU164" s="674"/>
      <c r="CV164" s="674"/>
      <c r="CW164" s="674"/>
      <c r="CX164" s="674"/>
      <c r="CY164" s="674"/>
      <c r="CZ164" s="674"/>
      <c r="DA164" s="674"/>
    </row>
    <row r="165" spans="1:105" ht="15">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99"/>
      <c r="CK165" s="199"/>
      <c r="CL165" s="199"/>
      <c r="CM165" s="199"/>
      <c r="CN165" s="199"/>
      <c r="CO165" s="199"/>
      <c r="CP165" s="199"/>
      <c r="CQ165" s="199"/>
      <c r="CR165" s="199"/>
      <c r="CS165" s="199"/>
      <c r="CT165" s="199"/>
      <c r="CU165" s="199"/>
      <c r="CV165" s="199"/>
      <c r="CW165" s="199"/>
      <c r="CX165" s="199"/>
      <c r="CY165" s="199"/>
      <c r="CZ165" s="199"/>
      <c r="DA165" s="199"/>
    </row>
    <row r="166" spans="1:105" ht="15">
      <c r="A166" s="680" t="s">
        <v>459</v>
      </c>
      <c r="B166" s="671"/>
      <c r="C166" s="671"/>
      <c r="D166" s="671"/>
      <c r="E166" s="671"/>
      <c r="F166" s="671"/>
      <c r="G166" s="671"/>
      <c r="H166" s="671"/>
      <c r="I166" s="671"/>
      <c r="J166" s="671"/>
      <c r="K166" s="671"/>
      <c r="L166" s="671"/>
      <c r="M166" s="671"/>
      <c r="N166" s="671"/>
      <c r="O166" s="671"/>
      <c r="P166" s="671"/>
      <c r="Q166" s="671"/>
      <c r="R166" s="671"/>
      <c r="S166" s="671"/>
      <c r="T166" s="671"/>
      <c r="U166" s="671"/>
      <c r="V166" s="671"/>
      <c r="W166" s="671"/>
      <c r="X166" s="671"/>
      <c r="Y166" s="671"/>
      <c r="Z166" s="671"/>
      <c r="AA166" s="671"/>
      <c r="AB166" s="671"/>
      <c r="AC166" s="671"/>
      <c r="AD166" s="671"/>
      <c r="AE166" s="671"/>
      <c r="AF166" s="671"/>
      <c r="AG166" s="671"/>
      <c r="AH166" s="671"/>
      <c r="AI166" s="671"/>
      <c r="AJ166" s="671"/>
      <c r="AK166" s="671"/>
      <c r="AL166" s="671"/>
      <c r="AM166" s="671"/>
      <c r="AN166" s="671"/>
      <c r="AO166" s="671"/>
      <c r="AP166" s="682" t="s">
        <v>474</v>
      </c>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c r="CB166" s="682"/>
      <c r="CC166" s="682"/>
      <c r="CD166" s="682"/>
      <c r="CE166" s="682"/>
      <c r="CF166" s="682"/>
      <c r="CG166" s="682"/>
      <c r="CH166" s="682"/>
      <c r="CI166" s="682"/>
      <c r="CJ166" s="682"/>
      <c r="CK166" s="682"/>
      <c r="CL166" s="682"/>
      <c r="CM166" s="682"/>
      <c r="CN166" s="682"/>
      <c r="CO166" s="682"/>
      <c r="CP166" s="682"/>
      <c r="CQ166" s="682"/>
      <c r="CR166" s="682"/>
      <c r="CS166" s="682"/>
      <c r="CT166" s="682"/>
      <c r="CU166" s="682"/>
      <c r="CV166" s="682"/>
      <c r="CW166" s="682"/>
      <c r="CX166" s="682"/>
      <c r="CY166" s="682"/>
      <c r="CZ166" s="682"/>
      <c r="DA166" s="682"/>
    </row>
    <row r="167" spans="1:105" ht="15">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7"/>
      <c r="CK167" s="187"/>
      <c r="CL167" s="187"/>
      <c r="CM167" s="187"/>
      <c r="CN167" s="187"/>
      <c r="CO167" s="187"/>
      <c r="CP167" s="187"/>
      <c r="CQ167" s="187"/>
      <c r="CR167" s="187"/>
      <c r="CS167" s="187"/>
      <c r="CT167" s="187"/>
      <c r="CU167" s="187"/>
      <c r="CV167" s="187"/>
      <c r="CW167" s="187"/>
      <c r="CX167" s="187"/>
      <c r="CY167" s="187"/>
      <c r="CZ167" s="187"/>
      <c r="DA167" s="187"/>
    </row>
    <row r="168" spans="1:105">
      <c r="A168" s="667" t="s">
        <v>462</v>
      </c>
      <c r="B168" s="668"/>
      <c r="C168" s="668"/>
      <c r="D168" s="668"/>
      <c r="E168" s="668"/>
      <c r="F168" s="668"/>
      <c r="G168" s="669"/>
      <c r="H168" s="667" t="s">
        <v>538</v>
      </c>
      <c r="I168" s="668"/>
      <c r="J168" s="668"/>
      <c r="K168" s="668"/>
      <c r="L168" s="668"/>
      <c r="M168" s="668"/>
      <c r="N168" s="668"/>
      <c r="O168" s="668"/>
      <c r="P168" s="668"/>
      <c r="Q168" s="668"/>
      <c r="R168" s="668"/>
      <c r="S168" s="668"/>
      <c r="T168" s="668"/>
      <c r="U168" s="668"/>
      <c r="V168" s="668"/>
      <c r="W168" s="668"/>
      <c r="X168" s="668"/>
      <c r="Y168" s="668"/>
      <c r="Z168" s="668"/>
      <c r="AA168" s="668"/>
      <c r="AB168" s="668"/>
      <c r="AC168" s="668"/>
      <c r="AD168" s="668"/>
      <c r="AE168" s="668"/>
      <c r="AF168" s="668"/>
      <c r="AG168" s="668"/>
      <c r="AH168" s="668"/>
      <c r="AI168" s="668"/>
      <c r="AJ168" s="668"/>
      <c r="AK168" s="668"/>
      <c r="AL168" s="668"/>
      <c r="AM168" s="668"/>
      <c r="AN168" s="668"/>
      <c r="AO168" s="668"/>
      <c r="AP168" s="668"/>
      <c r="AQ168" s="668"/>
      <c r="AR168" s="668"/>
      <c r="AS168" s="668"/>
      <c r="AT168" s="668"/>
      <c r="AU168" s="668"/>
      <c r="AV168" s="668"/>
      <c r="AW168" s="668"/>
      <c r="AX168" s="668"/>
      <c r="AY168" s="668"/>
      <c r="AZ168" s="668"/>
      <c r="BA168" s="668"/>
      <c r="BB168" s="668"/>
      <c r="BC168" s="669"/>
      <c r="BD168" s="667" t="s">
        <v>539</v>
      </c>
      <c r="BE168" s="668"/>
      <c r="BF168" s="668"/>
      <c r="BG168" s="668"/>
      <c r="BH168" s="668"/>
      <c r="BI168" s="668"/>
      <c r="BJ168" s="668"/>
      <c r="BK168" s="668"/>
      <c r="BL168" s="668"/>
      <c r="BM168" s="668"/>
      <c r="BN168" s="668"/>
      <c r="BO168" s="668"/>
      <c r="BP168" s="668"/>
      <c r="BQ168" s="668"/>
      <c r="BR168" s="668"/>
      <c r="BS168" s="669"/>
      <c r="BT168" s="667" t="s">
        <v>540</v>
      </c>
      <c r="BU168" s="668"/>
      <c r="BV168" s="668"/>
      <c r="BW168" s="668"/>
      <c r="BX168" s="668"/>
      <c r="BY168" s="668"/>
      <c r="BZ168" s="668"/>
      <c r="CA168" s="668"/>
      <c r="CB168" s="668"/>
      <c r="CC168" s="668"/>
      <c r="CD168" s="669"/>
      <c r="CE168" s="667" t="s">
        <v>541</v>
      </c>
      <c r="CF168" s="668"/>
      <c r="CG168" s="668"/>
      <c r="CH168" s="668"/>
      <c r="CI168" s="668"/>
      <c r="CJ168" s="668"/>
      <c r="CK168" s="668"/>
      <c r="CL168" s="668"/>
      <c r="CM168" s="668"/>
      <c r="CN168" s="668"/>
      <c r="CO168" s="668"/>
      <c r="CP168" s="668"/>
      <c r="CQ168" s="668"/>
      <c r="CR168" s="668"/>
      <c r="CS168" s="668"/>
      <c r="CT168" s="668"/>
      <c r="CU168" s="668"/>
      <c r="CV168" s="668"/>
      <c r="CW168" s="668"/>
      <c r="CX168" s="668"/>
      <c r="CY168" s="668"/>
      <c r="CZ168" s="668"/>
      <c r="DA168" s="669"/>
    </row>
    <row r="169" spans="1:105">
      <c r="A169" s="676">
        <v>1</v>
      </c>
      <c r="B169" s="654"/>
      <c r="C169" s="654"/>
      <c r="D169" s="654"/>
      <c r="E169" s="654"/>
      <c r="F169" s="654"/>
      <c r="G169" s="655"/>
      <c r="H169" s="676">
        <v>2</v>
      </c>
      <c r="I169" s="654"/>
      <c r="J169" s="654"/>
      <c r="K169" s="654"/>
      <c r="L169" s="654"/>
      <c r="M169" s="654"/>
      <c r="N169" s="654"/>
      <c r="O169" s="654"/>
      <c r="P169" s="654"/>
      <c r="Q169" s="654"/>
      <c r="R169" s="654"/>
      <c r="S169" s="654"/>
      <c r="T169" s="654"/>
      <c r="U169" s="654"/>
      <c r="V169" s="654"/>
      <c r="W169" s="654"/>
      <c r="X169" s="654"/>
      <c r="Y169" s="654"/>
      <c r="Z169" s="654"/>
      <c r="AA169" s="654"/>
      <c r="AB169" s="654"/>
      <c r="AC169" s="654"/>
      <c r="AD169" s="654"/>
      <c r="AE169" s="654"/>
      <c r="AF169" s="654"/>
      <c r="AG169" s="654"/>
      <c r="AH169" s="654"/>
      <c r="AI169" s="654"/>
      <c r="AJ169" s="654"/>
      <c r="AK169" s="654"/>
      <c r="AL169" s="654"/>
      <c r="AM169" s="654"/>
      <c r="AN169" s="654"/>
      <c r="AO169" s="654"/>
      <c r="AP169" s="654"/>
      <c r="AQ169" s="654"/>
      <c r="AR169" s="654"/>
      <c r="AS169" s="654"/>
      <c r="AT169" s="654"/>
      <c r="AU169" s="654"/>
      <c r="AV169" s="654"/>
      <c r="AW169" s="654"/>
      <c r="AX169" s="654"/>
      <c r="AY169" s="654"/>
      <c r="AZ169" s="654"/>
      <c r="BA169" s="654"/>
      <c r="BB169" s="654"/>
      <c r="BC169" s="655"/>
      <c r="BD169" s="676">
        <v>3</v>
      </c>
      <c r="BE169" s="654"/>
      <c r="BF169" s="654"/>
      <c r="BG169" s="654"/>
      <c r="BH169" s="654"/>
      <c r="BI169" s="654"/>
      <c r="BJ169" s="654"/>
      <c r="BK169" s="654"/>
      <c r="BL169" s="654"/>
      <c r="BM169" s="654"/>
      <c r="BN169" s="654"/>
      <c r="BO169" s="654"/>
      <c r="BP169" s="654"/>
      <c r="BQ169" s="654"/>
      <c r="BR169" s="654"/>
      <c r="BS169" s="655"/>
      <c r="BT169" s="676">
        <v>4</v>
      </c>
      <c r="BU169" s="654"/>
      <c r="BV169" s="654"/>
      <c r="BW169" s="654"/>
      <c r="BX169" s="654"/>
      <c r="BY169" s="654"/>
      <c r="BZ169" s="654"/>
      <c r="CA169" s="654"/>
      <c r="CB169" s="654"/>
      <c r="CC169" s="654"/>
      <c r="CD169" s="655"/>
      <c r="CE169" s="676">
        <v>5</v>
      </c>
      <c r="CF169" s="654"/>
      <c r="CG169" s="654"/>
      <c r="CH169" s="654"/>
      <c r="CI169" s="654"/>
      <c r="CJ169" s="654"/>
      <c r="CK169" s="654"/>
      <c r="CL169" s="654"/>
      <c r="CM169" s="654"/>
      <c r="CN169" s="654"/>
      <c r="CO169" s="654"/>
      <c r="CP169" s="654"/>
      <c r="CQ169" s="654"/>
      <c r="CR169" s="654"/>
      <c r="CS169" s="654"/>
      <c r="CT169" s="654"/>
      <c r="CU169" s="654"/>
      <c r="CV169" s="654"/>
      <c r="CW169" s="654"/>
      <c r="CX169" s="654"/>
      <c r="CY169" s="654"/>
      <c r="CZ169" s="654"/>
      <c r="DA169" s="655"/>
    </row>
    <row r="170" spans="1:105">
      <c r="A170" s="662" t="s">
        <v>78</v>
      </c>
      <c r="B170" s="654"/>
      <c r="C170" s="654"/>
      <c r="D170" s="654"/>
      <c r="E170" s="654"/>
      <c r="F170" s="654"/>
      <c r="G170" s="655"/>
      <c r="H170" s="663" t="s">
        <v>549</v>
      </c>
      <c r="I170" s="654"/>
      <c r="J170" s="654"/>
      <c r="K170" s="654"/>
      <c r="L170" s="654"/>
      <c r="M170" s="654"/>
      <c r="N170" s="654"/>
      <c r="O170" s="654"/>
      <c r="P170" s="654"/>
      <c r="Q170" s="654"/>
      <c r="R170" s="654"/>
      <c r="S170" s="654"/>
      <c r="T170" s="654"/>
      <c r="U170" s="654"/>
      <c r="V170" s="654"/>
      <c r="W170" s="654"/>
      <c r="X170" s="654"/>
      <c r="Y170" s="654"/>
      <c r="Z170" s="654"/>
      <c r="AA170" s="654"/>
      <c r="AB170" s="654"/>
      <c r="AC170" s="654"/>
      <c r="AD170" s="654"/>
      <c r="AE170" s="654"/>
      <c r="AF170" s="654"/>
      <c r="AG170" s="654"/>
      <c r="AH170" s="654"/>
      <c r="AI170" s="654"/>
      <c r="AJ170" s="654"/>
      <c r="AK170" s="654"/>
      <c r="AL170" s="654"/>
      <c r="AM170" s="654"/>
      <c r="AN170" s="654"/>
      <c r="AO170" s="654"/>
      <c r="AP170" s="654"/>
      <c r="AQ170" s="654"/>
      <c r="AR170" s="654"/>
      <c r="AS170" s="654"/>
      <c r="AT170" s="654"/>
      <c r="AU170" s="654"/>
      <c r="AV170" s="654"/>
      <c r="AW170" s="654"/>
      <c r="AX170" s="654"/>
      <c r="AY170" s="654"/>
      <c r="AZ170" s="654"/>
      <c r="BA170" s="654"/>
      <c r="BB170" s="654"/>
      <c r="BC170" s="655"/>
      <c r="BD170" s="686"/>
      <c r="BE170" s="689"/>
      <c r="BF170" s="689"/>
      <c r="BG170" s="689"/>
      <c r="BH170" s="689"/>
      <c r="BI170" s="689"/>
      <c r="BJ170" s="689"/>
      <c r="BK170" s="689"/>
      <c r="BL170" s="689"/>
      <c r="BM170" s="689"/>
      <c r="BN170" s="689"/>
      <c r="BO170" s="689"/>
      <c r="BP170" s="689"/>
      <c r="BQ170" s="689"/>
      <c r="BR170" s="689"/>
      <c r="BS170" s="690"/>
      <c r="BT170" s="656"/>
      <c r="BU170" s="654"/>
      <c r="BV170" s="654"/>
      <c r="BW170" s="654"/>
      <c r="BX170" s="654"/>
      <c r="BY170" s="654"/>
      <c r="BZ170" s="654"/>
      <c r="CA170" s="654"/>
      <c r="CB170" s="654"/>
      <c r="CC170" s="654"/>
      <c r="CD170" s="655"/>
      <c r="CE170" s="686">
        <v>59953.4</v>
      </c>
      <c r="CF170" s="689"/>
      <c r="CG170" s="689"/>
      <c r="CH170" s="689"/>
      <c r="CI170" s="689"/>
      <c r="CJ170" s="689"/>
      <c r="CK170" s="689"/>
      <c r="CL170" s="689"/>
      <c r="CM170" s="689"/>
      <c r="CN170" s="689"/>
      <c r="CO170" s="689"/>
      <c r="CP170" s="689"/>
      <c r="CQ170" s="689"/>
      <c r="CR170" s="689"/>
      <c r="CS170" s="689"/>
      <c r="CT170" s="689"/>
      <c r="CU170" s="689"/>
      <c r="CV170" s="689"/>
      <c r="CW170" s="689"/>
      <c r="CX170" s="689"/>
      <c r="CY170" s="689"/>
      <c r="CZ170" s="689"/>
      <c r="DA170" s="690"/>
    </row>
    <row r="171" spans="1:105">
      <c r="A171" s="662" t="s">
        <v>210</v>
      </c>
      <c r="B171" s="654"/>
      <c r="C171" s="654"/>
      <c r="D171" s="654"/>
      <c r="E171" s="654"/>
      <c r="F171" s="654"/>
      <c r="G171" s="655"/>
      <c r="H171" s="663" t="s">
        <v>550</v>
      </c>
      <c r="I171" s="654"/>
      <c r="J171" s="654"/>
      <c r="K171" s="654"/>
      <c r="L171" s="654"/>
      <c r="M171" s="654"/>
      <c r="N171" s="654"/>
      <c r="O171" s="654"/>
      <c r="P171" s="654"/>
      <c r="Q171" s="654"/>
      <c r="R171" s="654"/>
      <c r="S171" s="654"/>
      <c r="T171" s="654"/>
      <c r="U171" s="654"/>
      <c r="V171" s="654"/>
      <c r="W171" s="654"/>
      <c r="X171" s="654"/>
      <c r="Y171" s="654"/>
      <c r="Z171" s="654"/>
      <c r="AA171" s="654"/>
      <c r="AB171" s="654"/>
      <c r="AC171" s="654"/>
      <c r="AD171" s="654"/>
      <c r="AE171" s="654"/>
      <c r="AF171" s="654"/>
      <c r="AG171" s="654"/>
      <c r="AH171" s="654"/>
      <c r="AI171" s="654"/>
      <c r="AJ171" s="654"/>
      <c r="AK171" s="654"/>
      <c r="AL171" s="654"/>
      <c r="AM171" s="654"/>
      <c r="AN171" s="654"/>
      <c r="AO171" s="654"/>
      <c r="AP171" s="654"/>
      <c r="AQ171" s="654"/>
      <c r="AR171" s="654"/>
      <c r="AS171" s="654"/>
      <c r="AT171" s="654"/>
      <c r="AU171" s="654"/>
      <c r="AV171" s="654"/>
      <c r="AW171" s="654"/>
      <c r="AX171" s="654"/>
      <c r="AY171" s="654"/>
      <c r="AZ171" s="654"/>
      <c r="BA171" s="654"/>
      <c r="BB171" s="654"/>
      <c r="BC171" s="655"/>
      <c r="BD171" s="686"/>
      <c r="BE171" s="689"/>
      <c r="BF171" s="689"/>
      <c r="BG171" s="689"/>
      <c r="BH171" s="689"/>
      <c r="BI171" s="689"/>
      <c r="BJ171" s="689"/>
      <c r="BK171" s="689"/>
      <c r="BL171" s="689"/>
      <c r="BM171" s="689"/>
      <c r="BN171" s="689"/>
      <c r="BO171" s="689"/>
      <c r="BP171" s="689"/>
      <c r="BQ171" s="689"/>
      <c r="BR171" s="689"/>
      <c r="BS171" s="690"/>
      <c r="BT171" s="656"/>
      <c r="BU171" s="654"/>
      <c r="BV171" s="654"/>
      <c r="BW171" s="654"/>
      <c r="BX171" s="654"/>
      <c r="BY171" s="654"/>
      <c r="BZ171" s="654"/>
      <c r="CA171" s="654"/>
      <c r="CB171" s="654"/>
      <c r="CC171" s="654"/>
      <c r="CD171" s="655"/>
      <c r="CE171" s="686">
        <v>15472</v>
      </c>
      <c r="CF171" s="689"/>
      <c r="CG171" s="689"/>
      <c r="CH171" s="689"/>
      <c r="CI171" s="689"/>
      <c r="CJ171" s="689"/>
      <c r="CK171" s="689"/>
      <c r="CL171" s="689"/>
      <c r="CM171" s="689"/>
      <c r="CN171" s="689"/>
      <c r="CO171" s="689"/>
      <c r="CP171" s="689"/>
      <c r="CQ171" s="689"/>
      <c r="CR171" s="689"/>
      <c r="CS171" s="689"/>
      <c r="CT171" s="689"/>
      <c r="CU171" s="689"/>
      <c r="CV171" s="689"/>
      <c r="CW171" s="689"/>
      <c r="CX171" s="689"/>
      <c r="CY171" s="689"/>
      <c r="CZ171" s="689"/>
      <c r="DA171" s="690"/>
    </row>
    <row r="172" spans="1:105">
      <c r="A172" s="662" t="s">
        <v>211</v>
      </c>
      <c r="B172" s="654"/>
      <c r="C172" s="654"/>
      <c r="D172" s="654"/>
      <c r="E172" s="654"/>
      <c r="F172" s="654"/>
      <c r="G172" s="655"/>
      <c r="H172" s="663" t="s">
        <v>551</v>
      </c>
      <c r="I172" s="654"/>
      <c r="J172" s="654"/>
      <c r="K172" s="654"/>
      <c r="L172" s="654"/>
      <c r="M172" s="654"/>
      <c r="N172" s="654"/>
      <c r="O172" s="654"/>
      <c r="P172" s="654"/>
      <c r="Q172" s="654"/>
      <c r="R172" s="654"/>
      <c r="S172" s="654"/>
      <c r="T172" s="654"/>
      <c r="U172" s="654"/>
      <c r="V172" s="654"/>
      <c r="W172" s="654"/>
      <c r="X172" s="654"/>
      <c r="Y172" s="654"/>
      <c r="Z172" s="654"/>
      <c r="AA172" s="654"/>
      <c r="AB172" s="654"/>
      <c r="AC172" s="654"/>
      <c r="AD172" s="654"/>
      <c r="AE172" s="654"/>
      <c r="AF172" s="654"/>
      <c r="AG172" s="654"/>
      <c r="AH172" s="654"/>
      <c r="AI172" s="654"/>
      <c r="AJ172" s="654"/>
      <c r="AK172" s="654"/>
      <c r="AL172" s="654"/>
      <c r="AM172" s="654"/>
      <c r="AN172" s="654"/>
      <c r="AO172" s="654"/>
      <c r="AP172" s="654"/>
      <c r="AQ172" s="654"/>
      <c r="AR172" s="654"/>
      <c r="AS172" s="654"/>
      <c r="AT172" s="654"/>
      <c r="AU172" s="654"/>
      <c r="AV172" s="654"/>
      <c r="AW172" s="654"/>
      <c r="AX172" s="654"/>
      <c r="AY172" s="654"/>
      <c r="AZ172" s="654"/>
      <c r="BA172" s="654"/>
      <c r="BB172" s="654"/>
      <c r="BC172" s="655"/>
      <c r="BD172" s="686"/>
      <c r="BE172" s="689"/>
      <c r="BF172" s="689"/>
      <c r="BG172" s="689"/>
      <c r="BH172" s="689"/>
      <c r="BI172" s="689"/>
      <c r="BJ172" s="689"/>
      <c r="BK172" s="689"/>
      <c r="BL172" s="689"/>
      <c r="BM172" s="689"/>
      <c r="BN172" s="689"/>
      <c r="BO172" s="689"/>
      <c r="BP172" s="689"/>
      <c r="BQ172" s="689"/>
      <c r="BR172" s="689"/>
      <c r="BS172" s="690"/>
      <c r="BT172" s="656"/>
      <c r="BU172" s="654"/>
      <c r="BV172" s="654"/>
      <c r="BW172" s="654"/>
      <c r="BX172" s="654"/>
      <c r="BY172" s="654"/>
      <c r="BZ172" s="654"/>
      <c r="CA172" s="654"/>
      <c r="CB172" s="654"/>
      <c r="CC172" s="654"/>
      <c r="CD172" s="655"/>
      <c r="CE172" s="686">
        <v>15000</v>
      </c>
      <c r="CF172" s="689"/>
      <c r="CG172" s="689"/>
      <c r="CH172" s="689"/>
      <c r="CI172" s="689"/>
      <c r="CJ172" s="689"/>
      <c r="CK172" s="689"/>
      <c r="CL172" s="689"/>
      <c r="CM172" s="689"/>
      <c r="CN172" s="689"/>
      <c r="CO172" s="689"/>
      <c r="CP172" s="689"/>
      <c r="CQ172" s="689"/>
      <c r="CR172" s="689"/>
      <c r="CS172" s="689"/>
      <c r="CT172" s="689"/>
      <c r="CU172" s="689"/>
      <c r="CV172" s="689"/>
      <c r="CW172" s="689"/>
      <c r="CX172" s="689"/>
      <c r="CY172" s="689"/>
      <c r="CZ172" s="689"/>
      <c r="DA172" s="690"/>
    </row>
    <row r="173" spans="1:105">
      <c r="A173" s="662" t="s">
        <v>222</v>
      </c>
      <c r="B173" s="654"/>
      <c r="C173" s="654"/>
      <c r="D173" s="654"/>
      <c r="E173" s="654"/>
      <c r="F173" s="654"/>
      <c r="G173" s="655"/>
      <c r="H173" s="663" t="s">
        <v>552</v>
      </c>
      <c r="I173" s="654"/>
      <c r="J173" s="654"/>
      <c r="K173" s="654"/>
      <c r="L173" s="654"/>
      <c r="M173" s="654"/>
      <c r="N173" s="654"/>
      <c r="O173" s="654"/>
      <c r="P173" s="654"/>
      <c r="Q173" s="654"/>
      <c r="R173" s="654"/>
      <c r="S173" s="654"/>
      <c r="T173" s="654"/>
      <c r="U173" s="654"/>
      <c r="V173" s="654"/>
      <c r="W173" s="654"/>
      <c r="X173" s="654"/>
      <c r="Y173" s="654"/>
      <c r="Z173" s="654"/>
      <c r="AA173" s="654"/>
      <c r="AB173" s="654"/>
      <c r="AC173" s="654"/>
      <c r="AD173" s="654"/>
      <c r="AE173" s="654"/>
      <c r="AF173" s="654"/>
      <c r="AG173" s="654"/>
      <c r="AH173" s="654"/>
      <c r="AI173" s="654"/>
      <c r="AJ173" s="654"/>
      <c r="AK173" s="654"/>
      <c r="AL173" s="654"/>
      <c r="AM173" s="654"/>
      <c r="AN173" s="654"/>
      <c r="AO173" s="654"/>
      <c r="AP173" s="654"/>
      <c r="AQ173" s="654"/>
      <c r="AR173" s="654"/>
      <c r="AS173" s="654"/>
      <c r="AT173" s="654"/>
      <c r="AU173" s="654"/>
      <c r="AV173" s="654"/>
      <c r="AW173" s="654"/>
      <c r="AX173" s="654"/>
      <c r="AY173" s="654"/>
      <c r="AZ173" s="654"/>
      <c r="BA173" s="654"/>
      <c r="BB173" s="654"/>
      <c r="BC173" s="655"/>
      <c r="BD173" s="686"/>
      <c r="BE173" s="689"/>
      <c r="BF173" s="689"/>
      <c r="BG173" s="689"/>
      <c r="BH173" s="689"/>
      <c r="BI173" s="689"/>
      <c r="BJ173" s="689"/>
      <c r="BK173" s="689"/>
      <c r="BL173" s="689"/>
      <c r="BM173" s="689"/>
      <c r="BN173" s="689"/>
      <c r="BO173" s="689"/>
      <c r="BP173" s="689"/>
      <c r="BQ173" s="689"/>
      <c r="BR173" s="689"/>
      <c r="BS173" s="690"/>
      <c r="BT173" s="656"/>
      <c r="BU173" s="654"/>
      <c r="BV173" s="654"/>
      <c r="BW173" s="654"/>
      <c r="BX173" s="654"/>
      <c r="BY173" s="654"/>
      <c r="BZ173" s="654"/>
      <c r="CA173" s="654"/>
      <c r="CB173" s="654"/>
      <c r="CC173" s="654"/>
      <c r="CD173" s="655"/>
      <c r="CE173" s="686">
        <v>46.6</v>
      </c>
      <c r="CF173" s="689"/>
      <c r="CG173" s="689"/>
      <c r="CH173" s="689"/>
      <c r="CI173" s="689"/>
      <c r="CJ173" s="689"/>
      <c r="CK173" s="689"/>
      <c r="CL173" s="689"/>
      <c r="CM173" s="689"/>
      <c r="CN173" s="689"/>
      <c r="CO173" s="689"/>
      <c r="CP173" s="689"/>
      <c r="CQ173" s="689"/>
      <c r="CR173" s="689"/>
      <c r="CS173" s="689"/>
      <c r="CT173" s="689"/>
      <c r="CU173" s="689"/>
      <c r="CV173" s="689"/>
      <c r="CW173" s="689"/>
      <c r="CX173" s="689"/>
      <c r="CY173" s="689"/>
      <c r="CZ173" s="689"/>
      <c r="DA173" s="690"/>
    </row>
    <row r="174" spans="1:105">
      <c r="A174" s="662"/>
      <c r="B174" s="654"/>
      <c r="C174" s="654"/>
      <c r="D174" s="654"/>
      <c r="E174" s="654"/>
      <c r="F174" s="654"/>
      <c r="G174" s="655"/>
      <c r="H174" s="694" t="s">
        <v>472</v>
      </c>
      <c r="I174" s="654"/>
      <c r="J174" s="654"/>
      <c r="K174" s="654"/>
      <c r="L174" s="654"/>
      <c r="M174" s="654"/>
      <c r="N174" s="654"/>
      <c r="O174" s="654"/>
      <c r="P174" s="654"/>
      <c r="Q174" s="654"/>
      <c r="R174" s="654"/>
      <c r="S174" s="654"/>
      <c r="T174" s="654"/>
      <c r="U174" s="654"/>
      <c r="V174" s="654"/>
      <c r="W174" s="654"/>
      <c r="X174" s="654"/>
      <c r="Y174" s="654"/>
      <c r="Z174" s="654"/>
      <c r="AA174" s="654"/>
      <c r="AB174" s="654"/>
      <c r="AC174" s="654"/>
      <c r="AD174" s="654"/>
      <c r="AE174" s="654"/>
      <c r="AF174" s="654"/>
      <c r="AG174" s="654"/>
      <c r="AH174" s="654"/>
      <c r="AI174" s="654"/>
      <c r="AJ174" s="654"/>
      <c r="AK174" s="654"/>
      <c r="AL174" s="654"/>
      <c r="AM174" s="654"/>
      <c r="AN174" s="654"/>
      <c r="AO174" s="654"/>
      <c r="AP174" s="654"/>
      <c r="AQ174" s="654"/>
      <c r="AR174" s="654"/>
      <c r="AS174" s="654"/>
      <c r="AT174" s="654"/>
      <c r="AU174" s="654"/>
      <c r="AV174" s="654"/>
      <c r="AW174" s="654"/>
      <c r="AX174" s="654"/>
      <c r="AY174" s="654"/>
      <c r="AZ174" s="654"/>
      <c r="BA174" s="654"/>
      <c r="BB174" s="654"/>
      <c r="BC174" s="655"/>
      <c r="BD174" s="656"/>
      <c r="BE174" s="654"/>
      <c r="BF174" s="654"/>
      <c r="BG174" s="654"/>
      <c r="BH174" s="654"/>
      <c r="BI174" s="654"/>
      <c r="BJ174" s="654"/>
      <c r="BK174" s="654"/>
      <c r="BL174" s="654"/>
      <c r="BM174" s="654"/>
      <c r="BN174" s="654"/>
      <c r="BO174" s="654"/>
      <c r="BP174" s="654"/>
      <c r="BQ174" s="654"/>
      <c r="BR174" s="654"/>
      <c r="BS174" s="655"/>
      <c r="BT174" s="656" t="s">
        <v>105</v>
      </c>
      <c r="BU174" s="654"/>
      <c r="BV174" s="654"/>
      <c r="BW174" s="654"/>
      <c r="BX174" s="654"/>
      <c r="BY174" s="654"/>
      <c r="BZ174" s="654"/>
      <c r="CA174" s="654"/>
      <c r="CB174" s="654"/>
      <c r="CC174" s="654"/>
      <c r="CD174" s="655"/>
      <c r="CE174" s="657">
        <f>CE170+CE171+CE172+CE173</f>
        <v>90472</v>
      </c>
      <c r="CF174" s="658"/>
      <c r="CG174" s="658"/>
      <c r="CH174" s="658"/>
      <c r="CI174" s="658"/>
      <c r="CJ174" s="658"/>
      <c r="CK174" s="658"/>
      <c r="CL174" s="658"/>
      <c r="CM174" s="658"/>
      <c r="CN174" s="658"/>
      <c r="CO174" s="658"/>
      <c r="CP174" s="658"/>
      <c r="CQ174" s="658"/>
      <c r="CR174" s="658"/>
      <c r="CS174" s="658"/>
      <c r="CT174" s="658"/>
      <c r="CU174" s="658"/>
      <c r="CV174" s="658"/>
      <c r="CW174" s="658"/>
      <c r="CX174" s="658"/>
      <c r="CY174" s="658"/>
      <c r="CZ174" s="658"/>
      <c r="DA174" s="659"/>
    </row>
    <row r="175" spans="1:105">
      <c r="A175" s="190"/>
      <c r="B175" s="191"/>
      <c r="C175" s="191"/>
      <c r="D175" s="191"/>
      <c r="E175" s="191"/>
      <c r="F175" s="191"/>
      <c r="G175" s="191"/>
      <c r="H175" s="192"/>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3"/>
      <c r="BE175" s="191"/>
      <c r="BF175" s="191"/>
      <c r="BG175" s="191"/>
      <c r="BH175" s="191"/>
      <c r="BI175" s="191"/>
      <c r="BJ175" s="191"/>
      <c r="BK175" s="191"/>
      <c r="BL175" s="191"/>
      <c r="BM175" s="191"/>
      <c r="BN175" s="191"/>
      <c r="BO175" s="191"/>
      <c r="BP175" s="191"/>
      <c r="BQ175" s="191"/>
      <c r="BR175" s="191"/>
      <c r="BS175" s="191"/>
      <c r="BT175" s="193"/>
      <c r="BU175" s="191"/>
      <c r="BV175" s="191"/>
      <c r="BW175" s="191"/>
      <c r="BX175" s="191"/>
      <c r="BY175" s="191"/>
      <c r="BZ175" s="191"/>
      <c r="CA175" s="191"/>
      <c r="CB175" s="191"/>
      <c r="CC175" s="191"/>
      <c r="CD175" s="191"/>
      <c r="CE175" s="194"/>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row>
    <row r="176" spans="1:105" ht="15">
      <c r="A176" s="677" t="s">
        <v>553</v>
      </c>
      <c r="B176" s="671"/>
      <c r="C176" s="671"/>
      <c r="D176" s="671"/>
      <c r="E176" s="671"/>
      <c r="F176" s="671"/>
      <c r="G176" s="671"/>
      <c r="H176" s="671"/>
      <c r="I176" s="671"/>
      <c r="J176" s="671"/>
      <c r="K176" s="671"/>
      <c r="L176" s="671"/>
      <c r="M176" s="671"/>
      <c r="N176" s="671"/>
      <c r="O176" s="671"/>
      <c r="P176" s="671"/>
      <c r="Q176" s="671"/>
      <c r="R176" s="671"/>
      <c r="S176" s="671"/>
      <c r="T176" s="671"/>
      <c r="U176" s="671"/>
      <c r="V176" s="671"/>
      <c r="W176" s="671"/>
      <c r="X176" s="671"/>
      <c r="Y176" s="671"/>
      <c r="Z176" s="671"/>
      <c r="AA176" s="671"/>
      <c r="AB176" s="671"/>
      <c r="AC176" s="671"/>
      <c r="AD176" s="671"/>
      <c r="AE176" s="671"/>
      <c r="AF176" s="671"/>
      <c r="AG176" s="671"/>
      <c r="AH176" s="671"/>
      <c r="AI176" s="671"/>
      <c r="AJ176" s="671"/>
      <c r="AK176" s="671"/>
      <c r="AL176" s="671"/>
      <c r="AM176" s="671"/>
      <c r="AN176" s="671"/>
      <c r="AO176" s="671"/>
      <c r="AP176" s="671"/>
      <c r="AQ176" s="671"/>
      <c r="AR176" s="671"/>
      <c r="AS176" s="671"/>
      <c r="AT176" s="671"/>
      <c r="AU176" s="671"/>
      <c r="AV176" s="671"/>
      <c r="AW176" s="671"/>
      <c r="AX176" s="671"/>
      <c r="AY176" s="671"/>
      <c r="AZ176" s="671"/>
      <c r="BA176" s="671"/>
      <c r="BB176" s="671"/>
      <c r="BC176" s="671"/>
      <c r="BD176" s="671"/>
      <c r="BE176" s="671"/>
      <c r="BF176" s="671"/>
      <c r="BG176" s="671"/>
      <c r="BH176" s="671"/>
      <c r="BI176" s="671"/>
      <c r="BJ176" s="671"/>
      <c r="BK176" s="671"/>
      <c r="BL176" s="671"/>
      <c r="BM176" s="671"/>
      <c r="BN176" s="671"/>
      <c r="BO176" s="671"/>
      <c r="BP176" s="671"/>
      <c r="BQ176" s="671"/>
      <c r="BR176" s="671"/>
      <c r="BS176" s="671"/>
      <c r="BT176" s="671"/>
      <c r="BU176" s="671"/>
      <c r="BV176" s="671"/>
      <c r="BW176" s="671"/>
      <c r="BX176" s="671"/>
      <c r="BY176" s="671"/>
      <c r="BZ176" s="671"/>
      <c r="CA176" s="671"/>
      <c r="CB176" s="671"/>
      <c r="CC176" s="671"/>
      <c r="CD176" s="671"/>
      <c r="CE176" s="671"/>
      <c r="CF176" s="671"/>
      <c r="CG176" s="671"/>
      <c r="CH176" s="671"/>
      <c r="CI176" s="671"/>
      <c r="CJ176" s="671"/>
      <c r="CK176" s="671"/>
      <c r="CL176" s="671"/>
      <c r="CM176" s="671"/>
      <c r="CN176" s="671"/>
      <c r="CO176" s="671"/>
      <c r="CP176" s="671"/>
      <c r="CQ176" s="671"/>
      <c r="CR176" s="671"/>
      <c r="CS176" s="671"/>
      <c r="CT176" s="671"/>
      <c r="CU176" s="671"/>
      <c r="CV176" s="671"/>
      <c r="CW176" s="671"/>
      <c r="CX176" s="671"/>
      <c r="CY176" s="671"/>
      <c r="CZ176" s="671"/>
      <c r="DA176" s="671"/>
    </row>
    <row r="177" spans="1:105" ht="15">
      <c r="A177" s="180" t="s">
        <v>458</v>
      </c>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678" t="s">
        <v>46</v>
      </c>
      <c r="Y177" s="674"/>
      <c r="Z177" s="674"/>
      <c r="AA177" s="674"/>
      <c r="AB177" s="674"/>
      <c r="AC177" s="674"/>
      <c r="AD177" s="674"/>
      <c r="AE177" s="674"/>
      <c r="AF177" s="674"/>
      <c r="AG177" s="674"/>
      <c r="AH177" s="674"/>
      <c r="AI177" s="674"/>
      <c r="AJ177" s="674"/>
      <c r="AK177" s="674"/>
      <c r="AL177" s="674"/>
      <c r="AM177" s="674"/>
      <c r="AN177" s="674"/>
      <c r="AO177" s="674"/>
      <c r="AP177" s="674"/>
      <c r="AQ177" s="674"/>
      <c r="AR177" s="674"/>
      <c r="AS177" s="674"/>
      <c r="AT177" s="674"/>
      <c r="AU177" s="674"/>
      <c r="AV177" s="674"/>
      <c r="AW177" s="674"/>
      <c r="AX177" s="674"/>
      <c r="AY177" s="674"/>
      <c r="AZ177" s="674"/>
      <c r="BA177" s="674"/>
      <c r="BB177" s="674"/>
      <c r="BC177" s="674"/>
      <c r="BD177" s="674"/>
      <c r="BE177" s="674"/>
      <c r="BF177" s="674"/>
      <c r="BG177" s="674"/>
      <c r="BH177" s="674"/>
      <c r="BI177" s="674"/>
      <c r="BJ177" s="674"/>
      <c r="BK177" s="674"/>
      <c r="BL177" s="674"/>
      <c r="BM177" s="674"/>
      <c r="BN177" s="674"/>
      <c r="BO177" s="674"/>
      <c r="BP177" s="674"/>
      <c r="BQ177" s="674"/>
      <c r="BR177" s="674"/>
      <c r="BS177" s="674"/>
      <c r="BT177" s="674"/>
      <c r="BU177" s="674"/>
      <c r="BV177" s="674"/>
      <c r="BW177" s="674"/>
      <c r="BX177" s="674"/>
      <c r="BY177" s="674"/>
      <c r="BZ177" s="674"/>
      <c r="CA177" s="674"/>
      <c r="CB177" s="674"/>
      <c r="CC177" s="674"/>
      <c r="CD177" s="674"/>
      <c r="CE177" s="674"/>
      <c r="CF177" s="674"/>
      <c r="CG177" s="674"/>
      <c r="CH177" s="674"/>
      <c r="CI177" s="674"/>
      <c r="CJ177" s="674"/>
      <c r="CK177" s="674"/>
      <c r="CL177" s="674"/>
      <c r="CM177" s="674"/>
      <c r="CN177" s="674"/>
      <c r="CO177" s="674"/>
      <c r="CP177" s="674"/>
      <c r="CQ177" s="674"/>
      <c r="CR177" s="674"/>
      <c r="CS177" s="674"/>
      <c r="CT177" s="674"/>
      <c r="CU177" s="674"/>
      <c r="CV177" s="674"/>
      <c r="CW177" s="674"/>
      <c r="CX177" s="674"/>
      <c r="CY177" s="674"/>
      <c r="CZ177" s="674"/>
      <c r="DA177" s="674"/>
    </row>
    <row r="178" spans="1:105" ht="15">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99"/>
      <c r="CK178" s="199"/>
      <c r="CL178" s="199"/>
      <c r="CM178" s="199"/>
      <c r="CN178" s="199"/>
      <c r="CO178" s="199"/>
      <c r="CP178" s="199"/>
      <c r="CQ178" s="199"/>
      <c r="CR178" s="199"/>
      <c r="CS178" s="199"/>
      <c r="CT178" s="199"/>
      <c r="CU178" s="199"/>
      <c r="CV178" s="199"/>
      <c r="CW178" s="199"/>
      <c r="CX178" s="199"/>
      <c r="CY178" s="199"/>
      <c r="CZ178" s="199"/>
      <c r="DA178" s="199"/>
    </row>
    <row r="179" spans="1:105" ht="15">
      <c r="A179" s="680" t="s">
        <v>459</v>
      </c>
      <c r="B179" s="671"/>
      <c r="C179" s="671"/>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82" t="s">
        <v>474</v>
      </c>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c r="CB179" s="682"/>
      <c r="CC179" s="682"/>
      <c r="CD179" s="682"/>
      <c r="CE179" s="682"/>
      <c r="CF179" s="682"/>
      <c r="CG179" s="682"/>
      <c r="CH179" s="682"/>
      <c r="CI179" s="682"/>
      <c r="CJ179" s="682"/>
      <c r="CK179" s="682"/>
      <c r="CL179" s="682"/>
      <c r="CM179" s="682"/>
      <c r="CN179" s="682"/>
      <c r="CO179" s="682"/>
      <c r="CP179" s="682"/>
      <c r="CQ179" s="682"/>
      <c r="CR179" s="682"/>
      <c r="CS179" s="682"/>
      <c r="CT179" s="682"/>
      <c r="CU179" s="682"/>
      <c r="CV179" s="682"/>
      <c r="CW179" s="682"/>
      <c r="CX179" s="682"/>
      <c r="CY179" s="682"/>
      <c r="CZ179" s="682"/>
      <c r="DA179" s="682"/>
    </row>
    <row r="180" spans="1:105" ht="15">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7"/>
      <c r="CK180" s="187"/>
      <c r="CL180" s="187"/>
      <c r="CM180" s="187"/>
      <c r="CN180" s="187"/>
      <c r="CO180" s="187"/>
      <c r="CP180" s="187"/>
      <c r="CQ180" s="187"/>
      <c r="CR180" s="187"/>
      <c r="CS180" s="187"/>
      <c r="CT180" s="187"/>
      <c r="CU180" s="187"/>
      <c r="CV180" s="187"/>
      <c r="CW180" s="187"/>
      <c r="CX180" s="187"/>
      <c r="CY180" s="187"/>
      <c r="CZ180" s="187"/>
      <c r="DA180" s="187"/>
    </row>
    <row r="181" spans="1:105">
      <c r="A181" s="667" t="s">
        <v>462</v>
      </c>
      <c r="B181" s="668"/>
      <c r="C181" s="668"/>
      <c r="D181" s="668"/>
      <c r="E181" s="668"/>
      <c r="F181" s="668"/>
      <c r="G181" s="669"/>
      <c r="H181" s="667" t="s">
        <v>538</v>
      </c>
      <c r="I181" s="668"/>
      <c r="J181" s="668"/>
      <c r="K181" s="668"/>
      <c r="L181" s="668"/>
      <c r="M181" s="668"/>
      <c r="N181" s="668"/>
      <c r="O181" s="668"/>
      <c r="P181" s="668"/>
      <c r="Q181" s="668"/>
      <c r="R181" s="668"/>
      <c r="S181" s="668"/>
      <c r="T181" s="668"/>
      <c r="U181" s="668"/>
      <c r="V181" s="668"/>
      <c r="W181" s="668"/>
      <c r="X181" s="668"/>
      <c r="Y181" s="668"/>
      <c r="Z181" s="668"/>
      <c r="AA181" s="668"/>
      <c r="AB181" s="668"/>
      <c r="AC181" s="668"/>
      <c r="AD181" s="668"/>
      <c r="AE181" s="668"/>
      <c r="AF181" s="668"/>
      <c r="AG181" s="668"/>
      <c r="AH181" s="668"/>
      <c r="AI181" s="668"/>
      <c r="AJ181" s="668"/>
      <c r="AK181" s="668"/>
      <c r="AL181" s="668"/>
      <c r="AM181" s="668"/>
      <c r="AN181" s="668"/>
      <c r="AO181" s="668"/>
      <c r="AP181" s="668"/>
      <c r="AQ181" s="668"/>
      <c r="AR181" s="668"/>
      <c r="AS181" s="668"/>
      <c r="AT181" s="668"/>
      <c r="AU181" s="668"/>
      <c r="AV181" s="668"/>
      <c r="AW181" s="668"/>
      <c r="AX181" s="668"/>
      <c r="AY181" s="668"/>
      <c r="AZ181" s="668"/>
      <c r="BA181" s="668"/>
      <c r="BB181" s="668"/>
      <c r="BC181" s="669"/>
      <c r="BD181" s="667" t="s">
        <v>539</v>
      </c>
      <c r="BE181" s="668"/>
      <c r="BF181" s="668"/>
      <c r="BG181" s="668"/>
      <c r="BH181" s="668"/>
      <c r="BI181" s="668"/>
      <c r="BJ181" s="668"/>
      <c r="BK181" s="668"/>
      <c r="BL181" s="668"/>
      <c r="BM181" s="668"/>
      <c r="BN181" s="668"/>
      <c r="BO181" s="668"/>
      <c r="BP181" s="668"/>
      <c r="BQ181" s="668"/>
      <c r="BR181" s="668"/>
      <c r="BS181" s="669"/>
      <c r="BT181" s="667" t="s">
        <v>540</v>
      </c>
      <c r="BU181" s="668"/>
      <c r="BV181" s="668"/>
      <c r="BW181" s="668"/>
      <c r="BX181" s="668"/>
      <c r="BY181" s="668"/>
      <c r="BZ181" s="668"/>
      <c r="CA181" s="668"/>
      <c r="CB181" s="668"/>
      <c r="CC181" s="668"/>
      <c r="CD181" s="669"/>
      <c r="CE181" s="667" t="s">
        <v>541</v>
      </c>
      <c r="CF181" s="668"/>
      <c r="CG181" s="668"/>
      <c r="CH181" s="668"/>
      <c r="CI181" s="668"/>
      <c r="CJ181" s="668"/>
      <c r="CK181" s="668"/>
      <c r="CL181" s="668"/>
      <c r="CM181" s="668"/>
      <c r="CN181" s="668"/>
      <c r="CO181" s="668"/>
      <c r="CP181" s="668"/>
      <c r="CQ181" s="668"/>
      <c r="CR181" s="668"/>
      <c r="CS181" s="668"/>
      <c r="CT181" s="668"/>
      <c r="CU181" s="668"/>
      <c r="CV181" s="668"/>
      <c r="CW181" s="668"/>
      <c r="CX181" s="668"/>
      <c r="CY181" s="668"/>
      <c r="CZ181" s="668"/>
      <c r="DA181" s="669"/>
    </row>
    <row r="182" spans="1:105">
      <c r="A182" s="676">
        <v>1</v>
      </c>
      <c r="B182" s="654"/>
      <c r="C182" s="654"/>
      <c r="D182" s="654"/>
      <c r="E182" s="654"/>
      <c r="F182" s="654"/>
      <c r="G182" s="655"/>
      <c r="H182" s="676">
        <v>2</v>
      </c>
      <c r="I182" s="654"/>
      <c r="J182" s="654"/>
      <c r="K182" s="654"/>
      <c r="L182" s="654"/>
      <c r="M182" s="654"/>
      <c r="N182" s="654"/>
      <c r="O182" s="654"/>
      <c r="P182" s="654"/>
      <c r="Q182" s="654"/>
      <c r="R182" s="654"/>
      <c r="S182" s="654"/>
      <c r="T182" s="654"/>
      <c r="U182" s="654"/>
      <c r="V182" s="654"/>
      <c r="W182" s="654"/>
      <c r="X182" s="654"/>
      <c r="Y182" s="654"/>
      <c r="Z182" s="654"/>
      <c r="AA182" s="654"/>
      <c r="AB182" s="654"/>
      <c r="AC182" s="654"/>
      <c r="AD182" s="654"/>
      <c r="AE182" s="654"/>
      <c r="AF182" s="654"/>
      <c r="AG182" s="654"/>
      <c r="AH182" s="654"/>
      <c r="AI182" s="654"/>
      <c r="AJ182" s="654"/>
      <c r="AK182" s="654"/>
      <c r="AL182" s="654"/>
      <c r="AM182" s="654"/>
      <c r="AN182" s="654"/>
      <c r="AO182" s="654"/>
      <c r="AP182" s="654"/>
      <c r="AQ182" s="654"/>
      <c r="AR182" s="654"/>
      <c r="AS182" s="654"/>
      <c r="AT182" s="654"/>
      <c r="AU182" s="654"/>
      <c r="AV182" s="654"/>
      <c r="AW182" s="654"/>
      <c r="AX182" s="654"/>
      <c r="AY182" s="654"/>
      <c r="AZ182" s="654"/>
      <c r="BA182" s="654"/>
      <c r="BB182" s="654"/>
      <c r="BC182" s="655"/>
      <c r="BD182" s="676">
        <v>3</v>
      </c>
      <c r="BE182" s="654"/>
      <c r="BF182" s="654"/>
      <c r="BG182" s="654"/>
      <c r="BH182" s="654"/>
      <c r="BI182" s="654"/>
      <c r="BJ182" s="654"/>
      <c r="BK182" s="654"/>
      <c r="BL182" s="654"/>
      <c r="BM182" s="654"/>
      <c r="BN182" s="654"/>
      <c r="BO182" s="654"/>
      <c r="BP182" s="654"/>
      <c r="BQ182" s="654"/>
      <c r="BR182" s="654"/>
      <c r="BS182" s="655"/>
      <c r="BT182" s="676">
        <v>4</v>
      </c>
      <c r="BU182" s="654"/>
      <c r="BV182" s="654"/>
      <c r="BW182" s="654"/>
      <c r="BX182" s="654"/>
      <c r="BY182" s="654"/>
      <c r="BZ182" s="654"/>
      <c r="CA182" s="654"/>
      <c r="CB182" s="654"/>
      <c r="CC182" s="654"/>
      <c r="CD182" s="655"/>
      <c r="CE182" s="676">
        <v>5</v>
      </c>
      <c r="CF182" s="654"/>
      <c r="CG182" s="654"/>
      <c r="CH182" s="654"/>
      <c r="CI182" s="654"/>
      <c r="CJ182" s="654"/>
      <c r="CK182" s="654"/>
      <c r="CL182" s="654"/>
      <c r="CM182" s="654"/>
      <c r="CN182" s="654"/>
      <c r="CO182" s="654"/>
      <c r="CP182" s="654"/>
      <c r="CQ182" s="654"/>
      <c r="CR182" s="654"/>
      <c r="CS182" s="654"/>
      <c r="CT182" s="654"/>
      <c r="CU182" s="654"/>
      <c r="CV182" s="654"/>
      <c r="CW182" s="654"/>
      <c r="CX182" s="654"/>
      <c r="CY182" s="654"/>
      <c r="CZ182" s="654"/>
      <c r="DA182" s="655"/>
    </row>
    <row r="183" spans="1:105">
      <c r="A183" s="662" t="s">
        <v>78</v>
      </c>
      <c r="B183" s="654"/>
      <c r="C183" s="654"/>
      <c r="D183" s="654"/>
      <c r="E183" s="654"/>
      <c r="F183" s="654"/>
      <c r="G183" s="655"/>
      <c r="H183" s="663" t="s">
        <v>549</v>
      </c>
      <c r="I183" s="654"/>
      <c r="J183" s="654"/>
      <c r="K183" s="654"/>
      <c r="L183" s="654"/>
      <c r="M183" s="654"/>
      <c r="N183" s="654"/>
      <c r="O183" s="654"/>
      <c r="P183" s="654"/>
      <c r="Q183" s="654"/>
      <c r="R183" s="654"/>
      <c r="S183" s="654"/>
      <c r="T183" s="654"/>
      <c r="U183" s="654"/>
      <c r="V183" s="654"/>
      <c r="W183" s="654"/>
      <c r="X183" s="654"/>
      <c r="Y183" s="654"/>
      <c r="Z183" s="654"/>
      <c r="AA183" s="654"/>
      <c r="AB183" s="654"/>
      <c r="AC183" s="654"/>
      <c r="AD183" s="654"/>
      <c r="AE183" s="654"/>
      <c r="AF183" s="654"/>
      <c r="AG183" s="654"/>
      <c r="AH183" s="654"/>
      <c r="AI183" s="654"/>
      <c r="AJ183" s="654"/>
      <c r="AK183" s="654"/>
      <c r="AL183" s="654"/>
      <c r="AM183" s="654"/>
      <c r="AN183" s="654"/>
      <c r="AO183" s="654"/>
      <c r="AP183" s="654"/>
      <c r="AQ183" s="654"/>
      <c r="AR183" s="654"/>
      <c r="AS183" s="654"/>
      <c r="AT183" s="654"/>
      <c r="AU183" s="654"/>
      <c r="AV183" s="654"/>
      <c r="AW183" s="654"/>
      <c r="AX183" s="654"/>
      <c r="AY183" s="654"/>
      <c r="AZ183" s="654"/>
      <c r="BA183" s="654"/>
      <c r="BB183" s="654"/>
      <c r="BC183" s="655"/>
      <c r="BD183" s="686"/>
      <c r="BE183" s="689"/>
      <c r="BF183" s="689"/>
      <c r="BG183" s="689"/>
      <c r="BH183" s="689"/>
      <c r="BI183" s="689"/>
      <c r="BJ183" s="689"/>
      <c r="BK183" s="689"/>
      <c r="BL183" s="689"/>
      <c r="BM183" s="689"/>
      <c r="BN183" s="689"/>
      <c r="BO183" s="689"/>
      <c r="BP183" s="689"/>
      <c r="BQ183" s="689"/>
      <c r="BR183" s="689"/>
      <c r="BS183" s="690"/>
      <c r="BT183" s="656"/>
      <c r="BU183" s="654"/>
      <c r="BV183" s="654"/>
      <c r="BW183" s="654"/>
      <c r="BX183" s="654"/>
      <c r="BY183" s="654"/>
      <c r="BZ183" s="654"/>
      <c r="CA183" s="654"/>
      <c r="CB183" s="654"/>
      <c r="CC183" s="654"/>
      <c r="CD183" s="655"/>
      <c r="CE183" s="686">
        <v>60000</v>
      </c>
      <c r="CF183" s="689"/>
      <c r="CG183" s="689"/>
      <c r="CH183" s="689"/>
      <c r="CI183" s="689"/>
      <c r="CJ183" s="689"/>
      <c r="CK183" s="689"/>
      <c r="CL183" s="689"/>
      <c r="CM183" s="689"/>
      <c r="CN183" s="689"/>
      <c r="CO183" s="689"/>
      <c r="CP183" s="689"/>
      <c r="CQ183" s="689"/>
      <c r="CR183" s="689"/>
      <c r="CS183" s="689"/>
      <c r="CT183" s="689"/>
      <c r="CU183" s="689"/>
      <c r="CV183" s="689"/>
      <c r="CW183" s="689"/>
      <c r="CX183" s="689"/>
      <c r="CY183" s="689"/>
      <c r="CZ183" s="689"/>
      <c r="DA183" s="690"/>
    </row>
    <row r="184" spans="1:105">
      <c r="A184" s="662" t="s">
        <v>210</v>
      </c>
      <c r="B184" s="654"/>
      <c r="C184" s="654"/>
      <c r="D184" s="654"/>
      <c r="E184" s="654"/>
      <c r="F184" s="654"/>
      <c r="G184" s="655"/>
      <c r="H184" s="663" t="s">
        <v>550</v>
      </c>
      <c r="I184" s="654"/>
      <c r="J184" s="654"/>
      <c r="K184" s="654"/>
      <c r="L184" s="654"/>
      <c r="M184" s="654"/>
      <c r="N184" s="654"/>
      <c r="O184" s="654"/>
      <c r="P184" s="654"/>
      <c r="Q184" s="654"/>
      <c r="R184" s="654"/>
      <c r="S184" s="654"/>
      <c r="T184" s="654"/>
      <c r="U184" s="654"/>
      <c r="V184" s="654"/>
      <c r="W184" s="654"/>
      <c r="X184" s="654"/>
      <c r="Y184" s="654"/>
      <c r="Z184" s="654"/>
      <c r="AA184" s="654"/>
      <c r="AB184" s="654"/>
      <c r="AC184" s="654"/>
      <c r="AD184" s="654"/>
      <c r="AE184" s="654"/>
      <c r="AF184" s="654"/>
      <c r="AG184" s="654"/>
      <c r="AH184" s="654"/>
      <c r="AI184" s="654"/>
      <c r="AJ184" s="654"/>
      <c r="AK184" s="654"/>
      <c r="AL184" s="654"/>
      <c r="AM184" s="654"/>
      <c r="AN184" s="654"/>
      <c r="AO184" s="654"/>
      <c r="AP184" s="654"/>
      <c r="AQ184" s="654"/>
      <c r="AR184" s="654"/>
      <c r="AS184" s="654"/>
      <c r="AT184" s="654"/>
      <c r="AU184" s="654"/>
      <c r="AV184" s="654"/>
      <c r="AW184" s="654"/>
      <c r="AX184" s="654"/>
      <c r="AY184" s="654"/>
      <c r="AZ184" s="654"/>
      <c r="BA184" s="654"/>
      <c r="BB184" s="654"/>
      <c r="BC184" s="655"/>
      <c r="BD184" s="686"/>
      <c r="BE184" s="689"/>
      <c r="BF184" s="689"/>
      <c r="BG184" s="689"/>
      <c r="BH184" s="689"/>
      <c r="BI184" s="689"/>
      <c r="BJ184" s="689"/>
      <c r="BK184" s="689"/>
      <c r="BL184" s="689"/>
      <c r="BM184" s="689"/>
      <c r="BN184" s="689"/>
      <c r="BO184" s="689"/>
      <c r="BP184" s="689"/>
      <c r="BQ184" s="689"/>
      <c r="BR184" s="689"/>
      <c r="BS184" s="690"/>
      <c r="BT184" s="656"/>
      <c r="BU184" s="654"/>
      <c r="BV184" s="654"/>
      <c r="BW184" s="654"/>
      <c r="BX184" s="654"/>
      <c r="BY184" s="654"/>
      <c r="BZ184" s="654"/>
      <c r="CA184" s="654"/>
      <c r="CB184" s="654"/>
      <c r="CC184" s="654"/>
      <c r="CD184" s="655"/>
      <c r="CE184" s="686">
        <v>15472</v>
      </c>
      <c r="CF184" s="689"/>
      <c r="CG184" s="689"/>
      <c r="CH184" s="689"/>
      <c r="CI184" s="689"/>
      <c r="CJ184" s="689"/>
      <c r="CK184" s="689"/>
      <c r="CL184" s="689"/>
      <c r="CM184" s="689"/>
      <c r="CN184" s="689"/>
      <c r="CO184" s="689"/>
      <c r="CP184" s="689"/>
      <c r="CQ184" s="689"/>
      <c r="CR184" s="689"/>
      <c r="CS184" s="689"/>
      <c r="CT184" s="689"/>
      <c r="CU184" s="689"/>
      <c r="CV184" s="689"/>
      <c r="CW184" s="689"/>
      <c r="CX184" s="689"/>
      <c r="CY184" s="689"/>
      <c r="CZ184" s="689"/>
      <c r="DA184" s="690"/>
    </row>
    <row r="185" spans="1:105" s="188" customFormat="1">
      <c r="A185" s="730"/>
      <c r="B185" s="665"/>
      <c r="C185" s="665"/>
      <c r="D185" s="665"/>
      <c r="E185" s="665"/>
      <c r="F185" s="665"/>
      <c r="G185" s="666"/>
      <c r="H185" s="731" t="s">
        <v>472</v>
      </c>
      <c r="I185" s="665"/>
      <c r="J185" s="665"/>
      <c r="K185" s="665"/>
      <c r="L185" s="665"/>
      <c r="M185" s="665"/>
      <c r="N185" s="665"/>
      <c r="O185" s="665"/>
      <c r="P185" s="665"/>
      <c r="Q185" s="665"/>
      <c r="R185" s="665"/>
      <c r="S185" s="665"/>
      <c r="T185" s="665"/>
      <c r="U185" s="665"/>
      <c r="V185" s="665"/>
      <c r="W185" s="665"/>
      <c r="X185" s="665"/>
      <c r="Y185" s="665"/>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5"/>
      <c r="BC185" s="666"/>
      <c r="BD185" s="664"/>
      <c r="BE185" s="665"/>
      <c r="BF185" s="665"/>
      <c r="BG185" s="665"/>
      <c r="BH185" s="665"/>
      <c r="BI185" s="665"/>
      <c r="BJ185" s="665"/>
      <c r="BK185" s="665"/>
      <c r="BL185" s="665"/>
      <c r="BM185" s="665"/>
      <c r="BN185" s="665"/>
      <c r="BO185" s="665"/>
      <c r="BP185" s="665"/>
      <c r="BQ185" s="665"/>
      <c r="BR185" s="665"/>
      <c r="BS185" s="666"/>
      <c r="BT185" s="664" t="s">
        <v>105</v>
      </c>
      <c r="BU185" s="665"/>
      <c r="BV185" s="665"/>
      <c r="BW185" s="665"/>
      <c r="BX185" s="665"/>
      <c r="BY185" s="665"/>
      <c r="BZ185" s="665"/>
      <c r="CA185" s="665"/>
      <c r="CB185" s="665"/>
      <c r="CC185" s="665"/>
      <c r="CD185" s="666"/>
      <c r="CE185" s="657">
        <f>CE183+CE184</f>
        <v>75472</v>
      </c>
      <c r="CF185" s="658"/>
      <c r="CG185" s="658"/>
      <c r="CH185" s="658"/>
      <c r="CI185" s="658"/>
      <c r="CJ185" s="658"/>
      <c r="CK185" s="658"/>
      <c r="CL185" s="658"/>
      <c r="CM185" s="658"/>
      <c r="CN185" s="658"/>
      <c r="CO185" s="658"/>
      <c r="CP185" s="658"/>
      <c r="CQ185" s="658"/>
      <c r="CR185" s="658"/>
      <c r="CS185" s="658"/>
      <c r="CT185" s="658"/>
      <c r="CU185" s="658"/>
      <c r="CV185" s="658"/>
      <c r="CW185" s="658"/>
      <c r="CX185" s="658"/>
      <c r="CY185" s="658"/>
      <c r="CZ185" s="658"/>
      <c r="DA185" s="659"/>
    </row>
    <row r="186" spans="1:105" s="188" customFormat="1">
      <c r="A186" s="206"/>
      <c r="B186" s="204"/>
      <c r="C186" s="204"/>
      <c r="D186" s="204"/>
      <c r="E186" s="204"/>
      <c r="F186" s="204"/>
      <c r="G186" s="204"/>
      <c r="H186" s="207"/>
      <c r="I186" s="204"/>
      <c r="J186" s="204"/>
      <c r="K186" s="204"/>
      <c r="L186" s="204"/>
      <c r="M186" s="204"/>
      <c r="N186" s="204"/>
      <c r="O186" s="204"/>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c r="AT186" s="204"/>
      <c r="AU186" s="204"/>
      <c r="AV186" s="204"/>
      <c r="AW186" s="204"/>
      <c r="AX186" s="204"/>
      <c r="AY186" s="204"/>
      <c r="AZ186" s="204"/>
      <c r="BA186" s="204"/>
      <c r="BB186" s="204"/>
      <c r="BC186" s="204"/>
      <c r="BD186" s="203"/>
      <c r="BE186" s="204"/>
      <c r="BF186" s="204"/>
      <c r="BG186" s="204"/>
      <c r="BH186" s="204"/>
      <c r="BI186" s="204"/>
      <c r="BJ186" s="204"/>
      <c r="BK186" s="204"/>
      <c r="BL186" s="204"/>
      <c r="BM186" s="204"/>
      <c r="BN186" s="204"/>
      <c r="BO186" s="204"/>
      <c r="BP186" s="204"/>
      <c r="BQ186" s="204"/>
      <c r="BR186" s="204"/>
      <c r="BS186" s="204"/>
      <c r="BT186" s="203"/>
      <c r="BU186" s="204"/>
      <c r="BV186" s="204"/>
      <c r="BW186" s="204"/>
      <c r="BX186" s="204"/>
      <c r="BY186" s="204"/>
      <c r="BZ186" s="204"/>
      <c r="CA186" s="204"/>
      <c r="CB186" s="204"/>
      <c r="CC186" s="204"/>
      <c r="CD186" s="204"/>
      <c r="CE186" s="194"/>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row>
    <row r="187" spans="1:105" s="188" customFormat="1" ht="13.5">
      <c r="A187" s="704" t="s">
        <v>554</v>
      </c>
      <c r="B187" s="705"/>
      <c r="C187" s="705"/>
      <c r="D187" s="705"/>
      <c r="E187" s="705"/>
      <c r="F187" s="705"/>
      <c r="G187" s="705"/>
      <c r="H187" s="705"/>
      <c r="I187" s="705"/>
      <c r="J187" s="705"/>
      <c r="K187" s="705"/>
      <c r="L187" s="705"/>
      <c r="M187" s="705"/>
      <c r="N187" s="705"/>
      <c r="O187" s="705"/>
      <c r="P187" s="705"/>
      <c r="Q187" s="705"/>
      <c r="R187" s="705"/>
      <c r="S187" s="705"/>
      <c r="T187" s="705"/>
      <c r="U187" s="705"/>
      <c r="V187" s="705"/>
      <c r="W187" s="705"/>
      <c r="X187" s="705"/>
      <c r="Y187" s="705"/>
      <c r="Z187" s="705"/>
      <c r="AA187" s="705"/>
      <c r="AB187" s="705"/>
      <c r="AC187" s="705"/>
      <c r="AD187" s="705"/>
      <c r="AE187" s="705"/>
      <c r="AF187" s="705"/>
      <c r="AG187" s="705"/>
      <c r="AH187" s="705"/>
      <c r="AI187" s="705"/>
      <c r="AJ187" s="705"/>
      <c r="AK187" s="705"/>
      <c r="AL187" s="705"/>
      <c r="AM187" s="705"/>
      <c r="AN187" s="705"/>
      <c r="AO187" s="705"/>
      <c r="AP187" s="705"/>
      <c r="AQ187" s="705"/>
      <c r="AR187" s="705"/>
      <c r="AS187" s="705"/>
      <c r="AT187" s="705"/>
      <c r="AU187" s="705"/>
      <c r="AV187" s="705"/>
      <c r="AW187" s="705"/>
      <c r="AX187" s="705"/>
      <c r="AY187" s="705"/>
      <c r="AZ187" s="705"/>
      <c r="BA187" s="705"/>
      <c r="BB187" s="705"/>
      <c r="BC187" s="705"/>
      <c r="BD187" s="705"/>
      <c r="BE187" s="705"/>
      <c r="BF187" s="705"/>
      <c r="BG187" s="705"/>
      <c r="BH187" s="705"/>
      <c r="BI187" s="705"/>
      <c r="BJ187" s="705"/>
      <c r="BK187" s="705"/>
      <c r="BL187" s="705"/>
      <c r="BM187" s="705"/>
      <c r="BN187" s="705"/>
      <c r="BO187" s="705"/>
      <c r="BP187" s="705"/>
      <c r="BQ187" s="705"/>
      <c r="BR187" s="705"/>
      <c r="BS187" s="705"/>
      <c r="BT187" s="705"/>
      <c r="BU187" s="705"/>
      <c r="BV187" s="705"/>
      <c r="BW187" s="705"/>
      <c r="BX187" s="705"/>
      <c r="BY187" s="705"/>
      <c r="BZ187" s="705"/>
      <c r="CA187" s="705"/>
      <c r="CB187" s="705"/>
      <c r="CC187" s="705"/>
      <c r="CD187" s="705"/>
      <c r="CE187" s="705"/>
      <c r="CF187" s="705"/>
      <c r="CG187" s="705"/>
      <c r="CH187" s="705"/>
      <c r="CI187" s="705"/>
      <c r="CJ187" s="705"/>
      <c r="CK187" s="705"/>
      <c r="CL187" s="705"/>
      <c r="CM187" s="705"/>
      <c r="CN187" s="705"/>
      <c r="CO187" s="705"/>
      <c r="CP187" s="705"/>
      <c r="CQ187" s="705"/>
      <c r="CR187" s="705"/>
      <c r="CS187" s="705"/>
      <c r="CT187" s="705"/>
      <c r="CU187" s="705"/>
      <c r="CV187" s="705"/>
      <c r="CW187" s="705"/>
      <c r="CX187" s="705"/>
      <c r="CY187" s="705"/>
      <c r="CZ187" s="705"/>
      <c r="DA187" s="705"/>
    </row>
    <row r="188" spans="1:105" s="188" customFormat="1" ht="15">
      <c r="A188" s="180" t="s">
        <v>458</v>
      </c>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678" t="s">
        <v>41</v>
      </c>
      <c r="Y188" s="674"/>
      <c r="Z188" s="674"/>
      <c r="AA188" s="674"/>
      <c r="AB188" s="674"/>
      <c r="AC188" s="674"/>
      <c r="AD188" s="674"/>
      <c r="AE188" s="674"/>
      <c r="AF188" s="674"/>
      <c r="AG188" s="674"/>
      <c r="AH188" s="674"/>
      <c r="AI188" s="674"/>
      <c r="AJ188" s="674"/>
      <c r="AK188" s="674"/>
      <c r="AL188" s="674"/>
      <c r="AM188" s="674"/>
      <c r="AN188" s="674"/>
      <c r="AO188" s="674"/>
      <c r="AP188" s="674"/>
      <c r="AQ188" s="674"/>
      <c r="AR188" s="674"/>
      <c r="AS188" s="674"/>
      <c r="AT188" s="674"/>
      <c r="AU188" s="674"/>
      <c r="AV188" s="674"/>
      <c r="AW188" s="674"/>
      <c r="AX188" s="674"/>
      <c r="AY188" s="674"/>
      <c r="AZ188" s="674"/>
      <c r="BA188" s="674"/>
      <c r="BB188" s="674"/>
      <c r="BC188" s="674"/>
      <c r="BD188" s="674"/>
      <c r="BE188" s="674"/>
      <c r="BF188" s="674"/>
      <c r="BG188" s="674"/>
      <c r="BH188" s="674"/>
      <c r="BI188" s="674"/>
      <c r="BJ188" s="674"/>
      <c r="BK188" s="674"/>
      <c r="BL188" s="674"/>
      <c r="BM188" s="674"/>
      <c r="BN188" s="674"/>
      <c r="BO188" s="674"/>
      <c r="BP188" s="674"/>
      <c r="BQ188" s="674"/>
      <c r="BR188" s="674"/>
      <c r="BS188" s="674"/>
      <c r="BT188" s="674"/>
      <c r="BU188" s="674"/>
      <c r="BV188" s="674"/>
      <c r="BW188" s="674"/>
      <c r="BX188" s="674"/>
      <c r="BY188" s="674"/>
      <c r="BZ188" s="674"/>
      <c r="CA188" s="674"/>
      <c r="CB188" s="674"/>
      <c r="CC188" s="674"/>
      <c r="CD188" s="674"/>
      <c r="CE188" s="674"/>
      <c r="CF188" s="674"/>
      <c r="CG188" s="674"/>
      <c r="CH188" s="674"/>
      <c r="CI188" s="674"/>
      <c r="CJ188" s="674"/>
      <c r="CK188" s="674"/>
      <c r="CL188" s="674"/>
      <c r="CM188" s="674"/>
      <c r="CN188" s="674"/>
      <c r="CO188" s="674"/>
      <c r="CP188" s="674"/>
      <c r="CQ188" s="674"/>
      <c r="CR188" s="674"/>
      <c r="CS188" s="674"/>
      <c r="CT188" s="674"/>
      <c r="CU188" s="674"/>
      <c r="CV188" s="674"/>
      <c r="CW188" s="674"/>
      <c r="CX188" s="674"/>
      <c r="CY188" s="674"/>
      <c r="CZ188" s="674"/>
      <c r="DA188" s="674"/>
    </row>
    <row r="189" spans="1:105" s="188" customFormat="1" ht="15">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99"/>
      <c r="CK189" s="199"/>
      <c r="CL189" s="199"/>
      <c r="CM189" s="199"/>
      <c r="CN189" s="199"/>
      <c r="CO189" s="199"/>
      <c r="CP189" s="199"/>
      <c r="CQ189" s="199"/>
      <c r="CR189" s="199"/>
      <c r="CS189" s="199"/>
      <c r="CT189" s="199"/>
      <c r="CU189" s="199"/>
      <c r="CV189" s="199"/>
      <c r="CW189" s="199"/>
      <c r="CX189" s="199"/>
      <c r="CY189" s="199"/>
      <c r="CZ189" s="199"/>
      <c r="DA189" s="199"/>
    </row>
    <row r="190" spans="1:105" s="188" customFormat="1" ht="15">
      <c r="A190" s="680" t="s">
        <v>459</v>
      </c>
      <c r="B190" s="671"/>
      <c r="C190" s="671"/>
      <c r="D190" s="671"/>
      <c r="E190" s="671"/>
      <c r="F190" s="671"/>
      <c r="G190" s="671"/>
      <c r="H190" s="671"/>
      <c r="I190" s="671"/>
      <c r="J190" s="671"/>
      <c r="K190" s="671"/>
      <c r="L190" s="671"/>
      <c r="M190" s="671"/>
      <c r="N190" s="671"/>
      <c r="O190" s="671"/>
      <c r="P190" s="671"/>
      <c r="Q190" s="671"/>
      <c r="R190" s="671"/>
      <c r="S190" s="671"/>
      <c r="T190" s="671"/>
      <c r="U190" s="671"/>
      <c r="V190" s="671"/>
      <c r="W190" s="671"/>
      <c r="X190" s="671"/>
      <c r="Y190" s="671"/>
      <c r="Z190" s="671"/>
      <c r="AA190" s="671"/>
      <c r="AB190" s="671"/>
      <c r="AC190" s="671"/>
      <c r="AD190" s="671"/>
      <c r="AE190" s="671"/>
      <c r="AF190" s="671"/>
      <c r="AG190" s="671"/>
      <c r="AH190" s="671"/>
      <c r="AI190" s="671"/>
      <c r="AJ190" s="671"/>
      <c r="AK190" s="671"/>
      <c r="AL190" s="671"/>
      <c r="AM190" s="671"/>
      <c r="AN190" s="671"/>
      <c r="AO190" s="671"/>
      <c r="AP190" s="682" t="s">
        <v>474</v>
      </c>
      <c r="AQ190" s="682"/>
      <c r="AR190" s="682"/>
      <c r="AS190" s="682"/>
      <c r="AT190" s="682"/>
      <c r="AU190" s="682"/>
      <c r="AV190" s="682"/>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682"/>
      <c r="BR190" s="682"/>
      <c r="BS190" s="682"/>
      <c r="BT190" s="682"/>
      <c r="BU190" s="682"/>
      <c r="BV190" s="682"/>
      <c r="BW190" s="682"/>
      <c r="BX190" s="682"/>
      <c r="BY190" s="682"/>
      <c r="BZ190" s="682"/>
      <c r="CA190" s="682"/>
      <c r="CB190" s="682"/>
      <c r="CC190" s="682"/>
      <c r="CD190" s="682"/>
      <c r="CE190" s="682"/>
      <c r="CF190" s="682"/>
      <c r="CG190" s="682"/>
      <c r="CH190" s="682"/>
      <c r="CI190" s="682"/>
      <c r="CJ190" s="682"/>
      <c r="CK190" s="682"/>
      <c r="CL190" s="682"/>
      <c r="CM190" s="682"/>
      <c r="CN190" s="682"/>
      <c r="CO190" s="682"/>
      <c r="CP190" s="682"/>
      <c r="CQ190" s="682"/>
      <c r="CR190" s="682"/>
      <c r="CS190" s="682"/>
      <c r="CT190" s="682"/>
      <c r="CU190" s="682"/>
      <c r="CV190" s="682"/>
      <c r="CW190" s="682"/>
      <c r="CX190" s="682"/>
      <c r="CY190" s="682"/>
      <c r="CZ190" s="682"/>
      <c r="DA190" s="682"/>
    </row>
    <row r="191" spans="1:105" s="188" customFormat="1" ht="15">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7"/>
      <c r="CK191" s="187"/>
      <c r="CL191" s="187"/>
      <c r="CM191" s="187"/>
      <c r="CN191" s="187"/>
      <c r="CO191" s="187"/>
      <c r="CP191" s="187"/>
      <c r="CQ191" s="187"/>
      <c r="CR191" s="187"/>
      <c r="CS191" s="187"/>
      <c r="CT191" s="187"/>
      <c r="CU191" s="187"/>
      <c r="CV191" s="187"/>
      <c r="CW191" s="187"/>
      <c r="CX191" s="187"/>
      <c r="CY191" s="187"/>
      <c r="CZ191" s="187"/>
      <c r="DA191" s="187"/>
    </row>
    <row r="192" spans="1:105" s="188" customFormat="1">
      <c r="A192" s="667" t="s">
        <v>462</v>
      </c>
      <c r="B192" s="668"/>
      <c r="C192" s="668"/>
      <c r="D192" s="668"/>
      <c r="E192" s="668"/>
      <c r="F192" s="668"/>
      <c r="G192" s="669"/>
      <c r="H192" s="667" t="s">
        <v>538</v>
      </c>
      <c r="I192" s="668"/>
      <c r="J192" s="668"/>
      <c r="K192" s="668"/>
      <c r="L192" s="668"/>
      <c r="M192" s="668"/>
      <c r="N192" s="668"/>
      <c r="O192" s="668"/>
      <c r="P192" s="668"/>
      <c r="Q192" s="668"/>
      <c r="R192" s="668"/>
      <c r="S192" s="668"/>
      <c r="T192" s="668"/>
      <c r="U192" s="668"/>
      <c r="V192" s="668"/>
      <c r="W192" s="668"/>
      <c r="X192" s="668"/>
      <c r="Y192" s="668"/>
      <c r="Z192" s="668"/>
      <c r="AA192" s="668"/>
      <c r="AB192" s="668"/>
      <c r="AC192" s="668"/>
      <c r="AD192" s="668"/>
      <c r="AE192" s="668"/>
      <c r="AF192" s="668"/>
      <c r="AG192" s="668"/>
      <c r="AH192" s="668"/>
      <c r="AI192" s="668"/>
      <c r="AJ192" s="668"/>
      <c r="AK192" s="668"/>
      <c r="AL192" s="668"/>
      <c r="AM192" s="668"/>
      <c r="AN192" s="668"/>
      <c r="AO192" s="668"/>
      <c r="AP192" s="668"/>
      <c r="AQ192" s="668"/>
      <c r="AR192" s="668"/>
      <c r="AS192" s="668"/>
      <c r="AT192" s="668"/>
      <c r="AU192" s="668"/>
      <c r="AV192" s="668"/>
      <c r="AW192" s="668"/>
      <c r="AX192" s="668"/>
      <c r="AY192" s="668"/>
      <c r="AZ192" s="668"/>
      <c r="BA192" s="668"/>
      <c r="BB192" s="668"/>
      <c r="BC192" s="669"/>
      <c r="BD192" s="667" t="s">
        <v>522</v>
      </c>
      <c r="BE192" s="668"/>
      <c r="BF192" s="668"/>
      <c r="BG192" s="668"/>
      <c r="BH192" s="668"/>
      <c r="BI192" s="668"/>
      <c r="BJ192" s="668"/>
      <c r="BK192" s="668"/>
      <c r="BL192" s="668"/>
      <c r="BM192" s="668"/>
      <c r="BN192" s="668"/>
      <c r="BO192" s="668"/>
      <c r="BP192" s="668"/>
      <c r="BQ192" s="668"/>
      <c r="BR192" s="668"/>
      <c r="BS192" s="669"/>
      <c r="BT192" s="667" t="s">
        <v>555</v>
      </c>
      <c r="BU192" s="668"/>
      <c r="BV192" s="668"/>
      <c r="BW192" s="668"/>
      <c r="BX192" s="668"/>
      <c r="BY192" s="668"/>
      <c r="BZ192" s="668"/>
      <c r="CA192" s="668"/>
      <c r="CB192" s="668"/>
      <c r="CC192" s="668"/>
      <c r="CD192" s="669"/>
      <c r="CE192" s="667" t="s">
        <v>556</v>
      </c>
      <c r="CF192" s="668"/>
      <c r="CG192" s="668"/>
      <c r="CH192" s="668"/>
      <c r="CI192" s="668"/>
      <c r="CJ192" s="668"/>
      <c r="CK192" s="668"/>
      <c r="CL192" s="668"/>
      <c r="CM192" s="668"/>
      <c r="CN192" s="668"/>
      <c r="CO192" s="668"/>
      <c r="CP192" s="668"/>
      <c r="CQ192" s="668"/>
      <c r="CR192" s="668"/>
      <c r="CS192" s="668"/>
      <c r="CT192" s="668"/>
      <c r="CU192" s="668"/>
      <c r="CV192" s="668"/>
      <c r="CW192" s="668"/>
      <c r="CX192" s="668"/>
      <c r="CY192" s="668"/>
      <c r="CZ192" s="668"/>
      <c r="DA192" s="669"/>
    </row>
    <row r="193" spans="1:105" s="188" customFormat="1">
      <c r="A193" s="676">
        <v>1</v>
      </c>
      <c r="B193" s="654"/>
      <c r="C193" s="654"/>
      <c r="D193" s="654"/>
      <c r="E193" s="654"/>
      <c r="F193" s="654"/>
      <c r="G193" s="655"/>
      <c r="H193" s="676">
        <v>2</v>
      </c>
      <c r="I193" s="654"/>
      <c r="J193" s="654"/>
      <c r="K193" s="654"/>
      <c r="L193" s="654"/>
      <c r="M193" s="654"/>
      <c r="N193" s="654"/>
      <c r="O193" s="654"/>
      <c r="P193" s="654"/>
      <c r="Q193" s="654"/>
      <c r="R193" s="654"/>
      <c r="S193" s="654"/>
      <c r="T193" s="654"/>
      <c r="U193" s="654"/>
      <c r="V193" s="654"/>
      <c r="W193" s="654"/>
      <c r="X193" s="654"/>
      <c r="Y193" s="654"/>
      <c r="Z193" s="654"/>
      <c r="AA193" s="654"/>
      <c r="AB193" s="654"/>
      <c r="AC193" s="654"/>
      <c r="AD193" s="654"/>
      <c r="AE193" s="654"/>
      <c r="AF193" s="654"/>
      <c r="AG193" s="654"/>
      <c r="AH193" s="654"/>
      <c r="AI193" s="654"/>
      <c r="AJ193" s="654"/>
      <c r="AK193" s="654"/>
      <c r="AL193" s="654"/>
      <c r="AM193" s="654"/>
      <c r="AN193" s="654"/>
      <c r="AO193" s="654"/>
      <c r="AP193" s="654"/>
      <c r="AQ193" s="654"/>
      <c r="AR193" s="654"/>
      <c r="AS193" s="654"/>
      <c r="AT193" s="654"/>
      <c r="AU193" s="654"/>
      <c r="AV193" s="654"/>
      <c r="AW193" s="654"/>
      <c r="AX193" s="654"/>
      <c r="AY193" s="654"/>
      <c r="AZ193" s="654"/>
      <c r="BA193" s="654"/>
      <c r="BB193" s="654"/>
      <c r="BC193" s="655"/>
      <c r="BD193" s="676">
        <v>3</v>
      </c>
      <c r="BE193" s="654"/>
      <c r="BF193" s="654"/>
      <c r="BG193" s="654"/>
      <c r="BH193" s="654"/>
      <c r="BI193" s="654"/>
      <c r="BJ193" s="654"/>
      <c r="BK193" s="654"/>
      <c r="BL193" s="654"/>
      <c r="BM193" s="654"/>
      <c r="BN193" s="654"/>
      <c r="BO193" s="654"/>
      <c r="BP193" s="654"/>
      <c r="BQ193" s="654"/>
      <c r="BR193" s="654"/>
      <c r="BS193" s="655"/>
      <c r="BT193" s="676">
        <v>4</v>
      </c>
      <c r="BU193" s="654"/>
      <c r="BV193" s="654"/>
      <c r="BW193" s="654"/>
      <c r="BX193" s="654"/>
      <c r="BY193" s="654"/>
      <c r="BZ193" s="654"/>
      <c r="CA193" s="654"/>
      <c r="CB193" s="654"/>
      <c r="CC193" s="654"/>
      <c r="CD193" s="655"/>
      <c r="CE193" s="676">
        <v>5</v>
      </c>
      <c r="CF193" s="654"/>
      <c r="CG193" s="654"/>
      <c r="CH193" s="654"/>
      <c r="CI193" s="654"/>
      <c r="CJ193" s="654"/>
      <c r="CK193" s="654"/>
      <c r="CL193" s="654"/>
      <c r="CM193" s="654"/>
      <c r="CN193" s="654"/>
      <c r="CO193" s="654"/>
      <c r="CP193" s="654"/>
      <c r="CQ193" s="654"/>
      <c r="CR193" s="654"/>
      <c r="CS193" s="654"/>
      <c r="CT193" s="654"/>
      <c r="CU193" s="654"/>
      <c r="CV193" s="654"/>
      <c r="CW193" s="654"/>
      <c r="CX193" s="654"/>
      <c r="CY193" s="654"/>
      <c r="CZ193" s="654"/>
      <c r="DA193" s="655"/>
    </row>
    <row r="194" spans="1:105" s="188" customFormat="1">
      <c r="A194" s="662" t="s">
        <v>78</v>
      </c>
      <c r="B194" s="654"/>
      <c r="C194" s="654"/>
      <c r="D194" s="654"/>
      <c r="E194" s="654"/>
      <c r="F194" s="654"/>
      <c r="G194" s="655"/>
      <c r="H194" s="663" t="s">
        <v>557</v>
      </c>
      <c r="I194" s="654"/>
      <c r="J194" s="654"/>
      <c r="K194" s="654"/>
      <c r="L194" s="654"/>
      <c r="M194" s="654"/>
      <c r="N194" s="654"/>
      <c r="O194" s="654"/>
      <c r="P194" s="654"/>
      <c r="Q194" s="654"/>
      <c r="R194" s="654"/>
      <c r="S194" s="654"/>
      <c r="T194" s="654"/>
      <c r="U194" s="654"/>
      <c r="V194" s="654"/>
      <c r="W194" s="654"/>
      <c r="X194" s="654"/>
      <c r="Y194" s="654"/>
      <c r="Z194" s="654"/>
      <c r="AA194" s="654"/>
      <c r="AB194" s="654"/>
      <c r="AC194" s="654"/>
      <c r="AD194" s="654"/>
      <c r="AE194" s="654"/>
      <c r="AF194" s="654"/>
      <c r="AG194" s="654"/>
      <c r="AH194" s="654"/>
      <c r="AI194" s="654"/>
      <c r="AJ194" s="654"/>
      <c r="AK194" s="654"/>
      <c r="AL194" s="654"/>
      <c r="AM194" s="654"/>
      <c r="AN194" s="654"/>
      <c r="AO194" s="654"/>
      <c r="AP194" s="654"/>
      <c r="AQ194" s="654"/>
      <c r="AR194" s="654"/>
      <c r="AS194" s="654"/>
      <c r="AT194" s="654"/>
      <c r="AU194" s="654"/>
      <c r="AV194" s="654"/>
      <c r="AW194" s="654"/>
      <c r="AX194" s="654"/>
      <c r="AY194" s="654"/>
      <c r="AZ194" s="654"/>
      <c r="BA194" s="654"/>
      <c r="BB194" s="654"/>
      <c r="BC194" s="655"/>
      <c r="BD194" s="686">
        <v>500</v>
      </c>
      <c r="BE194" s="689"/>
      <c r="BF194" s="689"/>
      <c r="BG194" s="689"/>
      <c r="BH194" s="689"/>
      <c r="BI194" s="689"/>
      <c r="BJ194" s="689"/>
      <c r="BK194" s="689"/>
      <c r="BL194" s="689"/>
      <c r="BM194" s="689"/>
      <c r="BN194" s="689"/>
      <c r="BO194" s="689"/>
      <c r="BP194" s="689"/>
      <c r="BQ194" s="689"/>
      <c r="BR194" s="689"/>
      <c r="BS194" s="690"/>
      <c r="BT194" s="656">
        <f>CE194/BD194</f>
        <v>105.2</v>
      </c>
      <c r="BU194" s="654"/>
      <c r="BV194" s="654"/>
      <c r="BW194" s="654"/>
      <c r="BX194" s="654"/>
      <c r="BY194" s="654"/>
      <c r="BZ194" s="654"/>
      <c r="CA194" s="654"/>
      <c r="CB194" s="654"/>
      <c r="CC194" s="654"/>
      <c r="CD194" s="655"/>
      <c r="CE194" s="686">
        <v>52600</v>
      </c>
      <c r="CF194" s="689"/>
      <c r="CG194" s="689"/>
      <c r="CH194" s="689"/>
      <c r="CI194" s="689"/>
      <c r="CJ194" s="689"/>
      <c r="CK194" s="689"/>
      <c r="CL194" s="689"/>
      <c r="CM194" s="689"/>
      <c r="CN194" s="689"/>
      <c r="CO194" s="689"/>
      <c r="CP194" s="689"/>
      <c r="CQ194" s="689"/>
      <c r="CR194" s="689"/>
      <c r="CS194" s="689"/>
      <c r="CT194" s="689"/>
      <c r="CU194" s="689"/>
      <c r="CV194" s="689"/>
      <c r="CW194" s="689"/>
      <c r="CX194" s="689"/>
      <c r="CY194" s="689"/>
      <c r="CZ194" s="689"/>
      <c r="DA194" s="690"/>
    </row>
    <row r="195" spans="1:105" s="188" customFormat="1">
      <c r="A195" s="662"/>
      <c r="B195" s="654"/>
      <c r="C195" s="654"/>
      <c r="D195" s="654"/>
      <c r="E195" s="654"/>
      <c r="F195" s="654"/>
      <c r="G195" s="655"/>
      <c r="H195" s="694" t="s">
        <v>472</v>
      </c>
      <c r="I195" s="654"/>
      <c r="J195" s="654"/>
      <c r="K195" s="654"/>
      <c r="L195" s="654"/>
      <c r="M195" s="654"/>
      <c r="N195" s="654"/>
      <c r="O195" s="654"/>
      <c r="P195" s="654"/>
      <c r="Q195" s="654"/>
      <c r="R195" s="654"/>
      <c r="S195" s="654"/>
      <c r="T195" s="654"/>
      <c r="U195" s="654"/>
      <c r="V195" s="654"/>
      <c r="W195" s="654"/>
      <c r="X195" s="654"/>
      <c r="Y195" s="654"/>
      <c r="Z195" s="654"/>
      <c r="AA195" s="654"/>
      <c r="AB195" s="654"/>
      <c r="AC195" s="654"/>
      <c r="AD195" s="654"/>
      <c r="AE195" s="654"/>
      <c r="AF195" s="654"/>
      <c r="AG195" s="654"/>
      <c r="AH195" s="654"/>
      <c r="AI195" s="654"/>
      <c r="AJ195" s="654"/>
      <c r="AK195" s="654"/>
      <c r="AL195" s="654"/>
      <c r="AM195" s="654"/>
      <c r="AN195" s="654"/>
      <c r="AO195" s="654"/>
      <c r="AP195" s="654"/>
      <c r="AQ195" s="654"/>
      <c r="AR195" s="654"/>
      <c r="AS195" s="654"/>
      <c r="AT195" s="654"/>
      <c r="AU195" s="654"/>
      <c r="AV195" s="654"/>
      <c r="AW195" s="654"/>
      <c r="AX195" s="654"/>
      <c r="AY195" s="654"/>
      <c r="AZ195" s="654"/>
      <c r="BA195" s="654"/>
      <c r="BB195" s="654"/>
      <c r="BC195" s="655"/>
      <c r="BD195" s="656"/>
      <c r="BE195" s="654"/>
      <c r="BF195" s="654"/>
      <c r="BG195" s="654"/>
      <c r="BH195" s="654"/>
      <c r="BI195" s="654"/>
      <c r="BJ195" s="654"/>
      <c r="BK195" s="654"/>
      <c r="BL195" s="654"/>
      <c r="BM195" s="654"/>
      <c r="BN195" s="654"/>
      <c r="BO195" s="654"/>
      <c r="BP195" s="654"/>
      <c r="BQ195" s="654"/>
      <c r="BR195" s="654"/>
      <c r="BS195" s="655"/>
      <c r="BT195" s="656" t="s">
        <v>105</v>
      </c>
      <c r="BU195" s="654"/>
      <c r="BV195" s="654"/>
      <c r="BW195" s="654"/>
      <c r="BX195" s="654"/>
      <c r="BY195" s="654"/>
      <c r="BZ195" s="654"/>
      <c r="CA195" s="654"/>
      <c r="CB195" s="654"/>
      <c r="CC195" s="654"/>
      <c r="CD195" s="655"/>
      <c r="CE195" s="657">
        <f>CE194</f>
        <v>52600</v>
      </c>
      <c r="CF195" s="658"/>
      <c r="CG195" s="658"/>
      <c r="CH195" s="658"/>
      <c r="CI195" s="658"/>
      <c r="CJ195" s="658"/>
      <c r="CK195" s="658"/>
      <c r="CL195" s="658"/>
      <c r="CM195" s="658"/>
      <c r="CN195" s="658"/>
      <c r="CO195" s="658"/>
      <c r="CP195" s="658"/>
      <c r="CQ195" s="658"/>
      <c r="CR195" s="658"/>
      <c r="CS195" s="658"/>
      <c r="CT195" s="658"/>
      <c r="CU195" s="658"/>
      <c r="CV195" s="658"/>
      <c r="CW195" s="658"/>
      <c r="CX195" s="658"/>
      <c r="CY195" s="658"/>
      <c r="CZ195" s="658"/>
      <c r="DA195" s="659"/>
    </row>
    <row r="196" spans="1:105" s="188" customFormat="1">
      <c r="A196" s="206"/>
      <c r="B196" s="204"/>
      <c r="C196" s="204"/>
      <c r="D196" s="204"/>
      <c r="E196" s="204"/>
      <c r="F196" s="204"/>
      <c r="G196" s="204"/>
      <c r="H196" s="207"/>
      <c r="I196" s="204"/>
      <c r="J196" s="204"/>
      <c r="K196" s="204"/>
      <c r="L196" s="204"/>
      <c r="M196" s="204"/>
      <c r="N196" s="204"/>
      <c r="O196" s="204"/>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c r="AT196" s="204"/>
      <c r="AU196" s="204"/>
      <c r="AV196" s="204"/>
      <c r="AW196" s="204"/>
      <c r="AX196" s="204"/>
      <c r="AY196" s="204"/>
      <c r="AZ196" s="204"/>
      <c r="BA196" s="204"/>
      <c r="BB196" s="204"/>
      <c r="BC196" s="204"/>
      <c r="BD196" s="203"/>
      <c r="BE196" s="204"/>
      <c r="BF196" s="204"/>
      <c r="BG196" s="204"/>
      <c r="BH196" s="204"/>
      <c r="BI196" s="204"/>
      <c r="BJ196" s="204"/>
      <c r="BK196" s="204"/>
      <c r="BL196" s="204"/>
      <c r="BM196" s="204"/>
      <c r="BN196" s="204"/>
      <c r="BO196" s="204"/>
      <c r="BP196" s="204"/>
      <c r="BQ196" s="204"/>
      <c r="BR196" s="204"/>
      <c r="BS196" s="204"/>
      <c r="BT196" s="203"/>
      <c r="BU196" s="204"/>
      <c r="BV196" s="204"/>
      <c r="BW196" s="204"/>
      <c r="BX196" s="204"/>
      <c r="BY196" s="204"/>
      <c r="BZ196" s="204"/>
      <c r="CA196" s="204"/>
      <c r="CB196" s="204"/>
      <c r="CC196" s="204"/>
      <c r="CD196" s="204"/>
      <c r="CE196" s="194"/>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row>
    <row r="197" spans="1:105" ht="15">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7"/>
      <c r="CK197" s="187"/>
      <c r="CL197" s="187"/>
      <c r="CM197" s="187"/>
      <c r="CN197" s="187"/>
      <c r="CO197" s="187"/>
      <c r="CP197" s="187"/>
      <c r="CQ197" s="187"/>
      <c r="CR197" s="187"/>
      <c r="CS197" s="187"/>
      <c r="CT197" s="187"/>
      <c r="CU197" s="187"/>
      <c r="CV197" s="187"/>
      <c r="CW197" s="187"/>
      <c r="CX197" s="187"/>
      <c r="CY197" s="187"/>
      <c r="CZ197" s="187"/>
      <c r="DA197" s="187"/>
    </row>
    <row r="198" spans="1:105" ht="15">
      <c r="A198" s="677" t="s">
        <v>558</v>
      </c>
      <c r="B198" s="677"/>
      <c r="C198" s="677"/>
      <c r="D198" s="677"/>
      <c r="E198" s="677"/>
      <c r="F198" s="677"/>
      <c r="G198" s="677"/>
      <c r="H198" s="677"/>
      <c r="I198" s="677"/>
      <c r="J198" s="677"/>
      <c r="K198" s="677"/>
      <c r="L198" s="677"/>
      <c r="M198" s="677"/>
      <c r="N198" s="677"/>
      <c r="O198" s="677"/>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Q198" s="677"/>
      <c r="AR198" s="677"/>
      <c r="AS198" s="677"/>
      <c r="AT198" s="677"/>
      <c r="AU198" s="677"/>
      <c r="AV198" s="677"/>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7"/>
      <c r="BZ198" s="677"/>
      <c r="CA198" s="677"/>
      <c r="CB198" s="677"/>
      <c r="CC198" s="677"/>
      <c r="CD198" s="677"/>
      <c r="CE198" s="677"/>
      <c r="CF198" s="677"/>
      <c r="CG198" s="677"/>
      <c r="CH198" s="677"/>
      <c r="CI198" s="677"/>
      <c r="CJ198" s="677"/>
      <c r="CK198" s="677"/>
      <c r="CL198" s="677"/>
      <c r="CM198" s="677"/>
      <c r="CN198" s="677"/>
      <c r="CO198" s="677"/>
      <c r="CP198" s="677"/>
      <c r="CQ198" s="677"/>
      <c r="CR198" s="677"/>
      <c r="CS198" s="677"/>
      <c r="CT198" s="677"/>
      <c r="CU198" s="677"/>
      <c r="CV198" s="677"/>
      <c r="CW198" s="677"/>
      <c r="CX198" s="677"/>
      <c r="CY198" s="677"/>
      <c r="CZ198" s="677"/>
      <c r="DA198" s="677"/>
    </row>
    <row r="199" spans="1:105" ht="15">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7"/>
      <c r="CK199" s="187"/>
      <c r="CL199" s="187"/>
      <c r="CM199" s="187"/>
      <c r="CN199" s="187"/>
      <c r="CO199" s="187"/>
      <c r="CP199" s="187"/>
      <c r="CQ199" s="187"/>
      <c r="CR199" s="187"/>
      <c r="CS199" s="187"/>
      <c r="CT199" s="187"/>
      <c r="CU199" s="187"/>
      <c r="CV199" s="187"/>
      <c r="CW199" s="187"/>
      <c r="CX199" s="187"/>
      <c r="CY199" s="187"/>
      <c r="CZ199" s="187"/>
      <c r="DA199" s="187"/>
    </row>
    <row r="200" spans="1:105" ht="15">
      <c r="A200" s="180" t="s">
        <v>458</v>
      </c>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678" t="s">
        <v>5</v>
      </c>
      <c r="Y200" s="674"/>
      <c r="Z200" s="674"/>
      <c r="AA200" s="674"/>
      <c r="AB200" s="674"/>
      <c r="AC200" s="674"/>
      <c r="AD200" s="674"/>
      <c r="AE200" s="674"/>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674"/>
    </row>
    <row r="201" spans="1:105" ht="15">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99"/>
      <c r="CK201" s="199"/>
      <c r="CL201" s="199"/>
      <c r="CM201" s="199"/>
      <c r="CN201" s="199"/>
      <c r="CO201" s="199"/>
      <c r="CP201" s="199"/>
      <c r="CQ201" s="199"/>
      <c r="CR201" s="199"/>
      <c r="CS201" s="199"/>
      <c r="CT201" s="199"/>
      <c r="CU201" s="199"/>
      <c r="CV201" s="199"/>
      <c r="CW201" s="199"/>
      <c r="CX201" s="199"/>
      <c r="CY201" s="199"/>
      <c r="CZ201" s="199"/>
      <c r="DA201" s="199"/>
    </row>
    <row r="202" spans="1:105" ht="15">
      <c r="A202" s="680" t="s">
        <v>459</v>
      </c>
      <c r="B202" s="671"/>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c r="AE202" s="671"/>
      <c r="AF202" s="671"/>
      <c r="AG202" s="671"/>
      <c r="AH202" s="671"/>
      <c r="AI202" s="671"/>
      <c r="AJ202" s="671"/>
      <c r="AK202" s="671"/>
      <c r="AL202" s="671"/>
      <c r="AM202" s="671"/>
      <c r="AN202" s="671"/>
      <c r="AO202" s="671"/>
      <c r="AP202" s="693" t="s">
        <v>460</v>
      </c>
      <c r="AQ202" s="693"/>
      <c r="AR202" s="693"/>
      <c r="AS202" s="693"/>
      <c r="AT202" s="693"/>
      <c r="AU202" s="693"/>
      <c r="AV202" s="693"/>
      <c r="AW202" s="693"/>
      <c r="AX202" s="693"/>
      <c r="AY202" s="693"/>
      <c r="AZ202" s="693"/>
      <c r="BA202" s="693"/>
      <c r="BB202" s="693"/>
      <c r="BC202" s="693"/>
      <c r="BD202" s="693"/>
      <c r="BE202" s="693"/>
      <c r="BF202" s="693"/>
      <c r="BG202" s="693"/>
      <c r="BH202" s="693"/>
      <c r="BI202" s="693"/>
      <c r="BJ202" s="693"/>
      <c r="BK202" s="693"/>
      <c r="BL202" s="693"/>
      <c r="BM202" s="693"/>
      <c r="BN202" s="693"/>
      <c r="BO202" s="693"/>
      <c r="BP202" s="693"/>
      <c r="BQ202" s="693"/>
      <c r="BR202" s="693"/>
      <c r="BS202" s="693"/>
      <c r="BT202" s="693"/>
      <c r="BU202" s="693"/>
      <c r="BV202" s="693"/>
      <c r="BW202" s="693"/>
      <c r="BX202" s="693"/>
      <c r="BY202" s="693"/>
      <c r="BZ202" s="693"/>
      <c r="CA202" s="693"/>
      <c r="CB202" s="693"/>
      <c r="CC202" s="693"/>
      <c r="CD202" s="693"/>
      <c r="CE202" s="693"/>
      <c r="CF202" s="693"/>
      <c r="CG202" s="693"/>
      <c r="CH202" s="693"/>
      <c r="CI202" s="693"/>
      <c r="CJ202" s="693"/>
      <c r="CK202" s="693"/>
      <c r="CL202" s="693"/>
      <c r="CM202" s="693"/>
      <c r="CN202" s="693"/>
      <c r="CO202" s="693"/>
      <c r="CP202" s="693"/>
      <c r="CQ202" s="693"/>
      <c r="CR202" s="693"/>
      <c r="CS202" s="693"/>
      <c r="CT202" s="693"/>
      <c r="CU202" s="693"/>
      <c r="CV202" s="693"/>
      <c r="CW202" s="693"/>
      <c r="CX202" s="693"/>
      <c r="CY202" s="693"/>
      <c r="CZ202" s="693"/>
      <c r="DA202" s="693"/>
    </row>
    <row r="203" spans="1:105" ht="15">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7"/>
      <c r="CK203" s="187"/>
      <c r="CL203" s="187"/>
      <c r="CM203" s="187"/>
      <c r="CN203" s="187"/>
      <c r="CO203" s="187"/>
      <c r="CP203" s="187"/>
      <c r="CQ203" s="187"/>
      <c r="CR203" s="187"/>
      <c r="CS203" s="187"/>
      <c r="CT203" s="187"/>
      <c r="CU203" s="187"/>
      <c r="CV203" s="187"/>
      <c r="CW203" s="187"/>
      <c r="CX203" s="187"/>
      <c r="CY203" s="187"/>
      <c r="CZ203" s="187"/>
      <c r="DA203" s="187"/>
    </row>
    <row r="204" spans="1:105" ht="15">
      <c r="A204" s="677" t="s">
        <v>559</v>
      </c>
      <c r="B204" s="671"/>
      <c r="C204" s="671"/>
      <c r="D204" s="671"/>
      <c r="E204" s="671"/>
      <c r="F204" s="671"/>
      <c r="G204" s="671"/>
      <c r="H204" s="671"/>
      <c r="I204" s="671"/>
      <c r="J204" s="671"/>
      <c r="K204" s="671"/>
      <c r="L204" s="671"/>
      <c r="M204" s="671"/>
      <c r="N204" s="671"/>
      <c r="O204" s="671"/>
      <c r="P204" s="671"/>
      <c r="Q204" s="671"/>
      <c r="R204" s="671"/>
      <c r="S204" s="671"/>
      <c r="T204" s="671"/>
      <c r="U204" s="671"/>
      <c r="V204" s="671"/>
      <c r="W204" s="671"/>
      <c r="X204" s="671"/>
      <c r="Y204" s="671"/>
      <c r="Z204" s="671"/>
      <c r="AA204" s="671"/>
      <c r="AB204" s="671"/>
      <c r="AC204" s="671"/>
      <c r="AD204" s="671"/>
      <c r="AE204" s="671"/>
      <c r="AF204" s="671"/>
      <c r="AG204" s="671"/>
      <c r="AH204" s="671"/>
      <c r="AI204" s="671"/>
      <c r="AJ204" s="671"/>
      <c r="AK204" s="671"/>
      <c r="AL204" s="671"/>
      <c r="AM204" s="671"/>
      <c r="AN204" s="671"/>
      <c r="AO204" s="671"/>
      <c r="AP204" s="671"/>
      <c r="AQ204" s="671"/>
      <c r="AR204" s="671"/>
      <c r="AS204" s="671"/>
      <c r="AT204" s="671"/>
      <c r="AU204" s="671"/>
      <c r="AV204" s="671"/>
      <c r="AW204" s="671"/>
      <c r="AX204" s="671"/>
      <c r="AY204" s="671"/>
      <c r="AZ204" s="671"/>
      <c r="BA204" s="671"/>
      <c r="BB204" s="671"/>
      <c r="BC204" s="671"/>
      <c r="BD204" s="671"/>
      <c r="BE204" s="671"/>
      <c r="BF204" s="671"/>
      <c r="BG204" s="671"/>
      <c r="BH204" s="671"/>
      <c r="BI204" s="671"/>
      <c r="BJ204" s="671"/>
      <c r="BK204" s="671"/>
      <c r="BL204" s="671"/>
      <c r="BM204" s="671"/>
      <c r="BN204" s="671"/>
      <c r="BO204" s="671"/>
      <c r="BP204" s="671"/>
      <c r="BQ204" s="671"/>
      <c r="BR204" s="671"/>
      <c r="BS204" s="671"/>
      <c r="BT204" s="671"/>
      <c r="BU204" s="671"/>
      <c r="BV204" s="671"/>
      <c r="BW204" s="671"/>
      <c r="BX204" s="671"/>
      <c r="BY204" s="671"/>
      <c r="BZ204" s="671"/>
      <c r="CA204" s="671"/>
      <c r="CB204" s="671"/>
      <c r="CC204" s="671"/>
      <c r="CD204" s="671"/>
      <c r="CE204" s="671"/>
      <c r="CF204" s="671"/>
      <c r="CG204" s="671"/>
      <c r="CH204" s="671"/>
      <c r="CI204" s="671"/>
      <c r="CJ204" s="671"/>
      <c r="CK204" s="671"/>
      <c r="CL204" s="671"/>
      <c r="CM204" s="671"/>
      <c r="CN204" s="671"/>
      <c r="CO204" s="671"/>
      <c r="CP204" s="671"/>
      <c r="CQ204" s="671"/>
      <c r="CR204" s="671"/>
      <c r="CS204" s="671"/>
      <c r="CT204" s="671"/>
      <c r="CU204" s="671"/>
      <c r="CV204" s="671"/>
      <c r="CW204" s="671"/>
      <c r="CX204" s="671"/>
      <c r="CY204" s="671"/>
      <c r="CZ204" s="671"/>
      <c r="DA204" s="671"/>
    </row>
    <row r="205" spans="1:105" ht="15">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7"/>
      <c r="CK205" s="187"/>
      <c r="CL205" s="187"/>
      <c r="CM205" s="187"/>
      <c r="CN205" s="187"/>
      <c r="CO205" s="187"/>
      <c r="CP205" s="187"/>
      <c r="CQ205" s="187"/>
      <c r="CR205" s="187"/>
      <c r="CS205" s="187"/>
      <c r="CT205" s="187"/>
      <c r="CU205" s="187"/>
      <c r="CV205" s="187"/>
      <c r="CW205" s="187"/>
      <c r="CX205" s="187"/>
      <c r="CY205" s="187"/>
      <c r="CZ205" s="187"/>
      <c r="DA205" s="187"/>
    </row>
    <row r="206" spans="1:105">
      <c r="A206" s="708" t="s">
        <v>462</v>
      </c>
      <c r="B206" s="654"/>
      <c r="C206" s="654"/>
      <c r="D206" s="654"/>
      <c r="E206" s="654"/>
      <c r="F206" s="654"/>
      <c r="G206" s="655"/>
      <c r="H206" s="708" t="s">
        <v>538</v>
      </c>
      <c r="I206" s="654"/>
      <c r="J206" s="654"/>
      <c r="K206" s="654"/>
      <c r="L206" s="654"/>
      <c r="M206" s="654"/>
      <c r="N206" s="654"/>
      <c r="O206" s="654"/>
      <c r="P206" s="654"/>
      <c r="Q206" s="654"/>
      <c r="R206" s="654"/>
      <c r="S206" s="654"/>
      <c r="T206" s="654"/>
      <c r="U206" s="654"/>
      <c r="V206" s="654"/>
      <c r="W206" s="654"/>
      <c r="X206" s="654"/>
      <c r="Y206" s="654"/>
      <c r="Z206" s="654"/>
      <c r="AA206" s="654"/>
      <c r="AB206" s="654"/>
      <c r="AC206" s="654"/>
      <c r="AD206" s="654"/>
      <c r="AE206" s="654"/>
      <c r="AF206" s="654"/>
      <c r="AG206" s="654"/>
      <c r="AH206" s="654"/>
      <c r="AI206" s="654"/>
      <c r="AJ206" s="654"/>
      <c r="AK206" s="654"/>
      <c r="AL206" s="654"/>
      <c r="AM206" s="654"/>
      <c r="AN206" s="654"/>
      <c r="AO206" s="655"/>
      <c r="AP206" s="708" t="s">
        <v>560</v>
      </c>
      <c r="AQ206" s="654"/>
      <c r="AR206" s="654"/>
      <c r="AS206" s="654"/>
      <c r="AT206" s="654"/>
      <c r="AU206" s="654"/>
      <c r="AV206" s="654"/>
      <c r="AW206" s="654"/>
      <c r="AX206" s="654"/>
      <c r="AY206" s="654"/>
      <c r="AZ206" s="654"/>
      <c r="BA206" s="654"/>
      <c r="BB206" s="654"/>
      <c r="BC206" s="654"/>
      <c r="BD206" s="654"/>
      <c r="BE206" s="655"/>
      <c r="BF206" s="708" t="s">
        <v>561</v>
      </c>
      <c r="BG206" s="654"/>
      <c r="BH206" s="654"/>
      <c r="BI206" s="654"/>
      <c r="BJ206" s="654"/>
      <c r="BK206" s="654"/>
      <c r="BL206" s="654"/>
      <c r="BM206" s="654"/>
      <c r="BN206" s="654"/>
      <c r="BO206" s="654"/>
      <c r="BP206" s="654"/>
      <c r="BQ206" s="654"/>
      <c r="BR206" s="654"/>
      <c r="BS206" s="654"/>
      <c r="BT206" s="654"/>
      <c r="BU206" s="655"/>
      <c r="BV206" s="708" t="s">
        <v>562</v>
      </c>
      <c r="BW206" s="654"/>
      <c r="BX206" s="654"/>
      <c r="BY206" s="654"/>
      <c r="BZ206" s="654"/>
      <c r="CA206" s="654"/>
      <c r="CB206" s="654"/>
      <c r="CC206" s="654"/>
      <c r="CD206" s="654"/>
      <c r="CE206" s="654"/>
      <c r="CF206" s="654"/>
      <c r="CG206" s="654"/>
      <c r="CH206" s="654"/>
      <c r="CI206" s="654"/>
      <c r="CJ206" s="654"/>
      <c r="CK206" s="655"/>
      <c r="CL206" s="723" t="s">
        <v>487</v>
      </c>
      <c r="CM206" s="665"/>
      <c r="CN206" s="665"/>
      <c r="CO206" s="665"/>
      <c r="CP206" s="665"/>
      <c r="CQ206" s="665"/>
      <c r="CR206" s="665"/>
      <c r="CS206" s="665"/>
      <c r="CT206" s="665"/>
      <c r="CU206" s="665"/>
      <c r="CV206" s="665"/>
      <c r="CW206" s="665"/>
      <c r="CX206" s="665"/>
      <c r="CY206" s="665"/>
      <c r="CZ206" s="665"/>
      <c r="DA206" s="666"/>
    </row>
    <row r="207" spans="1:105">
      <c r="A207" s="676">
        <v>1</v>
      </c>
      <c r="B207" s="654"/>
      <c r="C207" s="654"/>
      <c r="D207" s="654"/>
      <c r="E207" s="654"/>
      <c r="F207" s="654"/>
      <c r="G207" s="655"/>
      <c r="H207" s="676">
        <v>2</v>
      </c>
      <c r="I207" s="654"/>
      <c r="J207" s="654"/>
      <c r="K207" s="654"/>
      <c r="L207" s="654"/>
      <c r="M207" s="654"/>
      <c r="N207" s="654"/>
      <c r="O207" s="654"/>
      <c r="P207" s="654"/>
      <c r="Q207" s="654"/>
      <c r="R207" s="654"/>
      <c r="S207" s="654"/>
      <c r="T207" s="654"/>
      <c r="U207" s="654"/>
      <c r="V207" s="654"/>
      <c r="W207" s="654"/>
      <c r="X207" s="654"/>
      <c r="Y207" s="654"/>
      <c r="Z207" s="654"/>
      <c r="AA207" s="654"/>
      <c r="AB207" s="654"/>
      <c r="AC207" s="654"/>
      <c r="AD207" s="654"/>
      <c r="AE207" s="654"/>
      <c r="AF207" s="654"/>
      <c r="AG207" s="654"/>
      <c r="AH207" s="654"/>
      <c r="AI207" s="654"/>
      <c r="AJ207" s="654"/>
      <c r="AK207" s="654"/>
      <c r="AL207" s="654"/>
      <c r="AM207" s="654"/>
      <c r="AN207" s="654"/>
      <c r="AO207" s="655"/>
      <c r="AP207" s="676">
        <v>3</v>
      </c>
      <c r="AQ207" s="654"/>
      <c r="AR207" s="654"/>
      <c r="AS207" s="654"/>
      <c r="AT207" s="654"/>
      <c r="AU207" s="654"/>
      <c r="AV207" s="654"/>
      <c r="AW207" s="654"/>
      <c r="AX207" s="654"/>
      <c r="AY207" s="654"/>
      <c r="AZ207" s="654"/>
      <c r="BA207" s="654"/>
      <c r="BB207" s="654"/>
      <c r="BC207" s="654"/>
      <c r="BD207" s="654"/>
      <c r="BE207" s="655"/>
      <c r="BF207" s="676">
        <v>4</v>
      </c>
      <c r="BG207" s="654"/>
      <c r="BH207" s="654"/>
      <c r="BI207" s="654"/>
      <c r="BJ207" s="654"/>
      <c r="BK207" s="654"/>
      <c r="BL207" s="654"/>
      <c r="BM207" s="654"/>
      <c r="BN207" s="654"/>
      <c r="BO207" s="654"/>
      <c r="BP207" s="654"/>
      <c r="BQ207" s="654"/>
      <c r="BR207" s="654"/>
      <c r="BS207" s="654"/>
      <c r="BT207" s="654"/>
      <c r="BU207" s="655"/>
      <c r="BV207" s="676">
        <v>5</v>
      </c>
      <c r="BW207" s="654"/>
      <c r="BX207" s="654"/>
      <c r="BY207" s="654"/>
      <c r="BZ207" s="654"/>
      <c r="CA207" s="654"/>
      <c r="CB207" s="654"/>
      <c r="CC207" s="654"/>
      <c r="CD207" s="654"/>
      <c r="CE207" s="654"/>
      <c r="CF207" s="654"/>
      <c r="CG207" s="654"/>
      <c r="CH207" s="654"/>
      <c r="CI207" s="654"/>
      <c r="CJ207" s="654"/>
      <c r="CK207" s="655"/>
      <c r="CL207" s="697">
        <v>6</v>
      </c>
      <c r="CM207" s="665"/>
      <c r="CN207" s="665"/>
      <c r="CO207" s="665"/>
      <c r="CP207" s="665"/>
      <c r="CQ207" s="665"/>
      <c r="CR207" s="665"/>
      <c r="CS207" s="665"/>
      <c r="CT207" s="665"/>
      <c r="CU207" s="665"/>
      <c r="CV207" s="665"/>
      <c r="CW207" s="665"/>
      <c r="CX207" s="665"/>
      <c r="CY207" s="665"/>
      <c r="CZ207" s="665"/>
      <c r="DA207" s="666"/>
    </row>
    <row r="208" spans="1:105">
      <c r="A208" s="662" t="s">
        <v>78</v>
      </c>
      <c r="B208" s="654"/>
      <c r="C208" s="654"/>
      <c r="D208" s="654"/>
      <c r="E208" s="654"/>
      <c r="F208" s="654"/>
      <c r="G208" s="655"/>
      <c r="H208" s="663" t="s">
        <v>563</v>
      </c>
      <c r="I208" s="654"/>
      <c r="J208" s="654"/>
      <c r="K208" s="654"/>
      <c r="L208" s="654"/>
      <c r="M208" s="654"/>
      <c r="N208" s="654"/>
      <c r="O208" s="654"/>
      <c r="P208" s="654"/>
      <c r="Q208" s="654"/>
      <c r="R208" s="654"/>
      <c r="S208" s="654"/>
      <c r="T208" s="654"/>
      <c r="U208" s="654"/>
      <c r="V208" s="654"/>
      <c r="W208" s="654"/>
      <c r="X208" s="654"/>
      <c r="Y208" s="654"/>
      <c r="Z208" s="654"/>
      <c r="AA208" s="654"/>
      <c r="AB208" s="654"/>
      <c r="AC208" s="654"/>
      <c r="AD208" s="654"/>
      <c r="AE208" s="654"/>
      <c r="AF208" s="654"/>
      <c r="AG208" s="654"/>
      <c r="AH208" s="654"/>
      <c r="AI208" s="654"/>
      <c r="AJ208" s="654"/>
      <c r="AK208" s="654"/>
      <c r="AL208" s="654"/>
      <c r="AM208" s="654"/>
      <c r="AN208" s="654"/>
      <c r="AO208" s="655"/>
      <c r="AP208" s="656">
        <v>11</v>
      </c>
      <c r="AQ208" s="654"/>
      <c r="AR208" s="654"/>
      <c r="AS208" s="654"/>
      <c r="AT208" s="654"/>
      <c r="AU208" s="654"/>
      <c r="AV208" s="654"/>
      <c r="AW208" s="654"/>
      <c r="AX208" s="654"/>
      <c r="AY208" s="654"/>
      <c r="AZ208" s="654"/>
      <c r="BA208" s="654"/>
      <c r="BB208" s="654"/>
      <c r="BC208" s="654"/>
      <c r="BD208" s="654"/>
      <c r="BE208" s="655"/>
      <c r="BF208" s="656">
        <v>12</v>
      </c>
      <c r="BG208" s="654"/>
      <c r="BH208" s="654"/>
      <c r="BI208" s="654"/>
      <c r="BJ208" s="654"/>
      <c r="BK208" s="654"/>
      <c r="BL208" s="654"/>
      <c r="BM208" s="654"/>
      <c r="BN208" s="654"/>
      <c r="BO208" s="654"/>
      <c r="BP208" s="654"/>
      <c r="BQ208" s="654"/>
      <c r="BR208" s="654"/>
      <c r="BS208" s="654"/>
      <c r="BT208" s="654"/>
      <c r="BU208" s="655"/>
      <c r="BV208" s="656">
        <v>327.27</v>
      </c>
      <c r="BW208" s="654"/>
      <c r="BX208" s="654"/>
      <c r="BY208" s="654"/>
      <c r="BZ208" s="654"/>
      <c r="CA208" s="654"/>
      <c r="CB208" s="654"/>
      <c r="CC208" s="654"/>
      <c r="CD208" s="654"/>
      <c r="CE208" s="654"/>
      <c r="CF208" s="654"/>
      <c r="CG208" s="654"/>
      <c r="CH208" s="654"/>
      <c r="CI208" s="654"/>
      <c r="CJ208" s="654"/>
      <c r="CK208" s="655"/>
      <c r="CL208" s="657">
        <v>43200</v>
      </c>
      <c r="CM208" s="658"/>
      <c r="CN208" s="658"/>
      <c r="CO208" s="658"/>
      <c r="CP208" s="658"/>
      <c r="CQ208" s="658"/>
      <c r="CR208" s="658"/>
      <c r="CS208" s="658"/>
      <c r="CT208" s="658"/>
      <c r="CU208" s="658"/>
      <c r="CV208" s="658"/>
      <c r="CW208" s="658"/>
      <c r="CX208" s="658"/>
      <c r="CY208" s="658"/>
      <c r="CZ208" s="658"/>
      <c r="DA208" s="659"/>
    </row>
    <row r="209" spans="1:105">
      <c r="A209" s="662" t="s">
        <v>210</v>
      </c>
      <c r="B209" s="654"/>
      <c r="C209" s="654"/>
      <c r="D209" s="654"/>
      <c r="E209" s="654"/>
      <c r="F209" s="654"/>
      <c r="G209" s="655"/>
      <c r="H209" s="663" t="s">
        <v>564</v>
      </c>
      <c r="I209" s="654"/>
      <c r="J209" s="654"/>
      <c r="K209" s="654"/>
      <c r="L209" s="654"/>
      <c r="M209" s="654"/>
      <c r="N209" s="654"/>
      <c r="O209" s="654"/>
      <c r="P209" s="654"/>
      <c r="Q209" s="654"/>
      <c r="R209" s="654"/>
      <c r="S209" s="654"/>
      <c r="T209" s="654"/>
      <c r="U209" s="654"/>
      <c r="V209" s="654"/>
      <c r="W209" s="654"/>
      <c r="X209" s="654"/>
      <c r="Y209" s="654"/>
      <c r="Z209" s="654"/>
      <c r="AA209" s="654"/>
      <c r="AB209" s="654"/>
      <c r="AC209" s="654"/>
      <c r="AD209" s="654"/>
      <c r="AE209" s="654"/>
      <c r="AF209" s="654"/>
      <c r="AG209" s="654"/>
      <c r="AH209" s="654"/>
      <c r="AI209" s="654"/>
      <c r="AJ209" s="654"/>
      <c r="AK209" s="654"/>
      <c r="AL209" s="654"/>
      <c r="AM209" s="654"/>
      <c r="AN209" s="654"/>
      <c r="AO209" s="655"/>
      <c r="AP209" s="656"/>
      <c r="AQ209" s="654"/>
      <c r="AR209" s="654"/>
      <c r="AS209" s="654"/>
      <c r="AT209" s="654"/>
      <c r="AU209" s="654"/>
      <c r="AV209" s="654"/>
      <c r="AW209" s="654"/>
      <c r="AX209" s="654"/>
      <c r="AY209" s="654"/>
      <c r="AZ209" s="654"/>
      <c r="BA209" s="654"/>
      <c r="BB209" s="654"/>
      <c r="BC209" s="654"/>
      <c r="BD209" s="654"/>
      <c r="BE209" s="655"/>
      <c r="BF209" s="656">
        <v>12</v>
      </c>
      <c r="BG209" s="654"/>
      <c r="BH209" s="654"/>
      <c r="BI209" s="654"/>
      <c r="BJ209" s="654"/>
      <c r="BK209" s="654"/>
      <c r="BL209" s="654"/>
      <c r="BM209" s="654"/>
      <c r="BN209" s="654"/>
      <c r="BO209" s="654"/>
      <c r="BP209" s="654"/>
      <c r="BQ209" s="654"/>
      <c r="BR209" s="654"/>
      <c r="BS209" s="654"/>
      <c r="BT209" s="654"/>
      <c r="BU209" s="655"/>
      <c r="BV209" s="656">
        <v>3750</v>
      </c>
      <c r="BW209" s="654"/>
      <c r="BX209" s="654"/>
      <c r="BY209" s="654"/>
      <c r="BZ209" s="654"/>
      <c r="CA209" s="654"/>
      <c r="CB209" s="654"/>
      <c r="CC209" s="654"/>
      <c r="CD209" s="654"/>
      <c r="CE209" s="654"/>
      <c r="CF209" s="654"/>
      <c r="CG209" s="654"/>
      <c r="CH209" s="654"/>
      <c r="CI209" s="654"/>
      <c r="CJ209" s="654"/>
      <c r="CK209" s="655"/>
      <c r="CL209" s="657">
        <v>45000</v>
      </c>
      <c r="CM209" s="658"/>
      <c r="CN209" s="658"/>
      <c r="CO209" s="658"/>
      <c r="CP209" s="658"/>
      <c r="CQ209" s="658"/>
      <c r="CR209" s="658"/>
      <c r="CS209" s="658"/>
      <c r="CT209" s="658"/>
      <c r="CU209" s="658"/>
      <c r="CV209" s="658"/>
      <c r="CW209" s="658"/>
      <c r="CX209" s="658"/>
      <c r="CY209" s="658"/>
      <c r="CZ209" s="658"/>
      <c r="DA209" s="659"/>
    </row>
    <row r="210" spans="1:105">
      <c r="A210" s="662" t="s">
        <v>211</v>
      </c>
      <c r="B210" s="654"/>
      <c r="C210" s="654"/>
      <c r="D210" s="654"/>
      <c r="E210" s="654"/>
      <c r="F210" s="654"/>
      <c r="G210" s="655"/>
      <c r="H210" s="663" t="s">
        <v>565</v>
      </c>
      <c r="I210" s="654"/>
      <c r="J210" s="654"/>
      <c r="K210" s="654"/>
      <c r="L210" s="654"/>
      <c r="M210" s="654"/>
      <c r="N210" s="654"/>
      <c r="O210" s="654"/>
      <c r="P210" s="654"/>
      <c r="Q210" s="654"/>
      <c r="R210" s="654"/>
      <c r="S210" s="654"/>
      <c r="T210" s="654"/>
      <c r="U210" s="654"/>
      <c r="V210" s="654"/>
      <c r="W210" s="654"/>
      <c r="X210" s="654"/>
      <c r="Y210" s="654"/>
      <c r="Z210" s="654"/>
      <c r="AA210" s="654"/>
      <c r="AB210" s="654"/>
      <c r="AC210" s="654"/>
      <c r="AD210" s="654"/>
      <c r="AE210" s="654"/>
      <c r="AF210" s="654"/>
      <c r="AG210" s="654"/>
      <c r="AH210" s="654"/>
      <c r="AI210" s="654"/>
      <c r="AJ210" s="654"/>
      <c r="AK210" s="654"/>
      <c r="AL210" s="654"/>
      <c r="AM210" s="654"/>
      <c r="AN210" s="654"/>
      <c r="AO210" s="655"/>
      <c r="AP210" s="656"/>
      <c r="AQ210" s="654"/>
      <c r="AR210" s="654"/>
      <c r="AS210" s="654"/>
      <c r="AT210" s="654"/>
      <c r="AU210" s="654"/>
      <c r="AV210" s="654"/>
      <c r="AW210" s="654"/>
      <c r="AX210" s="654"/>
      <c r="AY210" s="654"/>
      <c r="AZ210" s="654"/>
      <c r="BA210" s="654"/>
      <c r="BB210" s="654"/>
      <c r="BC210" s="654"/>
      <c r="BD210" s="654"/>
      <c r="BE210" s="655"/>
      <c r="BF210" s="656">
        <v>12</v>
      </c>
      <c r="BG210" s="654"/>
      <c r="BH210" s="654"/>
      <c r="BI210" s="654"/>
      <c r="BJ210" s="654"/>
      <c r="BK210" s="654"/>
      <c r="BL210" s="654"/>
      <c r="BM210" s="654"/>
      <c r="BN210" s="654"/>
      <c r="BO210" s="654"/>
      <c r="BP210" s="654"/>
      <c r="BQ210" s="654"/>
      <c r="BR210" s="654"/>
      <c r="BS210" s="654"/>
      <c r="BT210" s="654"/>
      <c r="BU210" s="655"/>
      <c r="BV210" s="656">
        <v>16583</v>
      </c>
      <c r="BW210" s="654"/>
      <c r="BX210" s="654"/>
      <c r="BY210" s="654"/>
      <c r="BZ210" s="654"/>
      <c r="CA210" s="654"/>
      <c r="CB210" s="654"/>
      <c r="CC210" s="654"/>
      <c r="CD210" s="654"/>
      <c r="CE210" s="654"/>
      <c r="CF210" s="654"/>
      <c r="CG210" s="654"/>
      <c r="CH210" s="654"/>
      <c r="CI210" s="654"/>
      <c r="CJ210" s="654"/>
      <c r="CK210" s="655"/>
      <c r="CL210" s="657">
        <v>199000</v>
      </c>
      <c r="CM210" s="658"/>
      <c r="CN210" s="658"/>
      <c r="CO210" s="658"/>
      <c r="CP210" s="658"/>
      <c r="CQ210" s="658"/>
      <c r="CR210" s="658"/>
      <c r="CS210" s="658"/>
      <c r="CT210" s="658"/>
      <c r="CU210" s="658"/>
      <c r="CV210" s="658"/>
      <c r="CW210" s="658"/>
      <c r="CX210" s="658"/>
      <c r="CY210" s="658"/>
      <c r="CZ210" s="658"/>
      <c r="DA210" s="659"/>
    </row>
    <row r="211" spans="1:105">
      <c r="A211" s="662" t="s">
        <v>222</v>
      </c>
      <c r="B211" s="654"/>
      <c r="C211" s="654"/>
      <c r="D211" s="654"/>
      <c r="E211" s="654"/>
      <c r="F211" s="654"/>
      <c r="G211" s="655"/>
      <c r="H211" s="663" t="s">
        <v>566</v>
      </c>
      <c r="I211" s="654"/>
      <c r="J211" s="654"/>
      <c r="K211" s="654"/>
      <c r="L211" s="654"/>
      <c r="M211" s="654"/>
      <c r="N211" s="654"/>
      <c r="O211" s="654"/>
      <c r="P211" s="654"/>
      <c r="Q211" s="654"/>
      <c r="R211" s="654"/>
      <c r="S211" s="654"/>
      <c r="T211" s="654"/>
      <c r="U211" s="654"/>
      <c r="V211" s="654"/>
      <c r="W211" s="654"/>
      <c r="X211" s="654"/>
      <c r="Y211" s="654"/>
      <c r="Z211" s="654"/>
      <c r="AA211" s="654"/>
      <c r="AB211" s="654"/>
      <c r="AC211" s="654"/>
      <c r="AD211" s="654"/>
      <c r="AE211" s="654"/>
      <c r="AF211" s="654"/>
      <c r="AG211" s="654"/>
      <c r="AH211" s="654"/>
      <c r="AI211" s="654"/>
      <c r="AJ211" s="654"/>
      <c r="AK211" s="654"/>
      <c r="AL211" s="654"/>
      <c r="AM211" s="654"/>
      <c r="AN211" s="654"/>
      <c r="AO211" s="655"/>
      <c r="AP211" s="656"/>
      <c r="AQ211" s="654"/>
      <c r="AR211" s="654"/>
      <c r="AS211" s="654"/>
      <c r="AT211" s="654"/>
      <c r="AU211" s="654"/>
      <c r="AV211" s="654"/>
      <c r="AW211" s="654"/>
      <c r="AX211" s="654"/>
      <c r="AY211" s="654"/>
      <c r="AZ211" s="654"/>
      <c r="BA211" s="654"/>
      <c r="BB211" s="654"/>
      <c r="BC211" s="654"/>
      <c r="BD211" s="654"/>
      <c r="BE211" s="655"/>
      <c r="BF211" s="656">
        <v>12</v>
      </c>
      <c r="BG211" s="654"/>
      <c r="BH211" s="654"/>
      <c r="BI211" s="654"/>
      <c r="BJ211" s="654"/>
      <c r="BK211" s="654"/>
      <c r="BL211" s="654"/>
      <c r="BM211" s="654"/>
      <c r="BN211" s="654"/>
      <c r="BO211" s="654"/>
      <c r="BP211" s="654"/>
      <c r="BQ211" s="654"/>
      <c r="BR211" s="654"/>
      <c r="BS211" s="654"/>
      <c r="BT211" s="654"/>
      <c r="BU211" s="655"/>
      <c r="BV211" s="656">
        <v>1066.67</v>
      </c>
      <c r="BW211" s="654"/>
      <c r="BX211" s="654"/>
      <c r="BY211" s="654"/>
      <c r="BZ211" s="654"/>
      <c r="CA211" s="654"/>
      <c r="CB211" s="654"/>
      <c r="CC211" s="654"/>
      <c r="CD211" s="654"/>
      <c r="CE211" s="654"/>
      <c r="CF211" s="654"/>
      <c r="CG211" s="654"/>
      <c r="CH211" s="654"/>
      <c r="CI211" s="654"/>
      <c r="CJ211" s="654"/>
      <c r="CK211" s="655"/>
      <c r="CL211" s="657">
        <v>12800</v>
      </c>
      <c r="CM211" s="658"/>
      <c r="CN211" s="658"/>
      <c r="CO211" s="658"/>
      <c r="CP211" s="658"/>
      <c r="CQ211" s="658"/>
      <c r="CR211" s="658"/>
      <c r="CS211" s="658"/>
      <c r="CT211" s="658"/>
      <c r="CU211" s="658"/>
      <c r="CV211" s="658"/>
      <c r="CW211" s="658"/>
      <c r="CX211" s="658"/>
      <c r="CY211" s="658"/>
      <c r="CZ211" s="658"/>
      <c r="DA211" s="659"/>
    </row>
    <row r="212" spans="1:105">
      <c r="A212" s="662"/>
      <c r="B212" s="654"/>
      <c r="C212" s="654"/>
      <c r="D212" s="654"/>
      <c r="E212" s="654"/>
      <c r="F212" s="654"/>
      <c r="G212" s="655"/>
      <c r="H212" s="729" t="s">
        <v>567</v>
      </c>
      <c r="I212" s="654"/>
      <c r="J212" s="654"/>
      <c r="K212" s="654"/>
      <c r="L212" s="654"/>
      <c r="M212" s="654"/>
      <c r="N212" s="654"/>
      <c r="O212" s="654"/>
      <c r="P212" s="654"/>
      <c r="Q212" s="654"/>
      <c r="R212" s="654"/>
      <c r="S212" s="654"/>
      <c r="T212" s="654"/>
      <c r="U212" s="654"/>
      <c r="V212" s="654"/>
      <c r="W212" s="654"/>
      <c r="X212" s="654"/>
      <c r="Y212" s="654"/>
      <c r="Z212" s="654"/>
      <c r="AA212" s="654"/>
      <c r="AB212" s="654"/>
      <c r="AC212" s="654"/>
      <c r="AD212" s="654"/>
      <c r="AE212" s="654"/>
      <c r="AF212" s="654"/>
      <c r="AG212" s="654"/>
      <c r="AH212" s="654"/>
      <c r="AI212" s="654"/>
      <c r="AJ212" s="654"/>
      <c r="AK212" s="654"/>
      <c r="AL212" s="654"/>
      <c r="AM212" s="654"/>
      <c r="AN212" s="654"/>
      <c r="AO212" s="655"/>
      <c r="AP212" s="656" t="s">
        <v>105</v>
      </c>
      <c r="AQ212" s="654"/>
      <c r="AR212" s="654"/>
      <c r="AS212" s="654"/>
      <c r="AT212" s="654"/>
      <c r="AU212" s="654"/>
      <c r="AV212" s="654"/>
      <c r="AW212" s="654"/>
      <c r="AX212" s="654"/>
      <c r="AY212" s="654"/>
      <c r="AZ212" s="654"/>
      <c r="BA212" s="654"/>
      <c r="BB212" s="654"/>
      <c r="BC212" s="654"/>
      <c r="BD212" s="654"/>
      <c r="BE212" s="655"/>
      <c r="BF212" s="656" t="s">
        <v>105</v>
      </c>
      <c r="BG212" s="654"/>
      <c r="BH212" s="654"/>
      <c r="BI212" s="654"/>
      <c r="BJ212" s="654"/>
      <c r="BK212" s="654"/>
      <c r="BL212" s="654"/>
      <c r="BM212" s="654"/>
      <c r="BN212" s="654"/>
      <c r="BO212" s="654"/>
      <c r="BP212" s="654"/>
      <c r="BQ212" s="654"/>
      <c r="BR212" s="654"/>
      <c r="BS212" s="654"/>
      <c r="BT212" s="654"/>
      <c r="BU212" s="655"/>
      <c r="BV212" s="656" t="s">
        <v>105</v>
      </c>
      <c r="BW212" s="654"/>
      <c r="BX212" s="654"/>
      <c r="BY212" s="654"/>
      <c r="BZ212" s="654"/>
      <c r="CA212" s="654"/>
      <c r="CB212" s="654"/>
      <c r="CC212" s="654"/>
      <c r="CD212" s="654"/>
      <c r="CE212" s="654"/>
      <c r="CF212" s="654"/>
      <c r="CG212" s="654"/>
      <c r="CH212" s="654"/>
      <c r="CI212" s="654"/>
      <c r="CJ212" s="654"/>
      <c r="CK212" s="655"/>
      <c r="CL212" s="657">
        <v>300000</v>
      </c>
      <c r="CM212" s="658"/>
      <c r="CN212" s="658"/>
      <c r="CO212" s="658"/>
      <c r="CP212" s="658"/>
      <c r="CQ212" s="658"/>
      <c r="CR212" s="658"/>
      <c r="CS212" s="658"/>
      <c r="CT212" s="658"/>
      <c r="CU212" s="658"/>
      <c r="CV212" s="658"/>
      <c r="CW212" s="658"/>
      <c r="CX212" s="658"/>
      <c r="CY212" s="658"/>
      <c r="CZ212" s="658"/>
      <c r="DA212" s="659"/>
    </row>
    <row r="213" spans="1:105">
      <c r="A213" s="190"/>
      <c r="B213" s="191"/>
      <c r="C213" s="191"/>
      <c r="D213" s="191"/>
      <c r="E213" s="191"/>
      <c r="F213" s="191"/>
      <c r="G213" s="191"/>
      <c r="H213" s="208"/>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3"/>
      <c r="AQ213" s="191"/>
      <c r="AR213" s="191"/>
      <c r="AS213" s="191"/>
      <c r="AT213" s="191"/>
      <c r="AU213" s="191"/>
      <c r="AV213" s="191"/>
      <c r="AW213" s="191"/>
      <c r="AX213" s="191"/>
      <c r="AY213" s="191"/>
      <c r="AZ213" s="191"/>
      <c r="BA213" s="191"/>
      <c r="BB213" s="191"/>
      <c r="BC213" s="191"/>
      <c r="BD213" s="191"/>
      <c r="BE213" s="191"/>
      <c r="BF213" s="193"/>
      <c r="BG213" s="191"/>
      <c r="BH213" s="191"/>
      <c r="BI213" s="191"/>
      <c r="BJ213" s="191"/>
      <c r="BK213" s="191"/>
      <c r="BL213" s="191"/>
      <c r="BM213" s="191"/>
      <c r="BN213" s="191"/>
      <c r="BO213" s="191"/>
      <c r="BP213" s="191"/>
      <c r="BQ213" s="191"/>
      <c r="BR213" s="191"/>
      <c r="BS213" s="191"/>
      <c r="BT213" s="191"/>
      <c r="BU213" s="191"/>
      <c r="BV213" s="193"/>
      <c r="BW213" s="191"/>
      <c r="BX213" s="191"/>
      <c r="BY213" s="191"/>
      <c r="BZ213" s="191"/>
      <c r="CA213" s="191"/>
      <c r="CB213" s="191"/>
      <c r="CC213" s="191"/>
      <c r="CD213" s="191"/>
      <c r="CE213" s="191"/>
      <c r="CF213" s="191"/>
      <c r="CG213" s="191"/>
      <c r="CH213" s="191"/>
      <c r="CI213" s="191"/>
      <c r="CJ213" s="204"/>
      <c r="CK213" s="204"/>
      <c r="CL213" s="194"/>
      <c r="CM213" s="195"/>
      <c r="CN213" s="195"/>
      <c r="CO213" s="195"/>
      <c r="CP213" s="195"/>
      <c r="CQ213" s="195"/>
      <c r="CR213" s="195"/>
      <c r="CS213" s="195"/>
      <c r="CT213" s="195"/>
      <c r="CU213" s="195"/>
      <c r="CV213" s="195"/>
      <c r="CW213" s="195"/>
      <c r="CX213" s="195"/>
      <c r="CY213" s="195"/>
      <c r="CZ213" s="195"/>
      <c r="DA213" s="195"/>
    </row>
    <row r="214" spans="1:105" ht="15">
      <c r="A214" s="180" t="s">
        <v>458</v>
      </c>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678" t="s">
        <v>5</v>
      </c>
      <c r="Y214" s="674"/>
      <c r="Z214" s="674"/>
      <c r="AA214" s="674"/>
      <c r="AB214" s="674"/>
      <c r="AC214" s="674"/>
      <c r="AD214" s="674"/>
      <c r="AE214" s="674"/>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674"/>
    </row>
    <row r="215" spans="1:105" ht="15">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99"/>
      <c r="CK215" s="199"/>
      <c r="CL215" s="199"/>
      <c r="CM215" s="199"/>
      <c r="CN215" s="199"/>
      <c r="CO215" s="199"/>
      <c r="CP215" s="199"/>
      <c r="CQ215" s="199"/>
      <c r="CR215" s="199"/>
      <c r="CS215" s="199"/>
      <c r="CT215" s="199"/>
      <c r="CU215" s="199"/>
      <c r="CV215" s="199"/>
      <c r="CW215" s="199"/>
      <c r="CX215" s="199"/>
      <c r="CY215" s="199"/>
      <c r="CZ215" s="199"/>
      <c r="DA215" s="199"/>
    </row>
    <row r="216" spans="1:105" ht="15">
      <c r="A216" s="680" t="s">
        <v>459</v>
      </c>
      <c r="B216" s="671"/>
      <c r="C216" s="671"/>
      <c r="D216" s="671"/>
      <c r="E216" s="671"/>
      <c r="F216" s="671"/>
      <c r="G216" s="671"/>
      <c r="H216" s="671"/>
      <c r="I216" s="671"/>
      <c r="J216" s="671"/>
      <c r="K216" s="671"/>
      <c r="L216" s="671"/>
      <c r="M216" s="671"/>
      <c r="N216" s="671"/>
      <c r="O216" s="671"/>
      <c r="P216" s="671"/>
      <c r="Q216" s="671"/>
      <c r="R216" s="671"/>
      <c r="S216" s="671"/>
      <c r="T216" s="671"/>
      <c r="U216" s="671"/>
      <c r="V216" s="671"/>
      <c r="W216" s="671"/>
      <c r="X216" s="671"/>
      <c r="Y216" s="671"/>
      <c r="Z216" s="671"/>
      <c r="AA216" s="671"/>
      <c r="AB216" s="671"/>
      <c r="AC216" s="671"/>
      <c r="AD216" s="671"/>
      <c r="AE216" s="671"/>
      <c r="AF216" s="671"/>
      <c r="AG216" s="671"/>
      <c r="AH216" s="671"/>
      <c r="AI216" s="671"/>
      <c r="AJ216" s="671"/>
      <c r="AK216" s="671"/>
      <c r="AL216" s="671"/>
      <c r="AM216" s="671"/>
      <c r="AN216" s="671"/>
      <c r="AO216" s="671"/>
      <c r="AP216" s="682" t="s">
        <v>474</v>
      </c>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c r="CB216" s="682"/>
      <c r="CC216" s="682"/>
      <c r="CD216" s="682"/>
      <c r="CE216" s="682"/>
      <c r="CF216" s="682"/>
      <c r="CG216" s="682"/>
      <c r="CH216" s="682"/>
      <c r="CI216" s="682"/>
      <c r="CJ216" s="682"/>
      <c r="CK216" s="682"/>
      <c r="CL216" s="682"/>
      <c r="CM216" s="682"/>
      <c r="CN216" s="682"/>
      <c r="CO216" s="682"/>
      <c r="CP216" s="682"/>
      <c r="CQ216" s="682"/>
      <c r="CR216" s="682"/>
      <c r="CS216" s="682"/>
      <c r="CT216" s="682"/>
      <c r="CU216" s="682"/>
      <c r="CV216" s="682"/>
      <c r="CW216" s="682"/>
      <c r="CX216" s="682"/>
      <c r="CY216" s="682"/>
      <c r="CZ216" s="682"/>
      <c r="DA216" s="682"/>
    </row>
    <row r="217" spans="1:105" ht="15">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7"/>
      <c r="CK217" s="187"/>
      <c r="CL217" s="187"/>
      <c r="CM217" s="187"/>
      <c r="CN217" s="187"/>
      <c r="CO217" s="187"/>
      <c r="CP217" s="187"/>
      <c r="CQ217" s="187"/>
      <c r="CR217" s="187"/>
      <c r="CS217" s="187"/>
      <c r="CT217" s="187"/>
      <c r="CU217" s="187"/>
      <c r="CV217" s="187"/>
      <c r="CW217" s="187"/>
      <c r="CX217" s="187"/>
      <c r="CY217" s="187"/>
      <c r="CZ217" s="187"/>
      <c r="DA217" s="187"/>
    </row>
    <row r="218" spans="1:105" ht="15">
      <c r="A218" s="677" t="s">
        <v>568</v>
      </c>
      <c r="B218" s="671"/>
      <c r="C218" s="671"/>
      <c r="D218" s="671"/>
      <c r="E218" s="671"/>
      <c r="F218" s="671"/>
      <c r="G218" s="671"/>
      <c r="H218" s="671"/>
      <c r="I218" s="671"/>
      <c r="J218" s="671"/>
      <c r="K218" s="671"/>
      <c r="L218" s="671"/>
      <c r="M218" s="671"/>
      <c r="N218" s="671"/>
      <c r="O218" s="671"/>
      <c r="P218" s="671"/>
      <c r="Q218" s="671"/>
      <c r="R218" s="671"/>
      <c r="S218" s="671"/>
      <c r="T218" s="671"/>
      <c r="U218" s="671"/>
      <c r="V218" s="671"/>
      <c r="W218" s="671"/>
      <c r="X218" s="671"/>
      <c r="Y218" s="671"/>
      <c r="Z218" s="671"/>
      <c r="AA218" s="671"/>
      <c r="AB218" s="671"/>
      <c r="AC218" s="671"/>
      <c r="AD218" s="671"/>
      <c r="AE218" s="671"/>
      <c r="AF218" s="671"/>
      <c r="AG218" s="671"/>
      <c r="AH218" s="671"/>
      <c r="AI218" s="671"/>
      <c r="AJ218" s="671"/>
      <c r="AK218" s="671"/>
      <c r="AL218" s="671"/>
      <c r="AM218" s="671"/>
      <c r="AN218" s="671"/>
      <c r="AO218" s="671"/>
      <c r="AP218" s="671"/>
      <c r="AQ218" s="671"/>
      <c r="AR218" s="671"/>
      <c r="AS218" s="671"/>
      <c r="AT218" s="671"/>
      <c r="AU218" s="671"/>
      <c r="AV218" s="671"/>
      <c r="AW218" s="671"/>
      <c r="AX218" s="671"/>
      <c r="AY218" s="671"/>
      <c r="AZ218" s="671"/>
      <c r="BA218" s="671"/>
      <c r="BB218" s="671"/>
      <c r="BC218" s="671"/>
      <c r="BD218" s="671"/>
      <c r="BE218" s="671"/>
      <c r="BF218" s="671"/>
      <c r="BG218" s="671"/>
      <c r="BH218" s="671"/>
      <c r="BI218" s="671"/>
      <c r="BJ218" s="671"/>
      <c r="BK218" s="671"/>
      <c r="BL218" s="671"/>
      <c r="BM218" s="671"/>
      <c r="BN218" s="671"/>
      <c r="BO218" s="671"/>
      <c r="BP218" s="671"/>
      <c r="BQ218" s="671"/>
      <c r="BR218" s="671"/>
      <c r="BS218" s="671"/>
      <c r="BT218" s="671"/>
      <c r="BU218" s="671"/>
      <c r="BV218" s="671"/>
      <c r="BW218" s="671"/>
      <c r="BX218" s="671"/>
      <c r="BY218" s="671"/>
      <c r="BZ218" s="671"/>
      <c r="CA218" s="671"/>
      <c r="CB218" s="671"/>
      <c r="CC218" s="671"/>
      <c r="CD218" s="671"/>
      <c r="CE218" s="671"/>
      <c r="CF218" s="671"/>
      <c r="CG218" s="671"/>
      <c r="CH218" s="671"/>
      <c r="CI218" s="671"/>
      <c r="CJ218" s="671"/>
      <c r="CK218" s="671"/>
      <c r="CL218" s="671"/>
      <c r="CM218" s="671"/>
      <c r="CN218" s="671"/>
      <c r="CO218" s="671"/>
      <c r="CP218" s="671"/>
      <c r="CQ218" s="671"/>
      <c r="CR218" s="671"/>
      <c r="CS218" s="671"/>
      <c r="CT218" s="671"/>
      <c r="CU218" s="671"/>
      <c r="CV218" s="671"/>
      <c r="CW218" s="671"/>
      <c r="CX218" s="671"/>
      <c r="CY218" s="671"/>
      <c r="CZ218" s="671"/>
      <c r="DA218" s="671"/>
    </row>
    <row r="219" spans="1:105" ht="15">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7"/>
      <c r="CK219" s="187"/>
      <c r="CL219" s="187"/>
      <c r="CM219" s="187"/>
      <c r="CN219" s="187"/>
      <c r="CO219" s="187"/>
      <c r="CP219" s="187"/>
      <c r="CQ219" s="187"/>
      <c r="CR219" s="187"/>
      <c r="CS219" s="187"/>
      <c r="CT219" s="187"/>
      <c r="CU219" s="187"/>
      <c r="CV219" s="187"/>
      <c r="CW219" s="187"/>
      <c r="CX219" s="187"/>
      <c r="CY219" s="187"/>
      <c r="CZ219" s="187"/>
      <c r="DA219" s="187"/>
    </row>
    <row r="220" spans="1:105">
      <c r="A220" s="708" t="s">
        <v>462</v>
      </c>
      <c r="B220" s="654"/>
      <c r="C220" s="654"/>
      <c r="D220" s="654"/>
      <c r="E220" s="654"/>
      <c r="F220" s="654"/>
      <c r="G220" s="655"/>
      <c r="H220" s="708" t="s">
        <v>538</v>
      </c>
      <c r="I220" s="654"/>
      <c r="J220" s="654"/>
      <c r="K220" s="654"/>
      <c r="L220" s="654"/>
      <c r="M220" s="654"/>
      <c r="N220" s="654"/>
      <c r="O220" s="654"/>
      <c r="P220" s="654"/>
      <c r="Q220" s="654"/>
      <c r="R220" s="654"/>
      <c r="S220" s="654"/>
      <c r="T220" s="654"/>
      <c r="U220" s="654"/>
      <c r="V220" s="654"/>
      <c r="W220" s="654"/>
      <c r="X220" s="654"/>
      <c r="Y220" s="654"/>
      <c r="Z220" s="654"/>
      <c r="AA220" s="654"/>
      <c r="AB220" s="654"/>
      <c r="AC220" s="654"/>
      <c r="AD220" s="654"/>
      <c r="AE220" s="654"/>
      <c r="AF220" s="654"/>
      <c r="AG220" s="654"/>
      <c r="AH220" s="654"/>
      <c r="AI220" s="654"/>
      <c r="AJ220" s="654"/>
      <c r="AK220" s="654"/>
      <c r="AL220" s="654"/>
      <c r="AM220" s="654"/>
      <c r="AN220" s="654"/>
      <c r="AO220" s="655"/>
      <c r="AP220" s="708" t="s">
        <v>560</v>
      </c>
      <c r="AQ220" s="654"/>
      <c r="AR220" s="654"/>
      <c r="AS220" s="654"/>
      <c r="AT220" s="654"/>
      <c r="AU220" s="654"/>
      <c r="AV220" s="654"/>
      <c r="AW220" s="654"/>
      <c r="AX220" s="654"/>
      <c r="AY220" s="654"/>
      <c r="AZ220" s="654"/>
      <c r="BA220" s="654"/>
      <c r="BB220" s="654"/>
      <c r="BC220" s="654"/>
      <c r="BD220" s="654"/>
      <c r="BE220" s="655"/>
      <c r="BF220" s="708" t="s">
        <v>561</v>
      </c>
      <c r="BG220" s="654"/>
      <c r="BH220" s="654"/>
      <c r="BI220" s="654"/>
      <c r="BJ220" s="654"/>
      <c r="BK220" s="654"/>
      <c r="BL220" s="654"/>
      <c r="BM220" s="654"/>
      <c r="BN220" s="654"/>
      <c r="BO220" s="654"/>
      <c r="BP220" s="654"/>
      <c r="BQ220" s="654"/>
      <c r="BR220" s="654"/>
      <c r="BS220" s="654"/>
      <c r="BT220" s="654"/>
      <c r="BU220" s="655"/>
      <c r="BV220" s="708" t="s">
        <v>562</v>
      </c>
      <c r="BW220" s="654"/>
      <c r="BX220" s="654"/>
      <c r="BY220" s="654"/>
      <c r="BZ220" s="654"/>
      <c r="CA220" s="654"/>
      <c r="CB220" s="654"/>
      <c r="CC220" s="654"/>
      <c r="CD220" s="654"/>
      <c r="CE220" s="654"/>
      <c r="CF220" s="654"/>
      <c r="CG220" s="654"/>
      <c r="CH220" s="654"/>
      <c r="CI220" s="654"/>
      <c r="CJ220" s="654"/>
      <c r="CK220" s="655"/>
      <c r="CL220" s="723" t="s">
        <v>487</v>
      </c>
      <c r="CM220" s="665"/>
      <c r="CN220" s="665"/>
      <c r="CO220" s="665"/>
      <c r="CP220" s="665"/>
      <c r="CQ220" s="665"/>
      <c r="CR220" s="665"/>
      <c r="CS220" s="665"/>
      <c r="CT220" s="665"/>
      <c r="CU220" s="665"/>
      <c r="CV220" s="665"/>
      <c r="CW220" s="665"/>
      <c r="CX220" s="665"/>
      <c r="CY220" s="665"/>
      <c r="CZ220" s="665"/>
      <c r="DA220" s="666"/>
    </row>
    <row r="221" spans="1:105">
      <c r="A221" s="676">
        <v>1</v>
      </c>
      <c r="B221" s="654"/>
      <c r="C221" s="654"/>
      <c r="D221" s="654"/>
      <c r="E221" s="654"/>
      <c r="F221" s="654"/>
      <c r="G221" s="655"/>
      <c r="H221" s="676">
        <v>2</v>
      </c>
      <c r="I221" s="654"/>
      <c r="J221" s="654"/>
      <c r="K221" s="654"/>
      <c r="L221" s="654"/>
      <c r="M221" s="654"/>
      <c r="N221" s="654"/>
      <c r="O221" s="654"/>
      <c r="P221" s="654"/>
      <c r="Q221" s="654"/>
      <c r="R221" s="654"/>
      <c r="S221" s="654"/>
      <c r="T221" s="654"/>
      <c r="U221" s="654"/>
      <c r="V221" s="654"/>
      <c r="W221" s="654"/>
      <c r="X221" s="654"/>
      <c r="Y221" s="654"/>
      <c r="Z221" s="654"/>
      <c r="AA221" s="654"/>
      <c r="AB221" s="654"/>
      <c r="AC221" s="654"/>
      <c r="AD221" s="654"/>
      <c r="AE221" s="654"/>
      <c r="AF221" s="654"/>
      <c r="AG221" s="654"/>
      <c r="AH221" s="654"/>
      <c r="AI221" s="654"/>
      <c r="AJ221" s="654"/>
      <c r="AK221" s="654"/>
      <c r="AL221" s="654"/>
      <c r="AM221" s="654"/>
      <c r="AN221" s="654"/>
      <c r="AO221" s="655"/>
      <c r="AP221" s="676">
        <v>3</v>
      </c>
      <c r="AQ221" s="654"/>
      <c r="AR221" s="654"/>
      <c r="AS221" s="654"/>
      <c r="AT221" s="654"/>
      <c r="AU221" s="654"/>
      <c r="AV221" s="654"/>
      <c r="AW221" s="654"/>
      <c r="AX221" s="654"/>
      <c r="AY221" s="654"/>
      <c r="AZ221" s="654"/>
      <c r="BA221" s="654"/>
      <c r="BB221" s="654"/>
      <c r="BC221" s="654"/>
      <c r="BD221" s="654"/>
      <c r="BE221" s="655"/>
      <c r="BF221" s="676">
        <v>4</v>
      </c>
      <c r="BG221" s="654"/>
      <c r="BH221" s="654"/>
      <c r="BI221" s="654"/>
      <c r="BJ221" s="654"/>
      <c r="BK221" s="654"/>
      <c r="BL221" s="654"/>
      <c r="BM221" s="654"/>
      <c r="BN221" s="654"/>
      <c r="BO221" s="654"/>
      <c r="BP221" s="654"/>
      <c r="BQ221" s="654"/>
      <c r="BR221" s="654"/>
      <c r="BS221" s="654"/>
      <c r="BT221" s="654"/>
      <c r="BU221" s="655"/>
      <c r="BV221" s="676">
        <v>5</v>
      </c>
      <c r="BW221" s="654"/>
      <c r="BX221" s="654"/>
      <c r="BY221" s="654"/>
      <c r="BZ221" s="654"/>
      <c r="CA221" s="654"/>
      <c r="CB221" s="654"/>
      <c r="CC221" s="654"/>
      <c r="CD221" s="654"/>
      <c r="CE221" s="654"/>
      <c r="CF221" s="654"/>
      <c r="CG221" s="654"/>
      <c r="CH221" s="654"/>
      <c r="CI221" s="654"/>
      <c r="CJ221" s="654"/>
      <c r="CK221" s="655"/>
      <c r="CL221" s="697">
        <v>6</v>
      </c>
      <c r="CM221" s="665"/>
      <c r="CN221" s="665"/>
      <c r="CO221" s="665"/>
      <c r="CP221" s="665"/>
      <c r="CQ221" s="665"/>
      <c r="CR221" s="665"/>
      <c r="CS221" s="665"/>
      <c r="CT221" s="665"/>
      <c r="CU221" s="665"/>
      <c r="CV221" s="665"/>
      <c r="CW221" s="665"/>
      <c r="CX221" s="665"/>
      <c r="CY221" s="665"/>
      <c r="CZ221" s="665"/>
      <c r="DA221" s="666"/>
    </row>
    <row r="222" spans="1:105">
      <c r="A222" s="662" t="s">
        <v>78</v>
      </c>
      <c r="B222" s="654"/>
      <c r="C222" s="654"/>
      <c r="D222" s="654"/>
      <c r="E222" s="654"/>
      <c r="F222" s="654"/>
      <c r="G222" s="655"/>
      <c r="H222" s="663" t="s">
        <v>565</v>
      </c>
      <c r="I222" s="654"/>
      <c r="J222" s="654"/>
      <c r="K222" s="654"/>
      <c r="L222" s="654"/>
      <c r="M222" s="654"/>
      <c r="N222" s="654"/>
      <c r="O222" s="654"/>
      <c r="P222" s="654"/>
      <c r="Q222" s="654"/>
      <c r="R222" s="654"/>
      <c r="S222" s="654"/>
      <c r="T222" s="654"/>
      <c r="U222" s="654"/>
      <c r="V222" s="654"/>
      <c r="W222" s="654"/>
      <c r="X222" s="654"/>
      <c r="Y222" s="654"/>
      <c r="Z222" s="654"/>
      <c r="AA222" s="654"/>
      <c r="AB222" s="654"/>
      <c r="AC222" s="654"/>
      <c r="AD222" s="654"/>
      <c r="AE222" s="654"/>
      <c r="AF222" s="654"/>
      <c r="AG222" s="654"/>
      <c r="AH222" s="654"/>
      <c r="AI222" s="654"/>
      <c r="AJ222" s="654"/>
      <c r="AK222" s="654"/>
      <c r="AL222" s="654"/>
      <c r="AM222" s="654"/>
      <c r="AN222" s="654"/>
      <c r="AO222" s="655"/>
      <c r="AP222" s="656"/>
      <c r="AQ222" s="654"/>
      <c r="AR222" s="654"/>
      <c r="AS222" s="654"/>
      <c r="AT222" s="654"/>
      <c r="AU222" s="654"/>
      <c r="AV222" s="654"/>
      <c r="AW222" s="654"/>
      <c r="AX222" s="654"/>
      <c r="AY222" s="654"/>
      <c r="AZ222" s="654"/>
      <c r="BA222" s="654"/>
      <c r="BB222" s="654"/>
      <c r="BC222" s="654"/>
      <c r="BD222" s="654"/>
      <c r="BE222" s="655"/>
      <c r="BF222" s="656">
        <v>12</v>
      </c>
      <c r="BG222" s="654"/>
      <c r="BH222" s="654"/>
      <c r="BI222" s="654"/>
      <c r="BJ222" s="654"/>
      <c r="BK222" s="654"/>
      <c r="BL222" s="654"/>
      <c r="BM222" s="654"/>
      <c r="BN222" s="654"/>
      <c r="BO222" s="654"/>
      <c r="BP222" s="654"/>
      <c r="BQ222" s="654"/>
      <c r="BR222" s="654"/>
      <c r="BS222" s="654"/>
      <c r="BT222" s="654"/>
      <c r="BU222" s="655"/>
      <c r="BV222" s="686">
        <v>5000</v>
      </c>
      <c r="BW222" s="689"/>
      <c r="BX222" s="689"/>
      <c r="BY222" s="689"/>
      <c r="BZ222" s="689"/>
      <c r="CA222" s="689"/>
      <c r="CB222" s="689"/>
      <c r="CC222" s="689"/>
      <c r="CD222" s="689"/>
      <c r="CE222" s="689"/>
      <c r="CF222" s="689"/>
      <c r="CG222" s="689"/>
      <c r="CH222" s="689"/>
      <c r="CI222" s="689"/>
      <c r="CJ222" s="689"/>
      <c r="CK222" s="690"/>
      <c r="CL222" s="657">
        <v>60000</v>
      </c>
      <c r="CM222" s="658"/>
      <c r="CN222" s="658"/>
      <c r="CO222" s="658"/>
      <c r="CP222" s="658"/>
      <c r="CQ222" s="658"/>
      <c r="CR222" s="658"/>
      <c r="CS222" s="658"/>
      <c r="CT222" s="658"/>
      <c r="CU222" s="658"/>
      <c r="CV222" s="658"/>
      <c r="CW222" s="658"/>
      <c r="CX222" s="658"/>
      <c r="CY222" s="658"/>
      <c r="CZ222" s="658"/>
      <c r="DA222" s="659"/>
    </row>
    <row r="223" spans="1:105">
      <c r="A223" s="662" t="s">
        <v>210</v>
      </c>
      <c r="B223" s="654"/>
      <c r="C223" s="654"/>
      <c r="D223" s="654"/>
      <c r="E223" s="654"/>
      <c r="F223" s="654"/>
      <c r="G223" s="655"/>
      <c r="H223" s="663" t="s">
        <v>566</v>
      </c>
      <c r="I223" s="654"/>
      <c r="J223" s="654"/>
      <c r="K223" s="654"/>
      <c r="L223" s="654"/>
      <c r="M223" s="654"/>
      <c r="N223" s="654"/>
      <c r="O223" s="654"/>
      <c r="P223" s="654"/>
      <c r="Q223" s="654"/>
      <c r="R223" s="654"/>
      <c r="S223" s="654"/>
      <c r="T223" s="654"/>
      <c r="U223" s="654"/>
      <c r="V223" s="654"/>
      <c r="W223" s="654"/>
      <c r="X223" s="654"/>
      <c r="Y223" s="654"/>
      <c r="Z223" s="654"/>
      <c r="AA223" s="654"/>
      <c r="AB223" s="654"/>
      <c r="AC223" s="654"/>
      <c r="AD223" s="654"/>
      <c r="AE223" s="654"/>
      <c r="AF223" s="654"/>
      <c r="AG223" s="654"/>
      <c r="AH223" s="654"/>
      <c r="AI223" s="654"/>
      <c r="AJ223" s="654"/>
      <c r="AK223" s="654"/>
      <c r="AL223" s="654"/>
      <c r="AM223" s="654"/>
      <c r="AN223" s="654"/>
      <c r="AO223" s="655"/>
      <c r="AP223" s="656"/>
      <c r="AQ223" s="654"/>
      <c r="AR223" s="654"/>
      <c r="AS223" s="654"/>
      <c r="AT223" s="654"/>
      <c r="AU223" s="654"/>
      <c r="AV223" s="654"/>
      <c r="AW223" s="654"/>
      <c r="AX223" s="654"/>
      <c r="AY223" s="654"/>
      <c r="AZ223" s="654"/>
      <c r="BA223" s="654"/>
      <c r="BB223" s="654"/>
      <c r="BC223" s="654"/>
      <c r="BD223" s="654"/>
      <c r="BE223" s="655"/>
      <c r="BF223" s="656">
        <v>12</v>
      </c>
      <c r="BG223" s="654"/>
      <c r="BH223" s="654"/>
      <c r="BI223" s="654"/>
      <c r="BJ223" s="654"/>
      <c r="BK223" s="654"/>
      <c r="BL223" s="654"/>
      <c r="BM223" s="654"/>
      <c r="BN223" s="654"/>
      <c r="BO223" s="654"/>
      <c r="BP223" s="654"/>
      <c r="BQ223" s="654"/>
      <c r="BR223" s="654"/>
      <c r="BS223" s="654"/>
      <c r="BT223" s="654"/>
      <c r="BU223" s="655"/>
      <c r="BV223" s="656">
        <v>339.42</v>
      </c>
      <c r="BW223" s="654"/>
      <c r="BX223" s="654"/>
      <c r="BY223" s="654"/>
      <c r="BZ223" s="654"/>
      <c r="CA223" s="654"/>
      <c r="CB223" s="654"/>
      <c r="CC223" s="654"/>
      <c r="CD223" s="654"/>
      <c r="CE223" s="654"/>
      <c r="CF223" s="654"/>
      <c r="CG223" s="654"/>
      <c r="CH223" s="654"/>
      <c r="CI223" s="654"/>
      <c r="CJ223" s="654"/>
      <c r="CK223" s="655"/>
      <c r="CL223" s="657">
        <v>4073</v>
      </c>
      <c r="CM223" s="658"/>
      <c r="CN223" s="658"/>
      <c r="CO223" s="658"/>
      <c r="CP223" s="658"/>
      <c r="CQ223" s="658"/>
      <c r="CR223" s="658"/>
      <c r="CS223" s="658"/>
      <c r="CT223" s="658"/>
      <c r="CU223" s="658"/>
      <c r="CV223" s="658"/>
      <c r="CW223" s="658"/>
      <c r="CX223" s="658"/>
      <c r="CY223" s="658"/>
      <c r="CZ223" s="658"/>
      <c r="DA223" s="659"/>
    </row>
    <row r="224" spans="1:105">
      <c r="A224" s="662"/>
      <c r="B224" s="654"/>
      <c r="C224" s="654"/>
      <c r="D224" s="654"/>
      <c r="E224" s="654"/>
      <c r="F224" s="654"/>
      <c r="G224" s="655"/>
      <c r="H224" s="729" t="s">
        <v>567</v>
      </c>
      <c r="I224" s="654"/>
      <c r="J224" s="654"/>
      <c r="K224" s="654"/>
      <c r="L224" s="654"/>
      <c r="M224" s="654"/>
      <c r="N224" s="654"/>
      <c r="O224" s="654"/>
      <c r="P224" s="654"/>
      <c r="Q224" s="654"/>
      <c r="R224" s="654"/>
      <c r="S224" s="654"/>
      <c r="T224" s="654"/>
      <c r="U224" s="654"/>
      <c r="V224" s="654"/>
      <c r="W224" s="654"/>
      <c r="X224" s="654"/>
      <c r="Y224" s="654"/>
      <c r="Z224" s="654"/>
      <c r="AA224" s="654"/>
      <c r="AB224" s="654"/>
      <c r="AC224" s="654"/>
      <c r="AD224" s="654"/>
      <c r="AE224" s="654"/>
      <c r="AF224" s="654"/>
      <c r="AG224" s="654"/>
      <c r="AH224" s="654"/>
      <c r="AI224" s="654"/>
      <c r="AJ224" s="654"/>
      <c r="AK224" s="654"/>
      <c r="AL224" s="654"/>
      <c r="AM224" s="654"/>
      <c r="AN224" s="654"/>
      <c r="AO224" s="655"/>
      <c r="AP224" s="656" t="s">
        <v>105</v>
      </c>
      <c r="AQ224" s="654"/>
      <c r="AR224" s="654"/>
      <c r="AS224" s="654"/>
      <c r="AT224" s="654"/>
      <c r="AU224" s="654"/>
      <c r="AV224" s="654"/>
      <c r="AW224" s="654"/>
      <c r="AX224" s="654"/>
      <c r="AY224" s="654"/>
      <c r="AZ224" s="654"/>
      <c r="BA224" s="654"/>
      <c r="BB224" s="654"/>
      <c r="BC224" s="654"/>
      <c r="BD224" s="654"/>
      <c r="BE224" s="655"/>
      <c r="BF224" s="656" t="s">
        <v>105</v>
      </c>
      <c r="BG224" s="654"/>
      <c r="BH224" s="654"/>
      <c r="BI224" s="654"/>
      <c r="BJ224" s="654"/>
      <c r="BK224" s="654"/>
      <c r="BL224" s="654"/>
      <c r="BM224" s="654"/>
      <c r="BN224" s="654"/>
      <c r="BO224" s="654"/>
      <c r="BP224" s="654"/>
      <c r="BQ224" s="654"/>
      <c r="BR224" s="654"/>
      <c r="BS224" s="654"/>
      <c r="BT224" s="654"/>
      <c r="BU224" s="655"/>
      <c r="BV224" s="656" t="s">
        <v>105</v>
      </c>
      <c r="BW224" s="654"/>
      <c r="BX224" s="654"/>
      <c r="BY224" s="654"/>
      <c r="BZ224" s="654"/>
      <c r="CA224" s="654"/>
      <c r="CB224" s="654"/>
      <c r="CC224" s="654"/>
      <c r="CD224" s="654"/>
      <c r="CE224" s="654"/>
      <c r="CF224" s="654"/>
      <c r="CG224" s="654"/>
      <c r="CH224" s="654"/>
      <c r="CI224" s="654"/>
      <c r="CJ224" s="654"/>
      <c r="CK224" s="655"/>
      <c r="CL224" s="657">
        <v>64073</v>
      </c>
      <c r="CM224" s="658"/>
      <c r="CN224" s="658"/>
      <c r="CO224" s="658"/>
      <c r="CP224" s="658"/>
      <c r="CQ224" s="658"/>
      <c r="CR224" s="658"/>
      <c r="CS224" s="658"/>
      <c r="CT224" s="658"/>
      <c r="CU224" s="658"/>
      <c r="CV224" s="658"/>
      <c r="CW224" s="658"/>
      <c r="CX224" s="658"/>
      <c r="CY224" s="658"/>
      <c r="CZ224" s="658"/>
      <c r="DA224" s="659"/>
    </row>
    <row r="225" spans="1:105">
      <c r="A225" s="190"/>
      <c r="B225" s="191"/>
      <c r="C225" s="191"/>
      <c r="D225" s="191"/>
      <c r="E225" s="191"/>
      <c r="F225" s="191"/>
      <c r="G225" s="191"/>
      <c r="H225" s="208"/>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3"/>
      <c r="AQ225" s="191"/>
      <c r="AR225" s="191"/>
      <c r="AS225" s="191"/>
      <c r="AT225" s="191"/>
      <c r="AU225" s="191"/>
      <c r="AV225" s="191"/>
      <c r="AW225" s="191"/>
      <c r="AX225" s="191"/>
      <c r="AY225" s="191"/>
      <c r="AZ225" s="191"/>
      <c r="BA225" s="191"/>
      <c r="BB225" s="191"/>
      <c r="BC225" s="191"/>
      <c r="BD225" s="191"/>
      <c r="BE225" s="191"/>
      <c r="BF225" s="193"/>
      <c r="BG225" s="191"/>
      <c r="BH225" s="191"/>
      <c r="BI225" s="191"/>
      <c r="BJ225" s="191"/>
      <c r="BK225" s="191"/>
      <c r="BL225" s="191"/>
      <c r="BM225" s="191"/>
      <c r="BN225" s="191"/>
      <c r="BO225" s="191"/>
      <c r="BP225" s="191"/>
      <c r="BQ225" s="191"/>
      <c r="BR225" s="191"/>
      <c r="BS225" s="191"/>
      <c r="BT225" s="191"/>
      <c r="BU225" s="191"/>
      <c r="BV225" s="193"/>
      <c r="BW225" s="191"/>
      <c r="BX225" s="191"/>
      <c r="BY225" s="191"/>
      <c r="BZ225" s="191"/>
      <c r="CA225" s="191"/>
      <c r="CB225" s="191"/>
      <c r="CC225" s="191"/>
      <c r="CD225" s="191"/>
      <c r="CE225" s="191"/>
      <c r="CF225" s="191"/>
      <c r="CG225" s="191"/>
      <c r="CH225" s="191"/>
      <c r="CI225" s="191"/>
      <c r="CJ225" s="204"/>
      <c r="CK225" s="204"/>
      <c r="CL225" s="194"/>
      <c r="CM225" s="195"/>
      <c r="CN225" s="195"/>
      <c r="CO225" s="195"/>
      <c r="CP225" s="195"/>
      <c r="CQ225" s="195"/>
      <c r="CR225" s="195"/>
      <c r="CS225" s="195"/>
      <c r="CT225" s="195"/>
      <c r="CU225" s="195"/>
      <c r="CV225" s="195"/>
      <c r="CW225" s="195"/>
      <c r="CX225" s="195"/>
      <c r="CY225" s="195"/>
      <c r="CZ225" s="195"/>
      <c r="DA225" s="195"/>
    </row>
    <row r="226" spans="1:105">
      <c r="A226" s="190"/>
      <c r="B226" s="191"/>
      <c r="C226" s="191"/>
      <c r="D226" s="191"/>
      <c r="E226" s="191"/>
      <c r="F226" s="191"/>
      <c r="G226" s="191"/>
      <c r="H226" s="208"/>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3"/>
      <c r="AQ226" s="191"/>
      <c r="AR226" s="191"/>
      <c r="AS226" s="191"/>
      <c r="AT226" s="191"/>
      <c r="AU226" s="191"/>
      <c r="AV226" s="191"/>
      <c r="AW226" s="191"/>
      <c r="AX226" s="191"/>
      <c r="AY226" s="191"/>
      <c r="AZ226" s="191"/>
      <c r="BA226" s="191"/>
      <c r="BB226" s="191"/>
      <c r="BC226" s="191"/>
      <c r="BD226" s="191"/>
      <c r="BE226" s="191"/>
      <c r="BF226" s="193"/>
      <c r="BG226" s="191"/>
      <c r="BH226" s="191"/>
      <c r="BI226" s="191"/>
      <c r="BJ226" s="191"/>
      <c r="BK226" s="191"/>
      <c r="BL226" s="191"/>
      <c r="BM226" s="191"/>
      <c r="BN226" s="191"/>
      <c r="BO226" s="191"/>
      <c r="BP226" s="191"/>
      <c r="BQ226" s="191"/>
      <c r="BR226" s="191"/>
      <c r="BS226" s="191"/>
      <c r="BT226" s="191"/>
      <c r="BU226" s="191"/>
      <c r="BV226" s="193"/>
      <c r="BW226" s="191"/>
      <c r="BX226" s="191"/>
      <c r="BY226" s="191"/>
      <c r="BZ226" s="191"/>
      <c r="CA226" s="191"/>
      <c r="CB226" s="191"/>
      <c r="CC226" s="191"/>
      <c r="CD226" s="191"/>
      <c r="CE226" s="191"/>
      <c r="CF226" s="191"/>
      <c r="CG226" s="191"/>
      <c r="CH226" s="191"/>
      <c r="CI226" s="191"/>
      <c r="CJ226" s="204"/>
      <c r="CK226" s="204"/>
      <c r="CL226" s="194"/>
      <c r="CM226" s="195"/>
      <c r="CN226" s="195"/>
      <c r="CO226" s="195"/>
      <c r="CP226" s="195"/>
      <c r="CQ226" s="195"/>
      <c r="CR226" s="195"/>
      <c r="CS226" s="195"/>
      <c r="CT226" s="195"/>
      <c r="CU226" s="195"/>
      <c r="CV226" s="195"/>
      <c r="CW226" s="195"/>
      <c r="CX226" s="195"/>
      <c r="CY226" s="195"/>
      <c r="CZ226" s="195"/>
      <c r="DA226" s="195"/>
    </row>
    <row r="227" spans="1:105" ht="15">
      <c r="A227" s="677" t="s">
        <v>569</v>
      </c>
      <c r="B227" s="671"/>
      <c r="C227" s="671"/>
      <c r="D227" s="671"/>
      <c r="E227" s="671"/>
      <c r="F227" s="671"/>
      <c r="G227" s="671"/>
      <c r="H227" s="671"/>
      <c r="I227" s="671"/>
      <c r="J227" s="671"/>
      <c r="K227" s="671"/>
      <c r="L227" s="671"/>
      <c r="M227" s="671"/>
      <c r="N227" s="671"/>
      <c r="O227" s="671"/>
      <c r="P227" s="671"/>
      <c r="Q227" s="671"/>
      <c r="R227" s="671"/>
      <c r="S227" s="671"/>
      <c r="T227" s="671"/>
      <c r="U227" s="671"/>
      <c r="V227" s="671"/>
      <c r="W227" s="671"/>
      <c r="X227" s="671"/>
      <c r="Y227" s="671"/>
      <c r="Z227" s="671"/>
      <c r="AA227" s="671"/>
      <c r="AB227" s="671"/>
      <c r="AC227" s="671"/>
      <c r="AD227" s="671"/>
      <c r="AE227" s="671"/>
      <c r="AF227" s="671"/>
      <c r="AG227" s="671"/>
      <c r="AH227" s="671"/>
      <c r="AI227" s="671"/>
      <c r="AJ227" s="671"/>
      <c r="AK227" s="671"/>
      <c r="AL227" s="671"/>
      <c r="AM227" s="671"/>
      <c r="AN227" s="671"/>
      <c r="AO227" s="671"/>
      <c r="AP227" s="671"/>
      <c r="AQ227" s="671"/>
      <c r="AR227" s="671"/>
      <c r="AS227" s="671"/>
      <c r="AT227" s="671"/>
      <c r="AU227" s="671"/>
      <c r="AV227" s="671"/>
      <c r="AW227" s="671"/>
      <c r="AX227" s="671"/>
      <c r="AY227" s="671"/>
      <c r="AZ227" s="671"/>
      <c r="BA227" s="671"/>
      <c r="BB227" s="671"/>
      <c r="BC227" s="671"/>
      <c r="BD227" s="671"/>
      <c r="BE227" s="671"/>
      <c r="BF227" s="671"/>
      <c r="BG227" s="671"/>
      <c r="BH227" s="671"/>
      <c r="BI227" s="671"/>
      <c r="BJ227" s="671"/>
      <c r="BK227" s="671"/>
      <c r="BL227" s="671"/>
      <c r="BM227" s="671"/>
      <c r="BN227" s="671"/>
      <c r="BO227" s="671"/>
      <c r="BP227" s="671"/>
      <c r="BQ227" s="671"/>
      <c r="BR227" s="671"/>
      <c r="BS227" s="671"/>
      <c r="BT227" s="671"/>
      <c r="BU227" s="671"/>
      <c r="BV227" s="671"/>
      <c r="BW227" s="671"/>
      <c r="BX227" s="671"/>
      <c r="BY227" s="671"/>
      <c r="BZ227" s="671"/>
      <c r="CA227" s="671"/>
      <c r="CB227" s="671"/>
      <c r="CC227" s="671"/>
      <c r="CD227" s="671"/>
      <c r="CE227" s="671"/>
      <c r="CF227" s="671"/>
      <c r="CG227" s="671"/>
      <c r="CH227" s="671"/>
      <c r="CI227" s="671"/>
      <c r="CJ227" s="671"/>
      <c r="CK227" s="671"/>
      <c r="CL227" s="671"/>
      <c r="CM227" s="671"/>
      <c r="CN227" s="671"/>
      <c r="CO227" s="671"/>
      <c r="CP227" s="671"/>
      <c r="CQ227" s="671"/>
      <c r="CR227" s="671"/>
      <c r="CS227" s="671"/>
      <c r="CT227" s="671"/>
      <c r="CU227" s="671"/>
      <c r="CV227" s="671"/>
      <c r="CW227" s="671"/>
      <c r="CX227" s="671"/>
      <c r="CY227" s="671"/>
      <c r="CZ227" s="671"/>
      <c r="DA227" s="671"/>
    </row>
    <row r="228" spans="1:105" ht="15">
      <c r="A228" s="180" t="s">
        <v>458</v>
      </c>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678" t="s">
        <v>570</v>
      </c>
      <c r="Y228" s="674"/>
      <c r="Z228" s="674"/>
      <c r="AA228" s="674"/>
      <c r="AB228" s="674"/>
      <c r="AC228" s="674"/>
      <c r="AD228" s="674"/>
      <c r="AE228" s="674"/>
      <c r="AF228" s="674"/>
      <c r="AG228" s="674"/>
      <c r="AH228" s="674"/>
      <c r="AI228" s="674"/>
      <c r="AJ228" s="674"/>
      <c r="AK228" s="674"/>
      <c r="AL228" s="674"/>
      <c r="AM228" s="674"/>
      <c r="AN228" s="674"/>
      <c r="AO228" s="674"/>
      <c r="AP228" s="674"/>
      <c r="AQ228" s="674"/>
      <c r="AR228" s="674"/>
      <c r="AS228" s="674"/>
      <c r="AT228" s="674"/>
      <c r="AU228" s="674"/>
      <c r="AV228" s="674"/>
      <c r="AW228" s="674"/>
      <c r="AX228" s="674"/>
      <c r="AY228" s="674"/>
      <c r="AZ228" s="674"/>
      <c r="BA228" s="674"/>
      <c r="BB228" s="674"/>
      <c r="BC228" s="674"/>
      <c r="BD228" s="674"/>
      <c r="BE228" s="674"/>
      <c r="BF228" s="674"/>
      <c r="BG228" s="674"/>
      <c r="BH228" s="674"/>
      <c r="BI228" s="674"/>
      <c r="BJ228" s="674"/>
      <c r="BK228" s="674"/>
      <c r="BL228" s="674"/>
      <c r="BM228" s="674"/>
      <c r="BN228" s="674"/>
      <c r="BO228" s="674"/>
      <c r="BP228" s="674"/>
      <c r="BQ228" s="674"/>
      <c r="BR228" s="674"/>
      <c r="BS228" s="674"/>
      <c r="BT228" s="674"/>
      <c r="BU228" s="674"/>
      <c r="BV228" s="674"/>
      <c r="BW228" s="674"/>
      <c r="BX228" s="674"/>
      <c r="BY228" s="674"/>
      <c r="BZ228" s="674"/>
      <c r="CA228" s="674"/>
      <c r="CB228" s="674"/>
      <c r="CC228" s="674"/>
      <c r="CD228" s="674"/>
      <c r="CE228" s="674"/>
      <c r="CF228" s="674"/>
      <c r="CG228" s="674"/>
      <c r="CH228" s="674"/>
      <c r="CI228" s="674"/>
      <c r="CJ228" s="674"/>
      <c r="CK228" s="674"/>
      <c r="CL228" s="674"/>
      <c r="CM228" s="674"/>
      <c r="CN228" s="674"/>
      <c r="CO228" s="674"/>
      <c r="CP228" s="674"/>
      <c r="CQ228" s="674"/>
      <c r="CR228" s="674"/>
      <c r="CS228" s="674"/>
      <c r="CT228" s="674"/>
      <c r="CU228" s="674"/>
      <c r="CV228" s="674"/>
      <c r="CW228" s="674"/>
      <c r="CX228" s="674"/>
      <c r="CY228" s="674"/>
      <c r="CZ228" s="674"/>
      <c r="DA228" s="674"/>
    </row>
    <row r="229" spans="1:105" ht="15">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99"/>
      <c r="CK229" s="199"/>
      <c r="CL229" s="199"/>
      <c r="CM229" s="199"/>
      <c r="CN229" s="199"/>
      <c r="CO229" s="199"/>
      <c r="CP229" s="199"/>
      <c r="CQ229" s="199"/>
      <c r="CR229" s="199"/>
      <c r="CS229" s="199"/>
      <c r="CT229" s="199"/>
      <c r="CU229" s="199"/>
      <c r="CV229" s="199"/>
      <c r="CW229" s="199"/>
      <c r="CX229" s="199"/>
      <c r="CY229" s="199"/>
      <c r="CZ229" s="199"/>
      <c r="DA229" s="199"/>
    </row>
    <row r="230" spans="1:105" ht="15">
      <c r="A230" s="680" t="s">
        <v>459</v>
      </c>
      <c r="B230" s="671"/>
      <c r="C230" s="671"/>
      <c r="D230" s="671"/>
      <c r="E230" s="671"/>
      <c r="F230" s="671"/>
      <c r="G230" s="671"/>
      <c r="H230" s="671"/>
      <c r="I230" s="671"/>
      <c r="J230" s="671"/>
      <c r="K230" s="671"/>
      <c r="L230" s="671"/>
      <c r="M230" s="671"/>
      <c r="N230" s="671"/>
      <c r="O230" s="671"/>
      <c r="P230" s="671"/>
      <c r="Q230" s="671"/>
      <c r="R230" s="671"/>
      <c r="S230" s="671"/>
      <c r="T230" s="671"/>
      <c r="U230" s="671"/>
      <c r="V230" s="671"/>
      <c r="W230" s="671"/>
      <c r="X230" s="671"/>
      <c r="Y230" s="671"/>
      <c r="Z230" s="671"/>
      <c r="AA230" s="671"/>
      <c r="AB230" s="671"/>
      <c r="AC230" s="671"/>
      <c r="AD230" s="671"/>
      <c r="AE230" s="671"/>
      <c r="AF230" s="671"/>
      <c r="AG230" s="671"/>
      <c r="AH230" s="671"/>
      <c r="AI230" s="671"/>
      <c r="AJ230" s="671"/>
      <c r="AK230" s="671"/>
      <c r="AL230" s="671"/>
      <c r="AM230" s="671"/>
      <c r="AN230" s="671"/>
      <c r="AO230" s="671"/>
      <c r="AP230" s="693" t="s">
        <v>460</v>
      </c>
      <c r="AQ230" s="693"/>
      <c r="AR230" s="693"/>
      <c r="AS230" s="693"/>
      <c r="AT230" s="693"/>
      <c r="AU230" s="693"/>
      <c r="AV230" s="693"/>
      <c r="AW230" s="693"/>
      <c r="AX230" s="693"/>
      <c r="AY230" s="693"/>
      <c r="AZ230" s="693"/>
      <c r="BA230" s="693"/>
      <c r="BB230" s="693"/>
      <c r="BC230" s="693"/>
      <c r="BD230" s="693"/>
      <c r="BE230" s="693"/>
      <c r="BF230" s="693"/>
      <c r="BG230" s="693"/>
      <c r="BH230" s="693"/>
      <c r="BI230" s="693"/>
      <c r="BJ230" s="693"/>
      <c r="BK230" s="693"/>
      <c r="BL230" s="693"/>
      <c r="BM230" s="693"/>
      <c r="BN230" s="693"/>
      <c r="BO230" s="693"/>
      <c r="BP230" s="693"/>
      <c r="BQ230" s="693"/>
      <c r="BR230" s="693"/>
      <c r="BS230" s="693"/>
      <c r="BT230" s="693"/>
      <c r="BU230" s="693"/>
      <c r="BV230" s="693"/>
      <c r="BW230" s="693"/>
      <c r="BX230" s="693"/>
      <c r="BY230" s="693"/>
      <c r="BZ230" s="693"/>
      <c r="CA230" s="693"/>
      <c r="CB230" s="693"/>
      <c r="CC230" s="693"/>
      <c r="CD230" s="693"/>
      <c r="CE230" s="693"/>
      <c r="CF230" s="693"/>
      <c r="CG230" s="693"/>
      <c r="CH230" s="693"/>
      <c r="CI230" s="693"/>
      <c r="CJ230" s="693"/>
      <c r="CK230" s="693"/>
      <c r="CL230" s="693"/>
      <c r="CM230" s="693"/>
      <c r="CN230" s="693"/>
      <c r="CO230" s="693"/>
      <c r="CP230" s="693"/>
      <c r="CQ230" s="693"/>
      <c r="CR230" s="693"/>
      <c r="CS230" s="693"/>
      <c r="CT230" s="693"/>
      <c r="CU230" s="693"/>
      <c r="CV230" s="693"/>
      <c r="CW230" s="693"/>
      <c r="CX230" s="693"/>
      <c r="CY230" s="693"/>
      <c r="CZ230" s="693"/>
      <c r="DA230" s="693"/>
    </row>
    <row r="231" spans="1:105" ht="15">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7"/>
      <c r="CK231" s="187"/>
      <c r="CL231" s="187"/>
      <c r="CM231" s="187"/>
      <c r="CN231" s="187"/>
      <c r="CO231" s="187"/>
      <c r="CP231" s="187"/>
      <c r="CQ231" s="187"/>
      <c r="CR231" s="187"/>
      <c r="CS231" s="187"/>
      <c r="CT231" s="187"/>
      <c r="CU231" s="187"/>
      <c r="CV231" s="187"/>
      <c r="CW231" s="187"/>
      <c r="CX231" s="187"/>
      <c r="CY231" s="187"/>
      <c r="CZ231" s="187"/>
      <c r="DA231" s="187"/>
    </row>
    <row r="232" spans="1:105">
      <c r="A232" s="708" t="s">
        <v>462</v>
      </c>
      <c r="B232" s="654"/>
      <c r="C232" s="654"/>
      <c r="D232" s="654"/>
      <c r="E232" s="654"/>
      <c r="F232" s="654"/>
      <c r="G232" s="655"/>
      <c r="H232" s="708" t="s">
        <v>212</v>
      </c>
      <c r="I232" s="654"/>
      <c r="J232" s="654"/>
      <c r="K232" s="654"/>
      <c r="L232" s="654"/>
      <c r="M232" s="654"/>
      <c r="N232" s="654"/>
      <c r="O232" s="654"/>
      <c r="P232" s="654"/>
      <c r="Q232" s="654"/>
      <c r="R232" s="654"/>
      <c r="S232" s="654"/>
      <c r="T232" s="654"/>
      <c r="U232" s="654"/>
      <c r="V232" s="654"/>
      <c r="W232" s="654"/>
      <c r="X232" s="654"/>
      <c r="Y232" s="654"/>
      <c r="Z232" s="654"/>
      <c r="AA232" s="654"/>
      <c r="AB232" s="654"/>
      <c r="AC232" s="654"/>
      <c r="AD232" s="654"/>
      <c r="AE232" s="654"/>
      <c r="AF232" s="654"/>
      <c r="AG232" s="654"/>
      <c r="AH232" s="654"/>
      <c r="AI232" s="654"/>
      <c r="AJ232" s="654"/>
      <c r="AK232" s="654"/>
      <c r="AL232" s="654"/>
      <c r="AM232" s="654"/>
      <c r="AN232" s="654"/>
      <c r="AO232" s="655"/>
      <c r="AP232" s="708" t="s">
        <v>571</v>
      </c>
      <c r="AQ232" s="654"/>
      <c r="AR232" s="654"/>
      <c r="AS232" s="654"/>
      <c r="AT232" s="654"/>
      <c r="AU232" s="654"/>
      <c r="AV232" s="654"/>
      <c r="AW232" s="654"/>
      <c r="AX232" s="654"/>
      <c r="AY232" s="654"/>
      <c r="AZ232" s="654"/>
      <c r="BA232" s="654"/>
      <c r="BB232" s="654"/>
      <c r="BC232" s="654"/>
      <c r="BD232" s="654"/>
      <c r="BE232" s="655"/>
      <c r="BF232" s="708" t="s">
        <v>572</v>
      </c>
      <c r="BG232" s="654"/>
      <c r="BH232" s="654"/>
      <c r="BI232" s="654"/>
      <c r="BJ232" s="654"/>
      <c r="BK232" s="654"/>
      <c r="BL232" s="654"/>
      <c r="BM232" s="654"/>
      <c r="BN232" s="654"/>
      <c r="BO232" s="654"/>
      <c r="BP232" s="654"/>
      <c r="BQ232" s="654"/>
      <c r="BR232" s="654"/>
      <c r="BS232" s="654"/>
      <c r="BT232" s="654"/>
      <c r="BU232" s="655"/>
      <c r="BV232" s="708" t="s">
        <v>573</v>
      </c>
      <c r="BW232" s="654"/>
      <c r="BX232" s="654"/>
      <c r="BY232" s="654"/>
      <c r="BZ232" s="654"/>
      <c r="CA232" s="654"/>
      <c r="CB232" s="654"/>
      <c r="CC232" s="654"/>
      <c r="CD232" s="654"/>
      <c r="CE232" s="654"/>
      <c r="CF232" s="654"/>
      <c r="CG232" s="654"/>
      <c r="CH232" s="654"/>
      <c r="CI232" s="654"/>
      <c r="CJ232" s="654"/>
      <c r="CK232" s="655"/>
      <c r="CL232" s="723" t="s">
        <v>574</v>
      </c>
      <c r="CM232" s="665"/>
      <c r="CN232" s="665"/>
      <c r="CO232" s="665"/>
      <c r="CP232" s="665"/>
      <c r="CQ232" s="665"/>
      <c r="CR232" s="665"/>
      <c r="CS232" s="665"/>
      <c r="CT232" s="665"/>
      <c r="CU232" s="665"/>
      <c r="CV232" s="665"/>
      <c r="CW232" s="665"/>
      <c r="CX232" s="665"/>
      <c r="CY232" s="665"/>
      <c r="CZ232" s="665"/>
      <c r="DA232" s="666"/>
    </row>
    <row r="233" spans="1:105">
      <c r="A233" s="676">
        <v>1</v>
      </c>
      <c r="B233" s="654"/>
      <c r="C233" s="654"/>
      <c r="D233" s="654"/>
      <c r="E233" s="654"/>
      <c r="F233" s="654"/>
      <c r="G233" s="655"/>
      <c r="H233" s="676">
        <v>2</v>
      </c>
      <c r="I233" s="654"/>
      <c r="J233" s="654"/>
      <c r="K233" s="654"/>
      <c r="L233" s="654"/>
      <c r="M233" s="654"/>
      <c r="N233" s="654"/>
      <c r="O233" s="654"/>
      <c r="P233" s="654"/>
      <c r="Q233" s="654"/>
      <c r="R233" s="654"/>
      <c r="S233" s="654"/>
      <c r="T233" s="654"/>
      <c r="U233" s="654"/>
      <c r="V233" s="654"/>
      <c r="W233" s="654"/>
      <c r="X233" s="654"/>
      <c r="Y233" s="654"/>
      <c r="Z233" s="654"/>
      <c r="AA233" s="654"/>
      <c r="AB233" s="654"/>
      <c r="AC233" s="654"/>
      <c r="AD233" s="654"/>
      <c r="AE233" s="654"/>
      <c r="AF233" s="654"/>
      <c r="AG233" s="654"/>
      <c r="AH233" s="654"/>
      <c r="AI233" s="654"/>
      <c r="AJ233" s="654"/>
      <c r="AK233" s="654"/>
      <c r="AL233" s="654"/>
      <c r="AM233" s="654"/>
      <c r="AN233" s="654"/>
      <c r="AO233" s="655"/>
      <c r="AP233" s="676">
        <v>4</v>
      </c>
      <c r="AQ233" s="654"/>
      <c r="AR233" s="654"/>
      <c r="AS233" s="654"/>
      <c r="AT233" s="654"/>
      <c r="AU233" s="654"/>
      <c r="AV233" s="654"/>
      <c r="AW233" s="654"/>
      <c r="AX233" s="654"/>
      <c r="AY233" s="654"/>
      <c r="AZ233" s="654"/>
      <c r="BA233" s="654"/>
      <c r="BB233" s="654"/>
      <c r="BC233" s="654"/>
      <c r="BD233" s="654"/>
      <c r="BE233" s="655"/>
      <c r="BF233" s="676">
        <v>5</v>
      </c>
      <c r="BG233" s="654"/>
      <c r="BH233" s="654"/>
      <c r="BI233" s="654"/>
      <c r="BJ233" s="654"/>
      <c r="BK233" s="654"/>
      <c r="BL233" s="654"/>
      <c r="BM233" s="654"/>
      <c r="BN233" s="654"/>
      <c r="BO233" s="654"/>
      <c r="BP233" s="654"/>
      <c r="BQ233" s="654"/>
      <c r="BR233" s="654"/>
      <c r="BS233" s="654"/>
      <c r="BT233" s="654"/>
      <c r="BU233" s="655"/>
      <c r="BV233" s="676">
        <v>6</v>
      </c>
      <c r="BW233" s="654"/>
      <c r="BX233" s="654"/>
      <c r="BY233" s="654"/>
      <c r="BZ233" s="654"/>
      <c r="CA233" s="654"/>
      <c r="CB233" s="654"/>
      <c r="CC233" s="654"/>
      <c r="CD233" s="654"/>
      <c r="CE233" s="654"/>
      <c r="CF233" s="654"/>
      <c r="CG233" s="654"/>
      <c r="CH233" s="654"/>
      <c r="CI233" s="654"/>
      <c r="CJ233" s="654"/>
      <c r="CK233" s="655"/>
      <c r="CL233" s="697">
        <v>6</v>
      </c>
      <c r="CM233" s="665"/>
      <c r="CN233" s="665"/>
      <c r="CO233" s="665"/>
      <c r="CP233" s="665"/>
      <c r="CQ233" s="665"/>
      <c r="CR233" s="665"/>
      <c r="CS233" s="665"/>
      <c r="CT233" s="665"/>
      <c r="CU233" s="665"/>
      <c r="CV233" s="665"/>
      <c r="CW233" s="665"/>
      <c r="CX233" s="665"/>
      <c r="CY233" s="665"/>
      <c r="CZ233" s="665"/>
      <c r="DA233" s="666"/>
    </row>
    <row r="234" spans="1:105">
      <c r="A234" s="662" t="s">
        <v>78</v>
      </c>
      <c r="B234" s="654"/>
      <c r="C234" s="654"/>
      <c r="D234" s="654"/>
      <c r="E234" s="654"/>
      <c r="F234" s="654"/>
      <c r="G234" s="655"/>
      <c r="H234" s="663" t="s">
        <v>575</v>
      </c>
      <c r="I234" s="654"/>
      <c r="J234" s="654"/>
      <c r="K234" s="654"/>
      <c r="L234" s="654"/>
      <c r="M234" s="654"/>
      <c r="N234" s="654"/>
      <c r="O234" s="654"/>
      <c r="P234" s="654"/>
      <c r="Q234" s="654"/>
      <c r="R234" s="654"/>
      <c r="S234" s="654"/>
      <c r="T234" s="654"/>
      <c r="U234" s="654"/>
      <c r="V234" s="654"/>
      <c r="W234" s="654"/>
      <c r="X234" s="654"/>
      <c r="Y234" s="654"/>
      <c r="Z234" s="654"/>
      <c r="AA234" s="654"/>
      <c r="AB234" s="654"/>
      <c r="AC234" s="654"/>
      <c r="AD234" s="654"/>
      <c r="AE234" s="654"/>
      <c r="AF234" s="654"/>
      <c r="AG234" s="654"/>
      <c r="AH234" s="654"/>
      <c r="AI234" s="654"/>
      <c r="AJ234" s="654"/>
      <c r="AK234" s="654"/>
      <c r="AL234" s="654"/>
      <c r="AM234" s="654"/>
      <c r="AN234" s="654"/>
      <c r="AO234" s="655"/>
      <c r="AP234" s="656">
        <f>CL234/BF234</f>
        <v>235948.52773109241</v>
      </c>
      <c r="AQ234" s="654"/>
      <c r="AR234" s="654"/>
      <c r="AS234" s="654"/>
      <c r="AT234" s="654"/>
      <c r="AU234" s="654"/>
      <c r="AV234" s="654"/>
      <c r="AW234" s="654"/>
      <c r="AX234" s="654"/>
      <c r="AY234" s="654"/>
      <c r="AZ234" s="654"/>
      <c r="BA234" s="654"/>
      <c r="BB234" s="654"/>
      <c r="BC234" s="654"/>
      <c r="BD234" s="654"/>
      <c r="BE234" s="655"/>
      <c r="BF234" s="656">
        <v>5.95</v>
      </c>
      <c r="BG234" s="654"/>
      <c r="BH234" s="654"/>
      <c r="BI234" s="654"/>
      <c r="BJ234" s="654"/>
      <c r="BK234" s="654"/>
      <c r="BL234" s="654"/>
      <c r="BM234" s="654"/>
      <c r="BN234" s="654"/>
      <c r="BO234" s="654"/>
      <c r="BP234" s="654"/>
      <c r="BQ234" s="654"/>
      <c r="BR234" s="654"/>
      <c r="BS234" s="654"/>
      <c r="BT234" s="654"/>
      <c r="BU234" s="655"/>
      <c r="BV234" s="656"/>
      <c r="BW234" s="654"/>
      <c r="BX234" s="654"/>
      <c r="BY234" s="654"/>
      <c r="BZ234" s="654"/>
      <c r="CA234" s="654"/>
      <c r="CB234" s="654"/>
      <c r="CC234" s="654"/>
      <c r="CD234" s="654"/>
      <c r="CE234" s="654"/>
      <c r="CF234" s="654"/>
      <c r="CG234" s="654"/>
      <c r="CH234" s="654"/>
      <c r="CI234" s="654"/>
      <c r="CJ234" s="654"/>
      <c r="CK234" s="655"/>
      <c r="CL234" s="726">
        <v>1403893.74</v>
      </c>
      <c r="CM234" s="727"/>
      <c r="CN234" s="727"/>
      <c r="CO234" s="727"/>
      <c r="CP234" s="727"/>
      <c r="CQ234" s="727"/>
      <c r="CR234" s="727"/>
      <c r="CS234" s="727"/>
      <c r="CT234" s="727"/>
      <c r="CU234" s="727"/>
      <c r="CV234" s="727"/>
      <c r="CW234" s="727"/>
      <c r="CX234" s="727"/>
      <c r="CY234" s="727"/>
      <c r="CZ234" s="727"/>
      <c r="DA234" s="728"/>
    </row>
    <row r="235" spans="1:105">
      <c r="A235" s="662" t="s">
        <v>210</v>
      </c>
      <c r="B235" s="654"/>
      <c r="C235" s="654"/>
      <c r="D235" s="654"/>
      <c r="E235" s="654"/>
      <c r="F235" s="654"/>
      <c r="G235" s="655"/>
      <c r="H235" s="663" t="s">
        <v>576</v>
      </c>
      <c r="I235" s="654"/>
      <c r="J235" s="654"/>
      <c r="K235" s="654"/>
      <c r="L235" s="654"/>
      <c r="M235" s="654"/>
      <c r="N235" s="654"/>
      <c r="O235" s="654"/>
      <c r="P235" s="654"/>
      <c r="Q235" s="654"/>
      <c r="R235" s="654"/>
      <c r="S235" s="654"/>
      <c r="T235" s="654"/>
      <c r="U235" s="654"/>
      <c r="V235" s="654"/>
      <c r="W235" s="654"/>
      <c r="X235" s="654"/>
      <c r="Y235" s="654"/>
      <c r="Z235" s="654"/>
      <c r="AA235" s="654"/>
      <c r="AB235" s="654"/>
      <c r="AC235" s="654"/>
      <c r="AD235" s="654"/>
      <c r="AE235" s="654"/>
      <c r="AF235" s="654"/>
      <c r="AG235" s="654"/>
      <c r="AH235" s="654"/>
      <c r="AI235" s="654"/>
      <c r="AJ235" s="654"/>
      <c r="AK235" s="654"/>
      <c r="AL235" s="654"/>
      <c r="AM235" s="654"/>
      <c r="AN235" s="654"/>
      <c r="AO235" s="655"/>
      <c r="AP235" s="656">
        <f t="shared" ref="AP235:AP238" si="1">CL235/BF235</f>
        <v>10677.142857142857</v>
      </c>
      <c r="AQ235" s="654"/>
      <c r="AR235" s="654"/>
      <c r="AS235" s="654"/>
      <c r="AT235" s="654"/>
      <c r="AU235" s="654"/>
      <c r="AV235" s="654"/>
      <c r="AW235" s="654"/>
      <c r="AX235" s="654"/>
      <c r="AY235" s="654"/>
      <c r="AZ235" s="654"/>
      <c r="BA235" s="654"/>
      <c r="BB235" s="654"/>
      <c r="BC235" s="654"/>
      <c r="BD235" s="654"/>
      <c r="BE235" s="655"/>
      <c r="BF235" s="656">
        <v>35</v>
      </c>
      <c r="BG235" s="654"/>
      <c r="BH235" s="654"/>
      <c r="BI235" s="654"/>
      <c r="BJ235" s="654"/>
      <c r="BK235" s="654"/>
      <c r="BL235" s="654"/>
      <c r="BM235" s="654"/>
      <c r="BN235" s="654"/>
      <c r="BO235" s="654"/>
      <c r="BP235" s="654"/>
      <c r="BQ235" s="654"/>
      <c r="BR235" s="654"/>
      <c r="BS235" s="654"/>
      <c r="BT235" s="654"/>
      <c r="BU235" s="655"/>
      <c r="BV235" s="656"/>
      <c r="BW235" s="654"/>
      <c r="BX235" s="654"/>
      <c r="BY235" s="654"/>
      <c r="BZ235" s="654"/>
      <c r="CA235" s="654"/>
      <c r="CB235" s="654"/>
      <c r="CC235" s="654"/>
      <c r="CD235" s="654"/>
      <c r="CE235" s="654"/>
      <c r="CF235" s="654"/>
      <c r="CG235" s="654"/>
      <c r="CH235" s="654"/>
      <c r="CI235" s="654"/>
      <c r="CJ235" s="654"/>
      <c r="CK235" s="655"/>
      <c r="CL235" s="726">
        <v>373700</v>
      </c>
      <c r="CM235" s="727"/>
      <c r="CN235" s="727"/>
      <c r="CO235" s="727"/>
      <c r="CP235" s="727"/>
      <c r="CQ235" s="727"/>
      <c r="CR235" s="727"/>
      <c r="CS235" s="727"/>
      <c r="CT235" s="727"/>
      <c r="CU235" s="727"/>
      <c r="CV235" s="727"/>
      <c r="CW235" s="727"/>
      <c r="CX235" s="727"/>
      <c r="CY235" s="727"/>
      <c r="CZ235" s="727"/>
      <c r="DA235" s="728"/>
    </row>
    <row r="236" spans="1:105">
      <c r="A236" s="662" t="s">
        <v>211</v>
      </c>
      <c r="B236" s="654"/>
      <c r="C236" s="654"/>
      <c r="D236" s="654"/>
      <c r="E236" s="654"/>
      <c r="F236" s="654"/>
      <c r="G236" s="655"/>
      <c r="H236" s="663" t="s">
        <v>577</v>
      </c>
      <c r="I236" s="654"/>
      <c r="J236" s="654"/>
      <c r="K236" s="654"/>
      <c r="L236" s="654"/>
      <c r="M236" s="654"/>
      <c r="N236" s="654"/>
      <c r="O236" s="654"/>
      <c r="P236" s="654"/>
      <c r="Q236" s="654"/>
      <c r="R236" s="654"/>
      <c r="S236" s="654"/>
      <c r="T236" s="654"/>
      <c r="U236" s="654"/>
      <c r="V236" s="654"/>
      <c r="W236" s="654"/>
      <c r="X236" s="654"/>
      <c r="Y236" s="654"/>
      <c r="Z236" s="654"/>
      <c r="AA236" s="654"/>
      <c r="AB236" s="654"/>
      <c r="AC236" s="654"/>
      <c r="AD236" s="654"/>
      <c r="AE236" s="654"/>
      <c r="AF236" s="654"/>
      <c r="AG236" s="654"/>
      <c r="AH236" s="654"/>
      <c r="AI236" s="654"/>
      <c r="AJ236" s="654"/>
      <c r="AK236" s="654"/>
      <c r="AL236" s="654"/>
      <c r="AM236" s="654"/>
      <c r="AN236" s="654"/>
      <c r="AO236" s="655"/>
      <c r="AP236" s="656">
        <f t="shared" si="1"/>
        <v>17229.411764705881</v>
      </c>
      <c r="AQ236" s="654"/>
      <c r="AR236" s="654"/>
      <c r="AS236" s="654"/>
      <c r="AT236" s="654"/>
      <c r="AU236" s="654"/>
      <c r="AV236" s="654"/>
      <c r="AW236" s="654"/>
      <c r="AX236" s="654"/>
      <c r="AY236" s="654"/>
      <c r="AZ236" s="654"/>
      <c r="BA236" s="654"/>
      <c r="BB236" s="654"/>
      <c r="BC236" s="654"/>
      <c r="BD236" s="654"/>
      <c r="BE236" s="655"/>
      <c r="BF236" s="656">
        <v>17</v>
      </c>
      <c r="BG236" s="654"/>
      <c r="BH236" s="654"/>
      <c r="BI236" s="654"/>
      <c r="BJ236" s="654"/>
      <c r="BK236" s="654"/>
      <c r="BL236" s="654"/>
      <c r="BM236" s="654"/>
      <c r="BN236" s="654"/>
      <c r="BO236" s="654"/>
      <c r="BP236" s="654"/>
      <c r="BQ236" s="654"/>
      <c r="BR236" s="654"/>
      <c r="BS236" s="654"/>
      <c r="BT236" s="654"/>
      <c r="BU236" s="655"/>
      <c r="BV236" s="656"/>
      <c r="BW236" s="654"/>
      <c r="BX236" s="654"/>
      <c r="BY236" s="654"/>
      <c r="BZ236" s="654"/>
      <c r="CA236" s="654"/>
      <c r="CB236" s="654"/>
      <c r="CC236" s="654"/>
      <c r="CD236" s="654"/>
      <c r="CE236" s="654"/>
      <c r="CF236" s="654"/>
      <c r="CG236" s="654"/>
      <c r="CH236" s="654"/>
      <c r="CI236" s="654"/>
      <c r="CJ236" s="654"/>
      <c r="CK236" s="655"/>
      <c r="CL236" s="726">
        <v>292900</v>
      </c>
      <c r="CM236" s="727"/>
      <c r="CN236" s="727"/>
      <c r="CO236" s="727"/>
      <c r="CP236" s="727"/>
      <c r="CQ236" s="727"/>
      <c r="CR236" s="727"/>
      <c r="CS236" s="727"/>
      <c r="CT236" s="727"/>
      <c r="CU236" s="727"/>
      <c r="CV236" s="727"/>
      <c r="CW236" s="727"/>
      <c r="CX236" s="727"/>
      <c r="CY236" s="727"/>
      <c r="CZ236" s="727"/>
      <c r="DA236" s="728"/>
    </row>
    <row r="237" spans="1:105">
      <c r="A237" s="662" t="s">
        <v>222</v>
      </c>
      <c r="B237" s="654"/>
      <c r="C237" s="654"/>
      <c r="D237" s="654"/>
      <c r="E237" s="654"/>
      <c r="F237" s="654"/>
      <c r="G237" s="655"/>
      <c r="H237" s="663" t="s">
        <v>578</v>
      </c>
      <c r="I237" s="654"/>
      <c r="J237" s="654"/>
      <c r="K237" s="654"/>
      <c r="L237" s="654"/>
      <c r="M237" s="654"/>
      <c r="N237" s="654"/>
      <c r="O237" s="654"/>
      <c r="P237" s="654"/>
      <c r="Q237" s="654"/>
      <c r="R237" s="654"/>
      <c r="S237" s="654"/>
      <c r="T237" s="654"/>
      <c r="U237" s="654"/>
      <c r="V237" s="654"/>
      <c r="W237" s="654"/>
      <c r="X237" s="654"/>
      <c r="Y237" s="654"/>
      <c r="Z237" s="654"/>
      <c r="AA237" s="654"/>
      <c r="AB237" s="654"/>
      <c r="AC237" s="654"/>
      <c r="AD237" s="654"/>
      <c r="AE237" s="654"/>
      <c r="AF237" s="654"/>
      <c r="AG237" s="654"/>
      <c r="AH237" s="654"/>
      <c r="AI237" s="654"/>
      <c r="AJ237" s="654"/>
      <c r="AK237" s="654"/>
      <c r="AL237" s="654"/>
      <c r="AM237" s="654"/>
      <c r="AN237" s="654"/>
      <c r="AO237" s="655"/>
      <c r="AP237" s="656">
        <f t="shared" si="1"/>
        <v>369.61907711365751</v>
      </c>
      <c r="AQ237" s="654"/>
      <c r="AR237" s="654"/>
      <c r="AS237" s="654"/>
      <c r="AT237" s="654"/>
      <c r="AU237" s="654"/>
      <c r="AV237" s="654"/>
      <c r="AW237" s="654"/>
      <c r="AX237" s="654"/>
      <c r="AY237" s="654"/>
      <c r="AZ237" s="654"/>
      <c r="BA237" s="654"/>
      <c r="BB237" s="654"/>
      <c r="BC237" s="654"/>
      <c r="BD237" s="654"/>
      <c r="BE237" s="655"/>
      <c r="BF237" s="656">
        <v>645.79999999999995</v>
      </c>
      <c r="BG237" s="654"/>
      <c r="BH237" s="654"/>
      <c r="BI237" s="654"/>
      <c r="BJ237" s="654"/>
      <c r="BK237" s="654"/>
      <c r="BL237" s="654"/>
      <c r="BM237" s="654"/>
      <c r="BN237" s="654"/>
      <c r="BO237" s="654"/>
      <c r="BP237" s="654"/>
      <c r="BQ237" s="654"/>
      <c r="BR237" s="654"/>
      <c r="BS237" s="654"/>
      <c r="BT237" s="654"/>
      <c r="BU237" s="655"/>
      <c r="BV237" s="656"/>
      <c r="BW237" s="654"/>
      <c r="BX237" s="654"/>
      <c r="BY237" s="654"/>
      <c r="BZ237" s="654"/>
      <c r="CA237" s="654"/>
      <c r="CB237" s="654"/>
      <c r="CC237" s="654"/>
      <c r="CD237" s="654"/>
      <c r="CE237" s="654"/>
      <c r="CF237" s="654"/>
      <c r="CG237" s="654"/>
      <c r="CH237" s="654"/>
      <c r="CI237" s="654"/>
      <c r="CJ237" s="654"/>
      <c r="CK237" s="655"/>
      <c r="CL237" s="726">
        <v>238700</v>
      </c>
      <c r="CM237" s="727"/>
      <c r="CN237" s="727"/>
      <c r="CO237" s="727"/>
      <c r="CP237" s="727"/>
      <c r="CQ237" s="727"/>
      <c r="CR237" s="727"/>
      <c r="CS237" s="727"/>
      <c r="CT237" s="727"/>
      <c r="CU237" s="727"/>
      <c r="CV237" s="727"/>
      <c r="CW237" s="727"/>
      <c r="CX237" s="727"/>
      <c r="CY237" s="727"/>
      <c r="CZ237" s="727"/>
      <c r="DA237" s="728"/>
    </row>
    <row r="238" spans="1:105">
      <c r="A238" s="662" t="s">
        <v>223</v>
      </c>
      <c r="B238" s="654"/>
      <c r="C238" s="654"/>
      <c r="D238" s="654"/>
      <c r="E238" s="654"/>
      <c r="F238" s="654"/>
      <c r="G238" s="655"/>
      <c r="H238" s="663" t="s">
        <v>579</v>
      </c>
      <c r="I238" s="654"/>
      <c r="J238" s="654"/>
      <c r="K238" s="654"/>
      <c r="L238" s="654"/>
      <c r="M238" s="654"/>
      <c r="N238" s="654"/>
      <c r="O238" s="654"/>
      <c r="P238" s="654"/>
      <c r="Q238" s="654"/>
      <c r="R238" s="654"/>
      <c r="S238" s="654"/>
      <c r="T238" s="654"/>
      <c r="U238" s="654"/>
      <c r="V238" s="654"/>
      <c r="W238" s="654"/>
      <c r="X238" s="654"/>
      <c r="Y238" s="654"/>
      <c r="Z238" s="654"/>
      <c r="AA238" s="654"/>
      <c r="AB238" s="654"/>
      <c r="AC238" s="654"/>
      <c r="AD238" s="654"/>
      <c r="AE238" s="654"/>
      <c r="AF238" s="654"/>
      <c r="AG238" s="654"/>
      <c r="AH238" s="654"/>
      <c r="AI238" s="654"/>
      <c r="AJ238" s="654"/>
      <c r="AK238" s="654"/>
      <c r="AL238" s="654"/>
      <c r="AM238" s="654"/>
      <c r="AN238" s="654"/>
      <c r="AO238" s="655"/>
      <c r="AP238" s="656">
        <f t="shared" si="1"/>
        <v>3575.8816346199046</v>
      </c>
      <c r="AQ238" s="654"/>
      <c r="AR238" s="654"/>
      <c r="AS238" s="654"/>
      <c r="AT238" s="654"/>
      <c r="AU238" s="654"/>
      <c r="AV238" s="654"/>
      <c r="AW238" s="654"/>
      <c r="AX238" s="654"/>
      <c r="AY238" s="654"/>
      <c r="AZ238" s="654"/>
      <c r="BA238" s="654"/>
      <c r="BB238" s="654"/>
      <c r="BC238" s="654"/>
      <c r="BD238" s="654"/>
      <c r="BE238" s="655"/>
      <c r="BF238" s="656">
        <v>1701.68</v>
      </c>
      <c r="BG238" s="654"/>
      <c r="BH238" s="654"/>
      <c r="BI238" s="654"/>
      <c r="BJ238" s="654"/>
      <c r="BK238" s="654"/>
      <c r="BL238" s="654"/>
      <c r="BM238" s="654"/>
      <c r="BN238" s="654"/>
      <c r="BO238" s="654"/>
      <c r="BP238" s="654"/>
      <c r="BQ238" s="654"/>
      <c r="BR238" s="654"/>
      <c r="BS238" s="654"/>
      <c r="BT238" s="654"/>
      <c r="BU238" s="655"/>
      <c r="BV238" s="656"/>
      <c r="BW238" s="654"/>
      <c r="BX238" s="654"/>
      <c r="BY238" s="654"/>
      <c r="BZ238" s="654"/>
      <c r="CA238" s="654"/>
      <c r="CB238" s="654"/>
      <c r="CC238" s="654"/>
      <c r="CD238" s="654"/>
      <c r="CE238" s="654"/>
      <c r="CF238" s="654"/>
      <c r="CG238" s="654"/>
      <c r="CH238" s="654"/>
      <c r="CI238" s="654"/>
      <c r="CJ238" s="654"/>
      <c r="CK238" s="655"/>
      <c r="CL238" s="726">
        <v>6085006.2599999998</v>
      </c>
      <c r="CM238" s="727"/>
      <c r="CN238" s="727"/>
      <c r="CO238" s="727"/>
      <c r="CP238" s="727"/>
      <c r="CQ238" s="727"/>
      <c r="CR238" s="727"/>
      <c r="CS238" s="727"/>
      <c r="CT238" s="727"/>
      <c r="CU238" s="727"/>
      <c r="CV238" s="727"/>
      <c r="CW238" s="727"/>
      <c r="CX238" s="727"/>
      <c r="CY238" s="727"/>
      <c r="CZ238" s="727"/>
      <c r="DA238" s="728"/>
    </row>
    <row r="239" spans="1:105">
      <c r="A239" s="662"/>
      <c r="B239" s="654"/>
      <c r="C239" s="654"/>
      <c r="D239" s="654"/>
      <c r="E239" s="654"/>
      <c r="F239" s="654"/>
      <c r="G239" s="655"/>
      <c r="H239" s="653" t="s">
        <v>472</v>
      </c>
      <c r="I239" s="654"/>
      <c r="J239" s="654"/>
      <c r="K239" s="654"/>
      <c r="L239" s="654"/>
      <c r="M239" s="654"/>
      <c r="N239" s="654"/>
      <c r="O239" s="654"/>
      <c r="P239" s="654"/>
      <c r="Q239" s="654"/>
      <c r="R239" s="654"/>
      <c r="S239" s="654"/>
      <c r="T239" s="654"/>
      <c r="U239" s="654"/>
      <c r="V239" s="654"/>
      <c r="W239" s="654"/>
      <c r="X239" s="654"/>
      <c r="Y239" s="654"/>
      <c r="Z239" s="654"/>
      <c r="AA239" s="654"/>
      <c r="AB239" s="654"/>
      <c r="AC239" s="654"/>
      <c r="AD239" s="654"/>
      <c r="AE239" s="654"/>
      <c r="AF239" s="654"/>
      <c r="AG239" s="654"/>
      <c r="AH239" s="654"/>
      <c r="AI239" s="654"/>
      <c r="AJ239" s="654"/>
      <c r="AK239" s="654"/>
      <c r="AL239" s="654"/>
      <c r="AM239" s="654"/>
      <c r="AN239" s="654"/>
      <c r="AO239" s="655"/>
      <c r="AP239" s="656" t="s">
        <v>105</v>
      </c>
      <c r="AQ239" s="654"/>
      <c r="AR239" s="654"/>
      <c r="AS239" s="654"/>
      <c r="AT239" s="654"/>
      <c r="AU239" s="654"/>
      <c r="AV239" s="654"/>
      <c r="AW239" s="654"/>
      <c r="AX239" s="654"/>
      <c r="AY239" s="654"/>
      <c r="AZ239" s="654"/>
      <c r="BA239" s="654"/>
      <c r="BB239" s="654"/>
      <c r="BC239" s="654"/>
      <c r="BD239" s="654"/>
      <c r="BE239" s="655"/>
      <c r="BF239" s="656" t="s">
        <v>105</v>
      </c>
      <c r="BG239" s="654"/>
      <c r="BH239" s="654"/>
      <c r="BI239" s="654"/>
      <c r="BJ239" s="654"/>
      <c r="BK239" s="654"/>
      <c r="BL239" s="654"/>
      <c r="BM239" s="654"/>
      <c r="BN239" s="654"/>
      <c r="BO239" s="654"/>
      <c r="BP239" s="654"/>
      <c r="BQ239" s="654"/>
      <c r="BR239" s="654"/>
      <c r="BS239" s="654"/>
      <c r="BT239" s="654"/>
      <c r="BU239" s="655"/>
      <c r="BV239" s="656" t="s">
        <v>105</v>
      </c>
      <c r="BW239" s="654"/>
      <c r="BX239" s="654"/>
      <c r="BY239" s="654"/>
      <c r="BZ239" s="654"/>
      <c r="CA239" s="654"/>
      <c r="CB239" s="654"/>
      <c r="CC239" s="654"/>
      <c r="CD239" s="654"/>
      <c r="CE239" s="654"/>
      <c r="CF239" s="654"/>
      <c r="CG239" s="654"/>
      <c r="CH239" s="654"/>
      <c r="CI239" s="654"/>
      <c r="CJ239" s="654"/>
      <c r="CK239" s="655"/>
      <c r="CL239" s="726">
        <f>CL234+CL235+CL236+CL237+CL238</f>
        <v>8394200</v>
      </c>
      <c r="CM239" s="727"/>
      <c r="CN239" s="727"/>
      <c r="CO239" s="727"/>
      <c r="CP239" s="727"/>
      <c r="CQ239" s="727"/>
      <c r="CR239" s="727"/>
      <c r="CS239" s="727"/>
      <c r="CT239" s="727"/>
      <c r="CU239" s="727"/>
      <c r="CV239" s="727"/>
      <c r="CW239" s="727"/>
      <c r="CX239" s="727"/>
      <c r="CY239" s="727"/>
      <c r="CZ239" s="727"/>
      <c r="DA239" s="728"/>
    </row>
    <row r="240" spans="1:105" ht="15">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7"/>
      <c r="CK240" s="187"/>
      <c r="CL240" s="187"/>
      <c r="CM240" s="187"/>
      <c r="CN240" s="187"/>
      <c r="CO240" s="187"/>
      <c r="CP240" s="187"/>
      <c r="CQ240" s="187"/>
      <c r="CR240" s="187"/>
      <c r="CS240" s="187"/>
      <c r="CT240" s="187"/>
      <c r="CU240" s="187"/>
      <c r="CV240" s="187"/>
      <c r="CW240" s="187"/>
      <c r="CX240" s="187"/>
      <c r="CY240" s="187"/>
      <c r="CZ240" s="187"/>
      <c r="DA240" s="187"/>
    </row>
    <row r="241" spans="1:105" ht="15">
      <c r="A241" s="677" t="s">
        <v>580</v>
      </c>
      <c r="B241" s="671"/>
      <c r="C241" s="671"/>
      <c r="D241" s="671"/>
      <c r="E241" s="671"/>
      <c r="F241" s="671"/>
      <c r="G241" s="671"/>
      <c r="H241" s="671"/>
      <c r="I241" s="671"/>
      <c r="J241" s="671"/>
      <c r="K241" s="671"/>
      <c r="L241" s="671"/>
      <c r="M241" s="671"/>
      <c r="N241" s="671"/>
      <c r="O241" s="671"/>
      <c r="P241" s="671"/>
      <c r="Q241" s="671"/>
      <c r="R241" s="671"/>
      <c r="S241" s="671"/>
      <c r="T241" s="671"/>
      <c r="U241" s="671"/>
      <c r="V241" s="671"/>
      <c r="W241" s="671"/>
      <c r="X241" s="671"/>
      <c r="Y241" s="671"/>
      <c r="Z241" s="671"/>
      <c r="AA241" s="671"/>
      <c r="AB241" s="671"/>
      <c r="AC241" s="671"/>
      <c r="AD241" s="671"/>
      <c r="AE241" s="671"/>
      <c r="AF241" s="671"/>
      <c r="AG241" s="671"/>
      <c r="AH241" s="671"/>
      <c r="AI241" s="671"/>
      <c r="AJ241" s="671"/>
      <c r="AK241" s="671"/>
      <c r="AL241" s="671"/>
      <c r="AM241" s="671"/>
      <c r="AN241" s="671"/>
      <c r="AO241" s="671"/>
      <c r="AP241" s="671"/>
      <c r="AQ241" s="671"/>
      <c r="AR241" s="671"/>
      <c r="AS241" s="671"/>
      <c r="AT241" s="671"/>
      <c r="AU241" s="671"/>
      <c r="AV241" s="671"/>
      <c r="AW241" s="671"/>
      <c r="AX241" s="671"/>
      <c r="AY241" s="671"/>
      <c r="AZ241" s="671"/>
      <c r="BA241" s="671"/>
      <c r="BB241" s="671"/>
      <c r="BC241" s="671"/>
      <c r="BD241" s="671"/>
      <c r="BE241" s="671"/>
      <c r="BF241" s="671"/>
      <c r="BG241" s="671"/>
      <c r="BH241" s="671"/>
      <c r="BI241" s="671"/>
      <c r="BJ241" s="671"/>
      <c r="BK241" s="671"/>
      <c r="BL241" s="671"/>
      <c r="BM241" s="671"/>
      <c r="BN241" s="671"/>
      <c r="BO241" s="671"/>
      <c r="BP241" s="671"/>
      <c r="BQ241" s="671"/>
      <c r="BR241" s="671"/>
      <c r="BS241" s="671"/>
      <c r="BT241" s="671"/>
      <c r="BU241" s="671"/>
      <c r="BV241" s="671"/>
      <c r="BW241" s="671"/>
      <c r="BX241" s="671"/>
      <c r="BY241" s="671"/>
      <c r="BZ241" s="671"/>
      <c r="CA241" s="671"/>
      <c r="CB241" s="671"/>
      <c r="CC241" s="671"/>
      <c r="CD241" s="671"/>
      <c r="CE241" s="671"/>
      <c r="CF241" s="671"/>
      <c r="CG241" s="671"/>
      <c r="CH241" s="671"/>
      <c r="CI241" s="671"/>
      <c r="CJ241" s="671"/>
      <c r="CK241" s="671"/>
      <c r="CL241" s="671"/>
      <c r="CM241" s="671"/>
      <c r="CN241" s="671"/>
      <c r="CO241" s="671"/>
      <c r="CP241" s="671"/>
      <c r="CQ241" s="671"/>
      <c r="CR241" s="671"/>
      <c r="CS241" s="671"/>
      <c r="CT241" s="671"/>
      <c r="CU241" s="671"/>
      <c r="CV241" s="671"/>
      <c r="CW241" s="671"/>
      <c r="CX241" s="671"/>
      <c r="CY241" s="671"/>
      <c r="CZ241" s="671"/>
      <c r="DA241" s="671"/>
    </row>
    <row r="242" spans="1:105" ht="15">
      <c r="A242" s="180" t="s">
        <v>458</v>
      </c>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678" t="s">
        <v>570</v>
      </c>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674"/>
    </row>
    <row r="243" spans="1:105" ht="15">
      <c r="A243" s="680" t="s">
        <v>459</v>
      </c>
      <c r="B243" s="671"/>
      <c r="C243" s="671"/>
      <c r="D243" s="671"/>
      <c r="E243" s="671"/>
      <c r="F243" s="671"/>
      <c r="G243" s="671"/>
      <c r="H243" s="671"/>
      <c r="I243" s="671"/>
      <c r="J243" s="671"/>
      <c r="K243" s="671"/>
      <c r="L243" s="671"/>
      <c r="M243" s="671"/>
      <c r="N243" s="671"/>
      <c r="O243" s="671"/>
      <c r="P243" s="671"/>
      <c r="Q243" s="671"/>
      <c r="R243" s="671"/>
      <c r="S243" s="671"/>
      <c r="T243" s="671"/>
      <c r="U243" s="671"/>
      <c r="V243" s="671"/>
      <c r="W243" s="671"/>
      <c r="X243" s="671"/>
      <c r="Y243" s="671"/>
      <c r="Z243" s="671"/>
      <c r="AA243" s="671"/>
      <c r="AB243" s="671"/>
      <c r="AC243" s="671"/>
      <c r="AD243" s="671"/>
      <c r="AE243" s="671"/>
      <c r="AF243" s="671"/>
      <c r="AG243" s="671"/>
      <c r="AH243" s="671"/>
      <c r="AI243" s="671"/>
      <c r="AJ243" s="671"/>
      <c r="AK243" s="671"/>
      <c r="AL243" s="671"/>
      <c r="AM243" s="671"/>
      <c r="AN243" s="671"/>
      <c r="AO243" s="671"/>
      <c r="AP243" s="682" t="s">
        <v>474</v>
      </c>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c r="CB243" s="682"/>
      <c r="CC243" s="682"/>
      <c r="CD243" s="682"/>
      <c r="CE243" s="682"/>
      <c r="CF243" s="682"/>
      <c r="CG243" s="682"/>
      <c r="CH243" s="682"/>
      <c r="CI243" s="682"/>
      <c r="CJ243" s="682"/>
      <c r="CK243" s="682"/>
      <c r="CL243" s="682"/>
      <c r="CM243" s="682"/>
      <c r="CN243" s="682"/>
      <c r="CO243" s="682"/>
      <c r="CP243" s="682"/>
      <c r="CQ243" s="682"/>
      <c r="CR243" s="682"/>
      <c r="CS243" s="682"/>
      <c r="CT243" s="682"/>
      <c r="CU243" s="682"/>
      <c r="CV243" s="682"/>
      <c r="CW243" s="682"/>
      <c r="CX243" s="682"/>
      <c r="CY243" s="682"/>
      <c r="CZ243" s="682"/>
      <c r="DA243" s="682"/>
    </row>
    <row r="244" spans="1:105" ht="15">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7"/>
      <c r="CK244" s="187"/>
      <c r="CL244" s="187"/>
      <c r="CM244" s="187"/>
      <c r="CN244" s="187"/>
      <c r="CO244" s="187"/>
      <c r="CP244" s="187"/>
      <c r="CQ244" s="187"/>
      <c r="CR244" s="187"/>
      <c r="CS244" s="187"/>
      <c r="CT244" s="187"/>
      <c r="CU244" s="187"/>
      <c r="CV244" s="187"/>
      <c r="CW244" s="187"/>
      <c r="CX244" s="187"/>
      <c r="CY244" s="187"/>
      <c r="CZ244" s="187"/>
      <c r="DA244" s="187"/>
    </row>
    <row r="245" spans="1:105" ht="15">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7"/>
      <c r="CK245" s="187"/>
      <c r="CL245" s="187"/>
      <c r="CM245" s="187"/>
      <c r="CN245" s="187"/>
      <c r="CO245" s="187"/>
      <c r="CP245" s="187"/>
      <c r="CQ245" s="187"/>
      <c r="CR245" s="187"/>
      <c r="CS245" s="187"/>
      <c r="CT245" s="187"/>
      <c r="CU245" s="187"/>
      <c r="CV245" s="187"/>
      <c r="CW245" s="187"/>
      <c r="CX245" s="187"/>
      <c r="CY245" s="187"/>
      <c r="CZ245" s="187"/>
      <c r="DA245" s="187"/>
    </row>
    <row r="246" spans="1:105">
      <c r="A246" s="708" t="s">
        <v>462</v>
      </c>
      <c r="B246" s="654"/>
      <c r="C246" s="654"/>
      <c r="D246" s="654"/>
      <c r="E246" s="654"/>
      <c r="F246" s="654"/>
      <c r="G246" s="655"/>
      <c r="H246" s="708" t="s">
        <v>212</v>
      </c>
      <c r="I246" s="654"/>
      <c r="J246" s="654"/>
      <c r="K246" s="654"/>
      <c r="L246" s="654"/>
      <c r="M246" s="654"/>
      <c r="N246" s="654"/>
      <c r="O246" s="654"/>
      <c r="P246" s="654"/>
      <c r="Q246" s="654"/>
      <c r="R246" s="654"/>
      <c r="S246" s="654"/>
      <c r="T246" s="654"/>
      <c r="U246" s="654"/>
      <c r="V246" s="654"/>
      <c r="W246" s="654"/>
      <c r="X246" s="654"/>
      <c r="Y246" s="654"/>
      <c r="Z246" s="654"/>
      <c r="AA246" s="654"/>
      <c r="AB246" s="654"/>
      <c r="AC246" s="654"/>
      <c r="AD246" s="654"/>
      <c r="AE246" s="654"/>
      <c r="AF246" s="654"/>
      <c r="AG246" s="654"/>
      <c r="AH246" s="654"/>
      <c r="AI246" s="654"/>
      <c r="AJ246" s="654"/>
      <c r="AK246" s="654"/>
      <c r="AL246" s="654"/>
      <c r="AM246" s="654"/>
      <c r="AN246" s="654"/>
      <c r="AO246" s="655"/>
      <c r="AP246" s="708" t="s">
        <v>571</v>
      </c>
      <c r="AQ246" s="654"/>
      <c r="AR246" s="654"/>
      <c r="AS246" s="654"/>
      <c r="AT246" s="654"/>
      <c r="AU246" s="654"/>
      <c r="AV246" s="654"/>
      <c r="AW246" s="654"/>
      <c r="AX246" s="654"/>
      <c r="AY246" s="654"/>
      <c r="AZ246" s="654"/>
      <c r="BA246" s="654"/>
      <c r="BB246" s="654"/>
      <c r="BC246" s="654"/>
      <c r="BD246" s="654"/>
      <c r="BE246" s="655"/>
      <c r="BF246" s="708" t="s">
        <v>572</v>
      </c>
      <c r="BG246" s="654"/>
      <c r="BH246" s="654"/>
      <c r="BI246" s="654"/>
      <c r="BJ246" s="654"/>
      <c r="BK246" s="654"/>
      <c r="BL246" s="654"/>
      <c r="BM246" s="654"/>
      <c r="BN246" s="654"/>
      <c r="BO246" s="654"/>
      <c r="BP246" s="654"/>
      <c r="BQ246" s="654"/>
      <c r="BR246" s="654"/>
      <c r="BS246" s="654"/>
      <c r="BT246" s="654"/>
      <c r="BU246" s="655"/>
      <c r="BV246" s="708" t="s">
        <v>573</v>
      </c>
      <c r="BW246" s="654"/>
      <c r="BX246" s="654"/>
      <c r="BY246" s="654"/>
      <c r="BZ246" s="654"/>
      <c r="CA246" s="654"/>
      <c r="CB246" s="654"/>
      <c r="CC246" s="654"/>
      <c r="CD246" s="654"/>
      <c r="CE246" s="654"/>
      <c r="CF246" s="654"/>
      <c r="CG246" s="654"/>
      <c r="CH246" s="654"/>
      <c r="CI246" s="654"/>
      <c r="CJ246" s="654"/>
      <c r="CK246" s="655"/>
      <c r="CL246" s="723" t="s">
        <v>574</v>
      </c>
      <c r="CM246" s="665"/>
      <c r="CN246" s="665"/>
      <c r="CO246" s="665"/>
      <c r="CP246" s="665"/>
      <c r="CQ246" s="665"/>
      <c r="CR246" s="665"/>
      <c r="CS246" s="665"/>
      <c r="CT246" s="665"/>
      <c r="CU246" s="665"/>
      <c r="CV246" s="665"/>
      <c r="CW246" s="665"/>
      <c r="CX246" s="665"/>
      <c r="CY246" s="665"/>
      <c r="CZ246" s="665"/>
      <c r="DA246" s="666"/>
    </row>
    <row r="247" spans="1:105">
      <c r="A247" s="676">
        <v>1</v>
      </c>
      <c r="B247" s="654"/>
      <c r="C247" s="654"/>
      <c r="D247" s="654"/>
      <c r="E247" s="654"/>
      <c r="F247" s="654"/>
      <c r="G247" s="655"/>
      <c r="H247" s="676">
        <v>2</v>
      </c>
      <c r="I247" s="654"/>
      <c r="J247" s="654"/>
      <c r="K247" s="654"/>
      <c r="L247" s="654"/>
      <c r="M247" s="654"/>
      <c r="N247" s="654"/>
      <c r="O247" s="654"/>
      <c r="P247" s="654"/>
      <c r="Q247" s="654"/>
      <c r="R247" s="654"/>
      <c r="S247" s="654"/>
      <c r="T247" s="654"/>
      <c r="U247" s="654"/>
      <c r="V247" s="654"/>
      <c r="W247" s="654"/>
      <c r="X247" s="654"/>
      <c r="Y247" s="654"/>
      <c r="Z247" s="654"/>
      <c r="AA247" s="654"/>
      <c r="AB247" s="654"/>
      <c r="AC247" s="654"/>
      <c r="AD247" s="654"/>
      <c r="AE247" s="654"/>
      <c r="AF247" s="654"/>
      <c r="AG247" s="654"/>
      <c r="AH247" s="654"/>
      <c r="AI247" s="654"/>
      <c r="AJ247" s="654"/>
      <c r="AK247" s="654"/>
      <c r="AL247" s="654"/>
      <c r="AM247" s="654"/>
      <c r="AN247" s="654"/>
      <c r="AO247" s="655"/>
      <c r="AP247" s="676">
        <v>4</v>
      </c>
      <c r="AQ247" s="654"/>
      <c r="AR247" s="654"/>
      <c r="AS247" s="654"/>
      <c r="AT247" s="654"/>
      <c r="AU247" s="654"/>
      <c r="AV247" s="654"/>
      <c r="AW247" s="654"/>
      <c r="AX247" s="654"/>
      <c r="AY247" s="654"/>
      <c r="AZ247" s="654"/>
      <c r="BA247" s="654"/>
      <c r="BB247" s="654"/>
      <c r="BC247" s="654"/>
      <c r="BD247" s="654"/>
      <c r="BE247" s="655"/>
      <c r="BF247" s="676">
        <v>5</v>
      </c>
      <c r="BG247" s="654"/>
      <c r="BH247" s="654"/>
      <c r="BI247" s="654"/>
      <c r="BJ247" s="654"/>
      <c r="BK247" s="654"/>
      <c r="BL247" s="654"/>
      <c r="BM247" s="654"/>
      <c r="BN247" s="654"/>
      <c r="BO247" s="654"/>
      <c r="BP247" s="654"/>
      <c r="BQ247" s="654"/>
      <c r="BR247" s="654"/>
      <c r="BS247" s="654"/>
      <c r="BT247" s="654"/>
      <c r="BU247" s="655"/>
      <c r="BV247" s="676">
        <v>6</v>
      </c>
      <c r="BW247" s="654"/>
      <c r="BX247" s="654"/>
      <c r="BY247" s="654"/>
      <c r="BZ247" s="654"/>
      <c r="CA247" s="654"/>
      <c r="CB247" s="654"/>
      <c r="CC247" s="654"/>
      <c r="CD247" s="654"/>
      <c r="CE247" s="654"/>
      <c r="CF247" s="654"/>
      <c r="CG247" s="654"/>
      <c r="CH247" s="654"/>
      <c r="CI247" s="654"/>
      <c r="CJ247" s="654"/>
      <c r="CK247" s="655"/>
      <c r="CL247" s="697">
        <v>6</v>
      </c>
      <c r="CM247" s="665"/>
      <c r="CN247" s="665"/>
      <c r="CO247" s="665"/>
      <c r="CP247" s="665"/>
      <c r="CQ247" s="665"/>
      <c r="CR247" s="665"/>
      <c r="CS247" s="665"/>
      <c r="CT247" s="665"/>
      <c r="CU247" s="665"/>
      <c r="CV247" s="665"/>
      <c r="CW247" s="665"/>
      <c r="CX247" s="665"/>
      <c r="CY247" s="665"/>
      <c r="CZ247" s="665"/>
      <c r="DA247" s="666"/>
    </row>
    <row r="248" spans="1:105" s="211" customFormat="1">
      <c r="A248" s="662" t="s">
        <v>78</v>
      </c>
      <c r="B248" s="654"/>
      <c r="C248" s="654"/>
      <c r="D248" s="654"/>
      <c r="E248" s="654"/>
      <c r="F248" s="654"/>
      <c r="G248" s="655"/>
      <c r="H248" s="663" t="s">
        <v>579</v>
      </c>
      <c r="I248" s="654"/>
      <c r="J248" s="654"/>
      <c r="K248" s="654"/>
      <c r="L248" s="654"/>
      <c r="M248" s="654"/>
      <c r="N248" s="654"/>
      <c r="O248" s="654"/>
      <c r="P248" s="654"/>
      <c r="Q248" s="654"/>
      <c r="R248" s="654"/>
      <c r="S248" s="654"/>
      <c r="T248" s="654"/>
      <c r="U248" s="654"/>
      <c r="V248" s="654"/>
      <c r="W248" s="654"/>
      <c r="X248" s="654"/>
      <c r="Y248" s="654"/>
      <c r="Z248" s="654"/>
      <c r="AA248" s="654"/>
      <c r="AB248" s="654"/>
      <c r="AC248" s="654"/>
      <c r="AD248" s="654"/>
      <c r="AE248" s="654"/>
      <c r="AF248" s="654"/>
      <c r="AG248" s="654"/>
      <c r="AH248" s="654"/>
      <c r="AI248" s="654"/>
      <c r="AJ248" s="654"/>
      <c r="AK248" s="654"/>
      <c r="AL248" s="654"/>
      <c r="AM248" s="654"/>
      <c r="AN248" s="654"/>
      <c r="AO248" s="655"/>
      <c r="AP248" s="656">
        <f>CL248/BF248</f>
        <v>70.518546377697334</v>
      </c>
      <c r="AQ248" s="654"/>
      <c r="AR248" s="654"/>
      <c r="AS248" s="654"/>
      <c r="AT248" s="654"/>
      <c r="AU248" s="654"/>
      <c r="AV248" s="654"/>
      <c r="AW248" s="654"/>
      <c r="AX248" s="654"/>
      <c r="AY248" s="654"/>
      <c r="AZ248" s="654"/>
      <c r="BA248" s="654"/>
      <c r="BB248" s="654"/>
      <c r="BC248" s="654"/>
      <c r="BD248" s="654"/>
      <c r="BE248" s="655"/>
      <c r="BF248" s="656">
        <v>1701.68</v>
      </c>
      <c r="BG248" s="654"/>
      <c r="BH248" s="654"/>
      <c r="BI248" s="654"/>
      <c r="BJ248" s="654"/>
      <c r="BK248" s="654"/>
      <c r="BL248" s="654"/>
      <c r="BM248" s="654"/>
      <c r="BN248" s="654"/>
      <c r="BO248" s="654"/>
      <c r="BP248" s="654"/>
      <c r="BQ248" s="654"/>
      <c r="BR248" s="654"/>
      <c r="BS248" s="654"/>
      <c r="BT248" s="654"/>
      <c r="BU248" s="655"/>
      <c r="BV248" s="656"/>
      <c r="BW248" s="654"/>
      <c r="BX248" s="654"/>
      <c r="BY248" s="654"/>
      <c r="BZ248" s="654"/>
      <c r="CA248" s="654"/>
      <c r="CB248" s="654"/>
      <c r="CC248" s="654"/>
      <c r="CD248" s="654"/>
      <c r="CE248" s="654"/>
      <c r="CF248" s="654"/>
      <c r="CG248" s="654"/>
      <c r="CH248" s="654"/>
      <c r="CI248" s="654"/>
      <c r="CJ248" s="654"/>
      <c r="CK248" s="655"/>
      <c r="CL248" s="657">
        <v>120000</v>
      </c>
      <c r="CM248" s="658"/>
      <c r="CN248" s="658"/>
      <c r="CO248" s="658"/>
      <c r="CP248" s="658"/>
      <c r="CQ248" s="658"/>
      <c r="CR248" s="658"/>
      <c r="CS248" s="658"/>
      <c r="CT248" s="658"/>
      <c r="CU248" s="658"/>
      <c r="CV248" s="658"/>
      <c r="CW248" s="658"/>
      <c r="CX248" s="658"/>
      <c r="CY248" s="658"/>
      <c r="CZ248" s="658"/>
      <c r="DA248" s="659"/>
    </row>
    <row r="249" spans="1:105">
      <c r="A249" s="662" t="s">
        <v>210</v>
      </c>
      <c r="B249" s="654"/>
      <c r="C249" s="654"/>
      <c r="D249" s="654"/>
      <c r="E249" s="654"/>
      <c r="F249" s="654"/>
      <c r="G249" s="655"/>
      <c r="H249" s="663" t="s">
        <v>576</v>
      </c>
      <c r="I249" s="654"/>
      <c r="J249" s="654"/>
      <c r="K249" s="654"/>
      <c r="L249" s="654"/>
      <c r="M249" s="654"/>
      <c r="N249" s="654"/>
      <c r="O249" s="654"/>
      <c r="P249" s="654"/>
      <c r="Q249" s="654"/>
      <c r="R249" s="654"/>
      <c r="S249" s="654"/>
      <c r="T249" s="654"/>
      <c r="U249" s="654"/>
      <c r="V249" s="654"/>
      <c r="W249" s="654"/>
      <c r="X249" s="654"/>
      <c r="Y249" s="654"/>
      <c r="Z249" s="654"/>
      <c r="AA249" s="654"/>
      <c r="AB249" s="654"/>
      <c r="AC249" s="654"/>
      <c r="AD249" s="654"/>
      <c r="AE249" s="654"/>
      <c r="AF249" s="654"/>
      <c r="AG249" s="654"/>
      <c r="AH249" s="654"/>
      <c r="AI249" s="654"/>
      <c r="AJ249" s="654"/>
      <c r="AK249" s="654"/>
      <c r="AL249" s="654"/>
      <c r="AM249" s="654"/>
      <c r="AN249" s="654"/>
      <c r="AO249" s="655"/>
      <c r="AP249" s="656">
        <f>CL249/BF249</f>
        <v>11805.314285714287</v>
      </c>
      <c r="AQ249" s="654"/>
      <c r="AR249" s="654"/>
      <c r="AS249" s="654"/>
      <c r="AT249" s="654"/>
      <c r="AU249" s="654"/>
      <c r="AV249" s="654"/>
      <c r="AW249" s="654"/>
      <c r="AX249" s="654"/>
      <c r="AY249" s="654"/>
      <c r="AZ249" s="654"/>
      <c r="BA249" s="654"/>
      <c r="BB249" s="654"/>
      <c r="BC249" s="654"/>
      <c r="BD249" s="654"/>
      <c r="BE249" s="655"/>
      <c r="BF249" s="656">
        <v>35</v>
      </c>
      <c r="BG249" s="654"/>
      <c r="BH249" s="654"/>
      <c r="BI249" s="654"/>
      <c r="BJ249" s="654"/>
      <c r="BK249" s="654"/>
      <c r="BL249" s="654"/>
      <c r="BM249" s="654"/>
      <c r="BN249" s="654"/>
      <c r="BO249" s="654"/>
      <c r="BP249" s="654"/>
      <c r="BQ249" s="654"/>
      <c r="BR249" s="654"/>
      <c r="BS249" s="654"/>
      <c r="BT249" s="654"/>
      <c r="BU249" s="655"/>
      <c r="BV249" s="656"/>
      <c r="BW249" s="654"/>
      <c r="BX249" s="654"/>
      <c r="BY249" s="654"/>
      <c r="BZ249" s="654"/>
      <c r="CA249" s="654"/>
      <c r="CB249" s="654"/>
      <c r="CC249" s="654"/>
      <c r="CD249" s="654"/>
      <c r="CE249" s="654"/>
      <c r="CF249" s="654"/>
      <c r="CG249" s="654"/>
      <c r="CH249" s="654"/>
      <c r="CI249" s="654"/>
      <c r="CJ249" s="654"/>
      <c r="CK249" s="655"/>
      <c r="CL249" s="657">
        <v>413186</v>
      </c>
      <c r="CM249" s="658"/>
      <c r="CN249" s="658"/>
      <c r="CO249" s="658"/>
      <c r="CP249" s="658"/>
      <c r="CQ249" s="658"/>
      <c r="CR249" s="658"/>
      <c r="CS249" s="658"/>
      <c r="CT249" s="658"/>
      <c r="CU249" s="658"/>
      <c r="CV249" s="658"/>
      <c r="CW249" s="658"/>
      <c r="CX249" s="658"/>
      <c r="CY249" s="658"/>
      <c r="CZ249" s="658"/>
      <c r="DA249" s="659"/>
    </row>
    <row r="250" spans="1:105">
      <c r="A250" s="662"/>
      <c r="B250" s="654"/>
      <c r="C250" s="654"/>
      <c r="D250" s="654"/>
      <c r="E250" s="654"/>
      <c r="F250" s="654"/>
      <c r="G250" s="655"/>
      <c r="H250" s="653" t="s">
        <v>472</v>
      </c>
      <c r="I250" s="654"/>
      <c r="J250" s="654"/>
      <c r="K250" s="654"/>
      <c r="L250" s="654"/>
      <c r="M250" s="654"/>
      <c r="N250" s="654"/>
      <c r="O250" s="654"/>
      <c r="P250" s="654"/>
      <c r="Q250" s="654"/>
      <c r="R250" s="654"/>
      <c r="S250" s="654"/>
      <c r="T250" s="654"/>
      <c r="U250" s="654"/>
      <c r="V250" s="654"/>
      <c r="W250" s="654"/>
      <c r="X250" s="654"/>
      <c r="Y250" s="654"/>
      <c r="Z250" s="654"/>
      <c r="AA250" s="654"/>
      <c r="AB250" s="654"/>
      <c r="AC250" s="654"/>
      <c r="AD250" s="654"/>
      <c r="AE250" s="654"/>
      <c r="AF250" s="654"/>
      <c r="AG250" s="654"/>
      <c r="AH250" s="654"/>
      <c r="AI250" s="654"/>
      <c r="AJ250" s="654"/>
      <c r="AK250" s="654"/>
      <c r="AL250" s="654"/>
      <c r="AM250" s="654"/>
      <c r="AN250" s="654"/>
      <c r="AO250" s="655"/>
      <c r="AP250" s="656" t="s">
        <v>105</v>
      </c>
      <c r="AQ250" s="654"/>
      <c r="AR250" s="654"/>
      <c r="AS250" s="654"/>
      <c r="AT250" s="654"/>
      <c r="AU250" s="654"/>
      <c r="AV250" s="654"/>
      <c r="AW250" s="654"/>
      <c r="AX250" s="654"/>
      <c r="AY250" s="654"/>
      <c r="AZ250" s="654"/>
      <c r="BA250" s="654"/>
      <c r="BB250" s="654"/>
      <c r="BC250" s="654"/>
      <c r="BD250" s="654"/>
      <c r="BE250" s="655"/>
      <c r="BF250" s="656" t="s">
        <v>105</v>
      </c>
      <c r="BG250" s="654"/>
      <c r="BH250" s="654"/>
      <c r="BI250" s="654"/>
      <c r="BJ250" s="654"/>
      <c r="BK250" s="654"/>
      <c r="BL250" s="654"/>
      <c r="BM250" s="654"/>
      <c r="BN250" s="654"/>
      <c r="BO250" s="654"/>
      <c r="BP250" s="654"/>
      <c r="BQ250" s="654"/>
      <c r="BR250" s="654"/>
      <c r="BS250" s="654"/>
      <c r="BT250" s="654"/>
      <c r="BU250" s="655"/>
      <c r="BV250" s="656" t="s">
        <v>105</v>
      </c>
      <c r="BW250" s="654"/>
      <c r="BX250" s="654"/>
      <c r="BY250" s="654"/>
      <c r="BZ250" s="654"/>
      <c r="CA250" s="654"/>
      <c r="CB250" s="654"/>
      <c r="CC250" s="654"/>
      <c r="CD250" s="654"/>
      <c r="CE250" s="654"/>
      <c r="CF250" s="654"/>
      <c r="CG250" s="654"/>
      <c r="CH250" s="654"/>
      <c r="CI250" s="654"/>
      <c r="CJ250" s="654"/>
      <c r="CK250" s="655"/>
      <c r="CL250" s="657">
        <v>533186</v>
      </c>
      <c r="CM250" s="658"/>
      <c r="CN250" s="658"/>
      <c r="CO250" s="658"/>
      <c r="CP250" s="658"/>
      <c r="CQ250" s="658"/>
      <c r="CR250" s="658"/>
      <c r="CS250" s="658"/>
      <c r="CT250" s="658"/>
      <c r="CU250" s="658"/>
      <c r="CV250" s="658"/>
      <c r="CW250" s="658"/>
      <c r="CX250" s="658"/>
      <c r="CY250" s="658"/>
      <c r="CZ250" s="658"/>
      <c r="DA250" s="659"/>
    </row>
    <row r="251" spans="1:105" ht="15">
      <c r="A251" s="677" t="s">
        <v>581</v>
      </c>
      <c r="B251" s="671"/>
      <c r="C251" s="671"/>
      <c r="D251" s="671"/>
      <c r="E251" s="671"/>
      <c r="F251" s="671"/>
      <c r="G251" s="671"/>
      <c r="H251" s="671"/>
      <c r="I251" s="671"/>
      <c r="J251" s="671"/>
      <c r="K251" s="671"/>
      <c r="L251" s="671"/>
      <c r="M251" s="671"/>
      <c r="N251" s="671"/>
      <c r="O251" s="671"/>
      <c r="P251" s="671"/>
      <c r="Q251" s="671"/>
      <c r="R251" s="671"/>
      <c r="S251" s="671"/>
      <c r="T251" s="671"/>
      <c r="U251" s="671"/>
      <c r="V251" s="671"/>
      <c r="W251" s="671"/>
      <c r="X251" s="671"/>
      <c r="Y251" s="671"/>
      <c r="Z251" s="671"/>
      <c r="AA251" s="671"/>
      <c r="AB251" s="671"/>
      <c r="AC251" s="671"/>
      <c r="AD251" s="671"/>
      <c r="AE251" s="671"/>
      <c r="AF251" s="671"/>
      <c r="AG251" s="671"/>
      <c r="AH251" s="671"/>
      <c r="AI251" s="671"/>
      <c r="AJ251" s="671"/>
      <c r="AK251" s="671"/>
      <c r="AL251" s="671"/>
      <c r="AM251" s="671"/>
      <c r="AN251" s="671"/>
      <c r="AO251" s="671"/>
      <c r="AP251" s="671"/>
      <c r="AQ251" s="671"/>
      <c r="AR251" s="671"/>
      <c r="AS251" s="671"/>
      <c r="AT251" s="671"/>
      <c r="AU251" s="671"/>
      <c r="AV251" s="671"/>
      <c r="AW251" s="671"/>
      <c r="AX251" s="671"/>
      <c r="AY251" s="671"/>
      <c r="AZ251" s="671"/>
      <c r="BA251" s="671"/>
      <c r="BB251" s="671"/>
      <c r="BC251" s="671"/>
      <c r="BD251" s="671"/>
      <c r="BE251" s="671"/>
      <c r="BF251" s="671"/>
      <c r="BG251" s="671"/>
      <c r="BH251" s="671"/>
      <c r="BI251" s="671"/>
      <c r="BJ251" s="671"/>
      <c r="BK251" s="671"/>
      <c r="BL251" s="671"/>
      <c r="BM251" s="671"/>
      <c r="BN251" s="671"/>
      <c r="BO251" s="671"/>
      <c r="BP251" s="671"/>
      <c r="BQ251" s="671"/>
      <c r="BR251" s="671"/>
      <c r="BS251" s="671"/>
      <c r="BT251" s="671"/>
      <c r="BU251" s="671"/>
      <c r="BV251" s="671"/>
      <c r="BW251" s="671"/>
      <c r="BX251" s="671"/>
      <c r="BY251" s="671"/>
      <c r="BZ251" s="671"/>
      <c r="CA251" s="671"/>
      <c r="CB251" s="671"/>
      <c r="CC251" s="671"/>
      <c r="CD251" s="671"/>
      <c r="CE251" s="671"/>
      <c r="CF251" s="671"/>
      <c r="CG251" s="671"/>
      <c r="CH251" s="671"/>
      <c r="CI251" s="671"/>
      <c r="CJ251" s="671"/>
      <c r="CK251" s="671"/>
      <c r="CL251" s="671"/>
      <c r="CM251" s="671"/>
      <c r="CN251" s="671"/>
      <c r="CO251" s="671"/>
      <c r="CP251" s="671"/>
      <c r="CQ251" s="671"/>
      <c r="CR251" s="671"/>
      <c r="CS251" s="671"/>
      <c r="CT251" s="671"/>
      <c r="CU251" s="671"/>
      <c r="CV251" s="671"/>
      <c r="CW251" s="671"/>
      <c r="CX251" s="671"/>
      <c r="CY251" s="671"/>
      <c r="CZ251" s="671"/>
      <c r="DA251" s="671"/>
    </row>
    <row r="252" spans="1:105" ht="15">
      <c r="A252" s="180" t="s">
        <v>458</v>
      </c>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678" t="s">
        <v>5</v>
      </c>
      <c r="Y252" s="674"/>
      <c r="Z252" s="674"/>
      <c r="AA252" s="674"/>
      <c r="AB252" s="674"/>
      <c r="AC252" s="674"/>
      <c r="AD252" s="674"/>
      <c r="AE252" s="674"/>
      <c r="AF252" s="674"/>
      <c r="AG252" s="674"/>
      <c r="AH252" s="674"/>
      <c r="AI252" s="674"/>
      <c r="AJ252" s="674"/>
      <c r="AK252" s="674"/>
      <c r="AL252" s="674"/>
      <c r="AM252" s="674"/>
      <c r="AN252" s="674"/>
      <c r="AO252" s="674"/>
      <c r="AP252" s="674"/>
      <c r="AQ252" s="674"/>
      <c r="AR252" s="674"/>
      <c r="AS252" s="674"/>
      <c r="AT252" s="674"/>
      <c r="AU252" s="674"/>
      <c r="AV252" s="674"/>
      <c r="AW252" s="674"/>
      <c r="AX252" s="674"/>
      <c r="AY252" s="674"/>
      <c r="AZ252" s="674"/>
      <c r="BA252" s="674"/>
      <c r="BB252" s="674"/>
      <c r="BC252" s="674"/>
      <c r="BD252" s="674"/>
      <c r="BE252" s="674"/>
      <c r="BF252" s="674"/>
      <c r="BG252" s="674"/>
      <c r="BH252" s="674"/>
      <c r="BI252" s="674"/>
      <c r="BJ252" s="674"/>
      <c r="BK252" s="674"/>
      <c r="BL252" s="674"/>
      <c r="BM252" s="674"/>
      <c r="BN252" s="674"/>
      <c r="BO252" s="674"/>
      <c r="BP252" s="674"/>
      <c r="BQ252" s="674"/>
      <c r="BR252" s="674"/>
      <c r="BS252" s="674"/>
      <c r="BT252" s="674"/>
      <c r="BU252" s="674"/>
      <c r="BV252" s="674"/>
      <c r="BW252" s="674"/>
      <c r="BX252" s="674"/>
      <c r="BY252" s="674"/>
      <c r="BZ252" s="674"/>
      <c r="CA252" s="674"/>
      <c r="CB252" s="674"/>
      <c r="CC252" s="674"/>
      <c r="CD252" s="674"/>
      <c r="CE252" s="674"/>
      <c r="CF252" s="674"/>
      <c r="CG252" s="674"/>
      <c r="CH252" s="674"/>
      <c r="CI252" s="674"/>
      <c r="CJ252" s="674"/>
      <c r="CK252" s="674"/>
      <c r="CL252" s="674"/>
      <c r="CM252" s="674"/>
      <c r="CN252" s="674"/>
      <c r="CO252" s="674"/>
      <c r="CP252" s="674"/>
      <c r="CQ252" s="674"/>
      <c r="CR252" s="674"/>
      <c r="CS252" s="674"/>
      <c r="CT252" s="674"/>
      <c r="CU252" s="674"/>
      <c r="CV252" s="674"/>
      <c r="CW252" s="674"/>
      <c r="CX252" s="674"/>
      <c r="CY252" s="674"/>
      <c r="CZ252" s="674"/>
      <c r="DA252" s="674"/>
    </row>
    <row r="253" spans="1:105" ht="15">
      <c r="A253" s="680" t="s">
        <v>459</v>
      </c>
      <c r="B253" s="671"/>
      <c r="C253" s="671"/>
      <c r="D253" s="671"/>
      <c r="E253" s="671"/>
      <c r="F253" s="671"/>
      <c r="G253" s="671"/>
      <c r="H253" s="671"/>
      <c r="I253" s="671"/>
      <c r="J253" s="671"/>
      <c r="K253" s="671"/>
      <c r="L253" s="671"/>
      <c r="M253" s="671"/>
      <c r="N253" s="671"/>
      <c r="O253" s="671"/>
      <c r="P253" s="671"/>
      <c r="Q253" s="671"/>
      <c r="R253" s="671"/>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1"/>
      <c r="AN253" s="671"/>
      <c r="AO253" s="671"/>
      <c r="AP253" s="682" t="s">
        <v>474</v>
      </c>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c r="CB253" s="682"/>
      <c r="CC253" s="682"/>
      <c r="CD253" s="682"/>
      <c r="CE253" s="682"/>
      <c r="CF253" s="682"/>
      <c r="CG253" s="682"/>
      <c r="CH253" s="682"/>
      <c r="CI253" s="682"/>
      <c r="CJ253" s="682"/>
      <c r="CK253" s="682"/>
      <c r="CL253" s="682"/>
      <c r="CM253" s="682"/>
      <c r="CN253" s="682"/>
      <c r="CO253" s="682"/>
      <c r="CP253" s="682"/>
      <c r="CQ253" s="682"/>
      <c r="CR253" s="682"/>
      <c r="CS253" s="682"/>
      <c r="CT253" s="682"/>
      <c r="CU253" s="682"/>
      <c r="CV253" s="682"/>
      <c r="CW253" s="682"/>
      <c r="CX253" s="682"/>
      <c r="CY253" s="682"/>
      <c r="CZ253" s="682"/>
      <c r="DA253" s="682"/>
    </row>
    <row r="254" spans="1:105">
      <c r="A254" s="708" t="s">
        <v>462</v>
      </c>
      <c r="B254" s="654"/>
      <c r="C254" s="654"/>
      <c r="D254" s="654"/>
      <c r="E254" s="654"/>
      <c r="F254" s="654"/>
      <c r="G254" s="655"/>
      <c r="H254" s="708" t="s">
        <v>212</v>
      </c>
      <c r="I254" s="654"/>
      <c r="J254" s="654"/>
      <c r="K254" s="654"/>
      <c r="L254" s="654"/>
      <c r="M254" s="654"/>
      <c r="N254" s="654"/>
      <c r="O254" s="654"/>
      <c r="P254" s="654"/>
      <c r="Q254" s="654"/>
      <c r="R254" s="654"/>
      <c r="S254" s="654"/>
      <c r="T254" s="654"/>
      <c r="U254" s="654"/>
      <c r="V254" s="654"/>
      <c r="W254" s="654"/>
      <c r="X254" s="654"/>
      <c r="Y254" s="654"/>
      <c r="Z254" s="654"/>
      <c r="AA254" s="654"/>
      <c r="AB254" s="654"/>
      <c r="AC254" s="654"/>
      <c r="AD254" s="654"/>
      <c r="AE254" s="654"/>
      <c r="AF254" s="654"/>
      <c r="AG254" s="654"/>
      <c r="AH254" s="654"/>
      <c r="AI254" s="654"/>
      <c r="AJ254" s="654"/>
      <c r="AK254" s="654"/>
      <c r="AL254" s="654"/>
      <c r="AM254" s="654"/>
      <c r="AN254" s="654"/>
      <c r="AO254" s="655"/>
      <c r="AP254" s="708" t="s">
        <v>571</v>
      </c>
      <c r="AQ254" s="654"/>
      <c r="AR254" s="654"/>
      <c r="AS254" s="654"/>
      <c r="AT254" s="654"/>
      <c r="AU254" s="654"/>
      <c r="AV254" s="654"/>
      <c r="AW254" s="654"/>
      <c r="AX254" s="654"/>
      <c r="AY254" s="654"/>
      <c r="AZ254" s="654"/>
      <c r="BA254" s="654"/>
      <c r="BB254" s="654"/>
      <c r="BC254" s="654"/>
      <c r="BD254" s="654"/>
      <c r="BE254" s="655"/>
      <c r="BF254" s="708" t="s">
        <v>572</v>
      </c>
      <c r="BG254" s="654"/>
      <c r="BH254" s="654"/>
      <c r="BI254" s="654"/>
      <c r="BJ254" s="654"/>
      <c r="BK254" s="654"/>
      <c r="BL254" s="654"/>
      <c r="BM254" s="654"/>
      <c r="BN254" s="654"/>
      <c r="BO254" s="654"/>
      <c r="BP254" s="654"/>
      <c r="BQ254" s="654"/>
      <c r="BR254" s="654"/>
      <c r="BS254" s="654"/>
      <c r="BT254" s="654"/>
      <c r="BU254" s="655"/>
      <c r="BV254" s="708" t="s">
        <v>573</v>
      </c>
      <c r="BW254" s="654"/>
      <c r="BX254" s="654"/>
      <c r="BY254" s="654"/>
      <c r="BZ254" s="654"/>
      <c r="CA254" s="654"/>
      <c r="CB254" s="654"/>
      <c r="CC254" s="654"/>
      <c r="CD254" s="654"/>
      <c r="CE254" s="654"/>
      <c r="CF254" s="654"/>
      <c r="CG254" s="654"/>
      <c r="CH254" s="654"/>
      <c r="CI254" s="654"/>
      <c r="CJ254" s="654"/>
      <c r="CK254" s="655"/>
      <c r="CL254" s="723" t="s">
        <v>574</v>
      </c>
      <c r="CM254" s="665"/>
      <c r="CN254" s="665"/>
      <c r="CO254" s="665"/>
      <c r="CP254" s="665"/>
      <c r="CQ254" s="665"/>
      <c r="CR254" s="665"/>
      <c r="CS254" s="665"/>
      <c r="CT254" s="665"/>
      <c r="CU254" s="665"/>
      <c r="CV254" s="665"/>
      <c r="CW254" s="665"/>
      <c r="CX254" s="665"/>
      <c r="CY254" s="665"/>
      <c r="CZ254" s="665"/>
      <c r="DA254" s="666"/>
    </row>
    <row r="255" spans="1:105">
      <c r="A255" s="676">
        <v>1</v>
      </c>
      <c r="B255" s="654"/>
      <c r="C255" s="654"/>
      <c r="D255" s="654"/>
      <c r="E255" s="654"/>
      <c r="F255" s="654"/>
      <c r="G255" s="655"/>
      <c r="H255" s="676">
        <v>2</v>
      </c>
      <c r="I255" s="654"/>
      <c r="J255" s="654"/>
      <c r="K255" s="654"/>
      <c r="L255" s="654"/>
      <c r="M255" s="654"/>
      <c r="N255" s="654"/>
      <c r="O255" s="654"/>
      <c r="P255" s="654"/>
      <c r="Q255" s="654"/>
      <c r="R255" s="654"/>
      <c r="S255" s="654"/>
      <c r="T255" s="654"/>
      <c r="U255" s="654"/>
      <c r="V255" s="654"/>
      <c r="W255" s="654"/>
      <c r="X255" s="654"/>
      <c r="Y255" s="654"/>
      <c r="Z255" s="654"/>
      <c r="AA255" s="654"/>
      <c r="AB255" s="654"/>
      <c r="AC255" s="654"/>
      <c r="AD255" s="654"/>
      <c r="AE255" s="654"/>
      <c r="AF255" s="654"/>
      <c r="AG255" s="654"/>
      <c r="AH255" s="654"/>
      <c r="AI255" s="654"/>
      <c r="AJ255" s="654"/>
      <c r="AK255" s="654"/>
      <c r="AL255" s="654"/>
      <c r="AM255" s="654"/>
      <c r="AN255" s="654"/>
      <c r="AO255" s="655"/>
      <c r="AP255" s="676">
        <v>4</v>
      </c>
      <c r="AQ255" s="654"/>
      <c r="AR255" s="654"/>
      <c r="AS255" s="654"/>
      <c r="AT255" s="654"/>
      <c r="AU255" s="654"/>
      <c r="AV255" s="654"/>
      <c r="AW255" s="654"/>
      <c r="AX255" s="654"/>
      <c r="AY255" s="654"/>
      <c r="AZ255" s="654"/>
      <c r="BA255" s="654"/>
      <c r="BB255" s="654"/>
      <c r="BC255" s="654"/>
      <c r="BD255" s="654"/>
      <c r="BE255" s="655"/>
      <c r="BF255" s="676">
        <v>5</v>
      </c>
      <c r="BG255" s="654"/>
      <c r="BH255" s="654"/>
      <c r="BI255" s="654"/>
      <c r="BJ255" s="654"/>
      <c r="BK255" s="654"/>
      <c r="BL255" s="654"/>
      <c r="BM255" s="654"/>
      <c r="BN255" s="654"/>
      <c r="BO255" s="654"/>
      <c r="BP255" s="654"/>
      <c r="BQ255" s="654"/>
      <c r="BR255" s="654"/>
      <c r="BS255" s="654"/>
      <c r="BT255" s="654"/>
      <c r="BU255" s="655"/>
      <c r="BV255" s="676">
        <v>6</v>
      </c>
      <c r="BW255" s="654"/>
      <c r="BX255" s="654"/>
      <c r="BY255" s="654"/>
      <c r="BZ255" s="654"/>
      <c r="CA255" s="654"/>
      <c r="CB255" s="654"/>
      <c r="CC255" s="654"/>
      <c r="CD255" s="654"/>
      <c r="CE255" s="654"/>
      <c r="CF255" s="654"/>
      <c r="CG255" s="654"/>
      <c r="CH255" s="654"/>
      <c r="CI255" s="654"/>
      <c r="CJ255" s="654"/>
      <c r="CK255" s="655"/>
      <c r="CL255" s="697">
        <v>6</v>
      </c>
      <c r="CM255" s="665"/>
      <c r="CN255" s="665"/>
      <c r="CO255" s="665"/>
      <c r="CP255" s="665"/>
      <c r="CQ255" s="665"/>
      <c r="CR255" s="665"/>
      <c r="CS255" s="665"/>
      <c r="CT255" s="665"/>
      <c r="CU255" s="665"/>
      <c r="CV255" s="665"/>
      <c r="CW255" s="665"/>
      <c r="CX255" s="665"/>
      <c r="CY255" s="665"/>
      <c r="CZ255" s="665"/>
      <c r="DA255" s="666"/>
    </row>
    <row r="256" spans="1:105">
      <c r="A256" s="662" t="s">
        <v>210</v>
      </c>
      <c r="B256" s="654"/>
      <c r="C256" s="654"/>
      <c r="D256" s="654"/>
      <c r="E256" s="654"/>
      <c r="F256" s="654"/>
      <c r="G256" s="655"/>
      <c r="H256" s="663" t="s">
        <v>576</v>
      </c>
      <c r="I256" s="654"/>
      <c r="J256" s="654"/>
      <c r="K256" s="654"/>
      <c r="L256" s="654"/>
      <c r="M256" s="654"/>
      <c r="N256" s="654"/>
      <c r="O256" s="654"/>
      <c r="P256" s="654"/>
      <c r="Q256" s="654"/>
      <c r="R256" s="654"/>
      <c r="S256" s="654"/>
      <c r="T256" s="654"/>
      <c r="U256" s="654"/>
      <c r="V256" s="654"/>
      <c r="W256" s="654"/>
      <c r="X256" s="654"/>
      <c r="Y256" s="654"/>
      <c r="Z256" s="654"/>
      <c r="AA256" s="654"/>
      <c r="AB256" s="654"/>
      <c r="AC256" s="654"/>
      <c r="AD256" s="654"/>
      <c r="AE256" s="654"/>
      <c r="AF256" s="654"/>
      <c r="AG256" s="654"/>
      <c r="AH256" s="654"/>
      <c r="AI256" s="654"/>
      <c r="AJ256" s="654"/>
      <c r="AK256" s="654"/>
      <c r="AL256" s="654"/>
      <c r="AM256" s="654"/>
      <c r="AN256" s="654"/>
      <c r="AO256" s="655"/>
      <c r="AP256" s="656">
        <f>CL256/BF256</f>
        <v>16108.171428571428</v>
      </c>
      <c r="AQ256" s="654"/>
      <c r="AR256" s="654"/>
      <c r="AS256" s="654"/>
      <c r="AT256" s="654"/>
      <c r="AU256" s="654"/>
      <c r="AV256" s="654"/>
      <c r="AW256" s="654"/>
      <c r="AX256" s="654"/>
      <c r="AY256" s="654"/>
      <c r="AZ256" s="654"/>
      <c r="BA256" s="654"/>
      <c r="BB256" s="654"/>
      <c r="BC256" s="654"/>
      <c r="BD256" s="654"/>
      <c r="BE256" s="655"/>
      <c r="BF256" s="656">
        <v>35</v>
      </c>
      <c r="BG256" s="654"/>
      <c r="BH256" s="654"/>
      <c r="BI256" s="654"/>
      <c r="BJ256" s="654"/>
      <c r="BK256" s="654"/>
      <c r="BL256" s="654"/>
      <c r="BM256" s="654"/>
      <c r="BN256" s="654"/>
      <c r="BO256" s="654"/>
      <c r="BP256" s="654"/>
      <c r="BQ256" s="654"/>
      <c r="BR256" s="654"/>
      <c r="BS256" s="654"/>
      <c r="BT256" s="654"/>
      <c r="BU256" s="655"/>
      <c r="BV256" s="656"/>
      <c r="BW256" s="654"/>
      <c r="BX256" s="654"/>
      <c r="BY256" s="654"/>
      <c r="BZ256" s="654"/>
      <c r="CA256" s="654"/>
      <c r="CB256" s="654"/>
      <c r="CC256" s="654"/>
      <c r="CD256" s="654"/>
      <c r="CE256" s="654"/>
      <c r="CF256" s="654"/>
      <c r="CG256" s="654"/>
      <c r="CH256" s="654"/>
      <c r="CI256" s="654"/>
      <c r="CJ256" s="654"/>
      <c r="CK256" s="655"/>
      <c r="CL256" s="657">
        <v>563786</v>
      </c>
      <c r="CM256" s="658"/>
      <c r="CN256" s="658"/>
      <c r="CO256" s="658"/>
      <c r="CP256" s="658"/>
      <c r="CQ256" s="658"/>
      <c r="CR256" s="658"/>
      <c r="CS256" s="658"/>
      <c r="CT256" s="658"/>
      <c r="CU256" s="658"/>
      <c r="CV256" s="658"/>
      <c r="CW256" s="658"/>
      <c r="CX256" s="658"/>
      <c r="CY256" s="658"/>
      <c r="CZ256" s="658"/>
      <c r="DA256" s="659"/>
    </row>
    <row r="257" spans="1:105">
      <c r="A257" s="662"/>
      <c r="B257" s="654"/>
      <c r="C257" s="654"/>
      <c r="D257" s="654"/>
      <c r="E257" s="654"/>
      <c r="F257" s="654"/>
      <c r="G257" s="655"/>
      <c r="H257" s="653" t="s">
        <v>472</v>
      </c>
      <c r="I257" s="654"/>
      <c r="J257" s="654"/>
      <c r="K257" s="654"/>
      <c r="L257" s="654"/>
      <c r="M257" s="654"/>
      <c r="N257" s="654"/>
      <c r="O257" s="654"/>
      <c r="P257" s="654"/>
      <c r="Q257" s="654"/>
      <c r="R257" s="654"/>
      <c r="S257" s="654"/>
      <c r="T257" s="654"/>
      <c r="U257" s="654"/>
      <c r="V257" s="654"/>
      <c r="W257" s="654"/>
      <c r="X257" s="654"/>
      <c r="Y257" s="654"/>
      <c r="Z257" s="654"/>
      <c r="AA257" s="654"/>
      <c r="AB257" s="654"/>
      <c r="AC257" s="654"/>
      <c r="AD257" s="654"/>
      <c r="AE257" s="654"/>
      <c r="AF257" s="654"/>
      <c r="AG257" s="654"/>
      <c r="AH257" s="654"/>
      <c r="AI257" s="654"/>
      <c r="AJ257" s="654"/>
      <c r="AK257" s="654"/>
      <c r="AL257" s="654"/>
      <c r="AM257" s="654"/>
      <c r="AN257" s="654"/>
      <c r="AO257" s="655"/>
      <c r="AP257" s="656" t="s">
        <v>105</v>
      </c>
      <c r="AQ257" s="654"/>
      <c r="AR257" s="654"/>
      <c r="AS257" s="654"/>
      <c r="AT257" s="654"/>
      <c r="AU257" s="654"/>
      <c r="AV257" s="654"/>
      <c r="AW257" s="654"/>
      <c r="AX257" s="654"/>
      <c r="AY257" s="654"/>
      <c r="AZ257" s="654"/>
      <c r="BA257" s="654"/>
      <c r="BB257" s="654"/>
      <c r="BC257" s="654"/>
      <c r="BD257" s="654"/>
      <c r="BE257" s="655"/>
      <c r="BF257" s="656" t="s">
        <v>105</v>
      </c>
      <c r="BG257" s="654"/>
      <c r="BH257" s="654"/>
      <c r="BI257" s="654"/>
      <c r="BJ257" s="654"/>
      <c r="BK257" s="654"/>
      <c r="BL257" s="654"/>
      <c r="BM257" s="654"/>
      <c r="BN257" s="654"/>
      <c r="BO257" s="654"/>
      <c r="BP257" s="654"/>
      <c r="BQ257" s="654"/>
      <c r="BR257" s="654"/>
      <c r="BS257" s="654"/>
      <c r="BT257" s="654"/>
      <c r="BU257" s="655"/>
      <c r="BV257" s="656" t="s">
        <v>105</v>
      </c>
      <c r="BW257" s="654"/>
      <c r="BX257" s="654"/>
      <c r="BY257" s="654"/>
      <c r="BZ257" s="654"/>
      <c r="CA257" s="654"/>
      <c r="CB257" s="654"/>
      <c r="CC257" s="654"/>
      <c r="CD257" s="654"/>
      <c r="CE257" s="654"/>
      <c r="CF257" s="654"/>
      <c r="CG257" s="654"/>
      <c r="CH257" s="654"/>
      <c r="CI257" s="654"/>
      <c r="CJ257" s="654"/>
      <c r="CK257" s="655"/>
      <c r="CL257" s="657">
        <v>563786</v>
      </c>
      <c r="CM257" s="658"/>
      <c r="CN257" s="658"/>
      <c r="CO257" s="658"/>
      <c r="CP257" s="658"/>
      <c r="CQ257" s="658"/>
      <c r="CR257" s="658"/>
      <c r="CS257" s="658"/>
      <c r="CT257" s="658"/>
      <c r="CU257" s="658"/>
      <c r="CV257" s="658"/>
      <c r="CW257" s="658"/>
      <c r="CX257" s="658"/>
      <c r="CY257" s="658"/>
      <c r="CZ257" s="658"/>
      <c r="DA257" s="659"/>
    </row>
    <row r="258" spans="1:105" ht="15">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7"/>
      <c r="CK258" s="187"/>
      <c r="CL258" s="187"/>
      <c r="CM258" s="187"/>
      <c r="CN258" s="187"/>
      <c r="CO258" s="187"/>
      <c r="CP258" s="187"/>
      <c r="CQ258" s="187"/>
      <c r="CR258" s="187"/>
      <c r="CS258" s="187"/>
      <c r="CT258" s="187"/>
      <c r="CU258" s="187"/>
      <c r="CV258" s="187"/>
      <c r="CW258" s="187"/>
      <c r="CX258" s="187"/>
      <c r="CY258" s="187"/>
      <c r="CZ258" s="187"/>
      <c r="DA258" s="187"/>
    </row>
    <row r="259" spans="1:105" ht="15">
      <c r="A259" s="677" t="s">
        <v>582</v>
      </c>
      <c r="B259" s="677"/>
      <c r="C259" s="677"/>
      <c r="D259" s="677"/>
      <c r="E259" s="677"/>
      <c r="F259" s="677"/>
      <c r="G259" s="677"/>
      <c r="H259" s="677"/>
      <c r="I259" s="677"/>
      <c r="J259" s="677"/>
      <c r="K259" s="677"/>
      <c r="L259" s="677"/>
      <c r="M259" s="677"/>
      <c r="N259" s="677"/>
      <c r="O259" s="677"/>
      <c r="P259" s="677"/>
      <c r="Q259" s="677"/>
      <c r="R259" s="677"/>
      <c r="S259" s="677"/>
      <c r="T259" s="677"/>
      <c r="U259" s="677"/>
      <c r="V259" s="677"/>
      <c r="W259" s="677"/>
      <c r="X259" s="677"/>
      <c r="Y259" s="677"/>
      <c r="Z259" s="677"/>
      <c r="AA259" s="677"/>
      <c r="AB259" s="677"/>
      <c r="AC259" s="677"/>
      <c r="AD259" s="677"/>
      <c r="AE259" s="677"/>
      <c r="AF259" s="677"/>
      <c r="AG259" s="677"/>
      <c r="AH259" s="677"/>
      <c r="AI259" s="677"/>
      <c r="AJ259" s="677"/>
      <c r="AK259" s="677"/>
      <c r="AL259" s="677"/>
      <c r="AM259" s="677"/>
      <c r="AN259" s="677"/>
      <c r="AO259" s="677"/>
      <c r="AP259" s="677"/>
      <c r="AQ259" s="677"/>
      <c r="AR259" s="677"/>
      <c r="AS259" s="677"/>
      <c r="AT259" s="677"/>
      <c r="AU259" s="677"/>
      <c r="AV259" s="677"/>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677"/>
      <c r="BY259" s="677"/>
      <c r="BZ259" s="677"/>
      <c r="CA259" s="677"/>
      <c r="CB259" s="677"/>
      <c r="CC259" s="677"/>
      <c r="CD259" s="677"/>
      <c r="CE259" s="677"/>
      <c r="CF259" s="677"/>
      <c r="CG259" s="677"/>
      <c r="CH259" s="677"/>
      <c r="CI259" s="677"/>
      <c r="CJ259" s="677"/>
      <c r="CK259" s="677"/>
      <c r="CL259" s="677"/>
      <c r="CM259" s="677"/>
      <c r="CN259" s="677"/>
      <c r="CO259" s="677"/>
      <c r="CP259" s="677"/>
      <c r="CQ259" s="677"/>
      <c r="CR259" s="677"/>
      <c r="CS259" s="677"/>
      <c r="CT259" s="677"/>
      <c r="CU259" s="677"/>
      <c r="CV259" s="677"/>
      <c r="CW259" s="677"/>
      <c r="CX259" s="677"/>
      <c r="CY259" s="677"/>
      <c r="CZ259" s="677"/>
      <c r="DA259" s="677"/>
    </row>
    <row r="260" spans="1:105" ht="15">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7"/>
      <c r="CK260" s="187"/>
      <c r="CL260" s="187"/>
      <c r="CM260" s="187"/>
      <c r="CN260" s="187"/>
      <c r="CO260" s="187"/>
      <c r="CP260" s="187"/>
      <c r="CQ260" s="187"/>
      <c r="CR260" s="187"/>
      <c r="CS260" s="187"/>
      <c r="CT260" s="187"/>
      <c r="CU260" s="187"/>
      <c r="CV260" s="187"/>
      <c r="CW260" s="187"/>
      <c r="CX260" s="187"/>
      <c r="CY260" s="187"/>
      <c r="CZ260" s="187"/>
      <c r="DA260" s="187"/>
    </row>
    <row r="261" spans="1:105">
      <c r="A261" s="708" t="s">
        <v>462</v>
      </c>
      <c r="B261" s="721"/>
      <c r="C261" s="721"/>
      <c r="D261" s="721"/>
      <c r="E261" s="721"/>
      <c r="F261" s="721"/>
      <c r="G261" s="722"/>
      <c r="H261" s="708" t="s">
        <v>212</v>
      </c>
      <c r="I261" s="721"/>
      <c r="J261" s="721"/>
      <c r="K261" s="721"/>
      <c r="L261" s="721"/>
      <c r="M261" s="721"/>
      <c r="N261" s="721"/>
      <c r="O261" s="721"/>
      <c r="P261" s="721"/>
      <c r="Q261" s="721"/>
      <c r="R261" s="721"/>
      <c r="S261" s="721"/>
      <c r="T261" s="721"/>
      <c r="U261" s="721"/>
      <c r="V261" s="721"/>
      <c r="W261" s="721"/>
      <c r="X261" s="721"/>
      <c r="Y261" s="721"/>
      <c r="Z261" s="721"/>
      <c r="AA261" s="721"/>
      <c r="AB261" s="721"/>
      <c r="AC261" s="721"/>
      <c r="AD261" s="721"/>
      <c r="AE261" s="721"/>
      <c r="AF261" s="721"/>
      <c r="AG261" s="721"/>
      <c r="AH261" s="721"/>
      <c r="AI261" s="721"/>
      <c r="AJ261" s="721"/>
      <c r="AK261" s="721"/>
      <c r="AL261" s="721"/>
      <c r="AM261" s="721"/>
      <c r="AN261" s="721"/>
      <c r="AO261" s="721"/>
      <c r="AP261" s="721"/>
      <c r="AQ261" s="721"/>
      <c r="AR261" s="721"/>
      <c r="AS261" s="721"/>
      <c r="AT261" s="721"/>
      <c r="AU261" s="721"/>
      <c r="AV261" s="721"/>
      <c r="AW261" s="721"/>
      <c r="AX261" s="721"/>
      <c r="AY261" s="721"/>
      <c r="AZ261" s="721"/>
      <c r="BA261" s="721"/>
      <c r="BB261" s="721"/>
      <c r="BC261" s="722"/>
      <c r="BD261" s="708" t="s">
        <v>583</v>
      </c>
      <c r="BE261" s="721"/>
      <c r="BF261" s="721"/>
      <c r="BG261" s="721"/>
      <c r="BH261" s="721"/>
      <c r="BI261" s="721"/>
      <c r="BJ261" s="721"/>
      <c r="BK261" s="721"/>
      <c r="BL261" s="721"/>
      <c r="BM261" s="721"/>
      <c r="BN261" s="721"/>
      <c r="BO261" s="721"/>
      <c r="BP261" s="721"/>
      <c r="BQ261" s="721"/>
      <c r="BR261" s="721"/>
      <c r="BS261" s="722"/>
      <c r="BT261" s="708" t="s">
        <v>584</v>
      </c>
      <c r="BU261" s="721"/>
      <c r="BV261" s="721"/>
      <c r="BW261" s="721"/>
      <c r="BX261" s="721"/>
      <c r="BY261" s="721"/>
      <c r="BZ261" s="721"/>
      <c r="CA261" s="721"/>
      <c r="CB261" s="721"/>
      <c r="CC261" s="721"/>
      <c r="CD261" s="721"/>
      <c r="CE261" s="721"/>
      <c r="CF261" s="721"/>
      <c r="CG261" s="721"/>
      <c r="CH261" s="721"/>
      <c r="CI261" s="722"/>
      <c r="CJ261" s="723" t="s">
        <v>585</v>
      </c>
      <c r="CK261" s="724"/>
      <c r="CL261" s="724"/>
      <c r="CM261" s="724"/>
      <c r="CN261" s="724"/>
      <c r="CO261" s="724"/>
      <c r="CP261" s="724"/>
      <c r="CQ261" s="724"/>
      <c r="CR261" s="724"/>
      <c r="CS261" s="724"/>
      <c r="CT261" s="724"/>
      <c r="CU261" s="724"/>
      <c r="CV261" s="724"/>
      <c r="CW261" s="724"/>
      <c r="CX261" s="724"/>
      <c r="CY261" s="724"/>
      <c r="CZ261" s="724"/>
      <c r="DA261" s="725"/>
    </row>
    <row r="262" spans="1:105">
      <c r="A262" s="676">
        <v>1</v>
      </c>
      <c r="B262" s="717"/>
      <c r="C262" s="717"/>
      <c r="D262" s="717"/>
      <c r="E262" s="717"/>
      <c r="F262" s="717"/>
      <c r="G262" s="718"/>
      <c r="H262" s="676">
        <v>2</v>
      </c>
      <c r="I262" s="717"/>
      <c r="J262" s="717"/>
      <c r="K262" s="717"/>
      <c r="L262" s="717"/>
      <c r="M262" s="717"/>
      <c r="N262" s="717"/>
      <c r="O262" s="717"/>
      <c r="P262" s="717"/>
      <c r="Q262" s="717"/>
      <c r="R262" s="717"/>
      <c r="S262" s="717"/>
      <c r="T262" s="717"/>
      <c r="U262" s="717"/>
      <c r="V262" s="717"/>
      <c r="W262" s="717"/>
      <c r="X262" s="717"/>
      <c r="Y262" s="717"/>
      <c r="Z262" s="717"/>
      <c r="AA262" s="717"/>
      <c r="AB262" s="717"/>
      <c r="AC262" s="717"/>
      <c r="AD262" s="717"/>
      <c r="AE262" s="717"/>
      <c r="AF262" s="717"/>
      <c r="AG262" s="717"/>
      <c r="AH262" s="717"/>
      <c r="AI262" s="717"/>
      <c r="AJ262" s="717"/>
      <c r="AK262" s="717"/>
      <c r="AL262" s="717"/>
      <c r="AM262" s="717"/>
      <c r="AN262" s="717"/>
      <c r="AO262" s="717"/>
      <c r="AP262" s="717"/>
      <c r="AQ262" s="717"/>
      <c r="AR262" s="717"/>
      <c r="AS262" s="717"/>
      <c r="AT262" s="717"/>
      <c r="AU262" s="717"/>
      <c r="AV262" s="717"/>
      <c r="AW262" s="717"/>
      <c r="AX262" s="717"/>
      <c r="AY262" s="717"/>
      <c r="AZ262" s="717"/>
      <c r="BA262" s="717"/>
      <c r="BB262" s="717"/>
      <c r="BC262" s="718"/>
      <c r="BD262" s="676">
        <v>4</v>
      </c>
      <c r="BE262" s="717"/>
      <c r="BF262" s="717"/>
      <c r="BG262" s="717"/>
      <c r="BH262" s="717"/>
      <c r="BI262" s="717"/>
      <c r="BJ262" s="717"/>
      <c r="BK262" s="717"/>
      <c r="BL262" s="717"/>
      <c r="BM262" s="717"/>
      <c r="BN262" s="717"/>
      <c r="BO262" s="717"/>
      <c r="BP262" s="717"/>
      <c r="BQ262" s="717"/>
      <c r="BR262" s="717"/>
      <c r="BS262" s="718"/>
      <c r="BT262" s="676">
        <v>5</v>
      </c>
      <c r="BU262" s="717"/>
      <c r="BV262" s="717"/>
      <c r="BW262" s="717"/>
      <c r="BX262" s="717"/>
      <c r="BY262" s="717"/>
      <c r="BZ262" s="717"/>
      <c r="CA262" s="717"/>
      <c r="CB262" s="717"/>
      <c r="CC262" s="717"/>
      <c r="CD262" s="717"/>
      <c r="CE262" s="717"/>
      <c r="CF262" s="717"/>
      <c r="CG262" s="717"/>
      <c r="CH262" s="717"/>
      <c r="CI262" s="718"/>
      <c r="CJ262" s="697">
        <v>6</v>
      </c>
      <c r="CK262" s="719"/>
      <c r="CL262" s="719"/>
      <c r="CM262" s="719"/>
      <c r="CN262" s="719"/>
      <c r="CO262" s="719"/>
      <c r="CP262" s="719"/>
      <c r="CQ262" s="719"/>
      <c r="CR262" s="719"/>
      <c r="CS262" s="719"/>
      <c r="CT262" s="719"/>
      <c r="CU262" s="719"/>
      <c r="CV262" s="719"/>
      <c r="CW262" s="719"/>
      <c r="CX262" s="719"/>
      <c r="CY262" s="719"/>
      <c r="CZ262" s="719"/>
      <c r="DA262" s="720"/>
    </row>
    <row r="263" spans="1:105">
      <c r="A263" s="662"/>
      <c r="B263" s="711"/>
      <c r="C263" s="711"/>
      <c r="D263" s="711"/>
      <c r="E263" s="711"/>
      <c r="F263" s="711"/>
      <c r="G263" s="712"/>
      <c r="H263" s="663"/>
      <c r="I263" s="691"/>
      <c r="J263" s="691"/>
      <c r="K263" s="691"/>
      <c r="L263" s="691"/>
      <c r="M263" s="691"/>
      <c r="N263" s="691"/>
      <c r="O263" s="691"/>
      <c r="P263" s="691"/>
      <c r="Q263" s="691"/>
      <c r="R263" s="691"/>
      <c r="S263" s="691"/>
      <c r="T263" s="691"/>
      <c r="U263" s="691"/>
      <c r="V263" s="691"/>
      <c r="W263" s="691"/>
      <c r="X263" s="691"/>
      <c r="Y263" s="691"/>
      <c r="Z263" s="691"/>
      <c r="AA263" s="691"/>
      <c r="AB263" s="691"/>
      <c r="AC263" s="691"/>
      <c r="AD263" s="691"/>
      <c r="AE263" s="691"/>
      <c r="AF263" s="691"/>
      <c r="AG263" s="691"/>
      <c r="AH263" s="691"/>
      <c r="AI263" s="691"/>
      <c r="AJ263" s="691"/>
      <c r="AK263" s="691"/>
      <c r="AL263" s="691"/>
      <c r="AM263" s="691"/>
      <c r="AN263" s="691"/>
      <c r="AO263" s="691"/>
      <c r="AP263" s="691"/>
      <c r="AQ263" s="691"/>
      <c r="AR263" s="691"/>
      <c r="AS263" s="691"/>
      <c r="AT263" s="691"/>
      <c r="AU263" s="691"/>
      <c r="AV263" s="691"/>
      <c r="AW263" s="691"/>
      <c r="AX263" s="691"/>
      <c r="AY263" s="691"/>
      <c r="AZ263" s="691"/>
      <c r="BA263" s="691"/>
      <c r="BB263" s="691"/>
      <c r="BC263" s="692"/>
      <c r="BD263" s="656"/>
      <c r="BE263" s="713"/>
      <c r="BF263" s="713"/>
      <c r="BG263" s="713"/>
      <c r="BH263" s="713"/>
      <c r="BI263" s="713"/>
      <c r="BJ263" s="713"/>
      <c r="BK263" s="713"/>
      <c r="BL263" s="713"/>
      <c r="BM263" s="713"/>
      <c r="BN263" s="713"/>
      <c r="BO263" s="713"/>
      <c r="BP263" s="713"/>
      <c r="BQ263" s="713"/>
      <c r="BR263" s="713"/>
      <c r="BS263" s="714"/>
      <c r="BT263" s="656"/>
      <c r="BU263" s="713"/>
      <c r="BV263" s="713"/>
      <c r="BW263" s="713"/>
      <c r="BX263" s="713"/>
      <c r="BY263" s="713"/>
      <c r="BZ263" s="713"/>
      <c r="CA263" s="713"/>
      <c r="CB263" s="713"/>
      <c r="CC263" s="713"/>
      <c r="CD263" s="713"/>
      <c r="CE263" s="713"/>
      <c r="CF263" s="713"/>
      <c r="CG263" s="713"/>
      <c r="CH263" s="713"/>
      <c r="CI263" s="714"/>
      <c r="CJ263" s="664"/>
      <c r="CK263" s="715"/>
      <c r="CL263" s="715"/>
      <c r="CM263" s="715"/>
      <c r="CN263" s="715"/>
      <c r="CO263" s="715"/>
      <c r="CP263" s="715"/>
      <c r="CQ263" s="715"/>
      <c r="CR263" s="715"/>
      <c r="CS263" s="715"/>
      <c r="CT263" s="715"/>
      <c r="CU263" s="715"/>
      <c r="CV263" s="715"/>
      <c r="CW263" s="715"/>
      <c r="CX263" s="715"/>
      <c r="CY263" s="715"/>
      <c r="CZ263" s="715"/>
      <c r="DA263" s="716"/>
    </row>
    <row r="264" spans="1:105">
      <c r="A264" s="662"/>
      <c r="B264" s="711"/>
      <c r="C264" s="711"/>
      <c r="D264" s="711"/>
      <c r="E264" s="711"/>
      <c r="F264" s="711"/>
      <c r="G264" s="712"/>
      <c r="H264" s="663"/>
      <c r="I264" s="691"/>
      <c r="J264" s="691"/>
      <c r="K264" s="691"/>
      <c r="L264" s="691"/>
      <c r="M264" s="691"/>
      <c r="N264" s="691"/>
      <c r="O264" s="691"/>
      <c r="P264" s="691"/>
      <c r="Q264" s="691"/>
      <c r="R264" s="691"/>
      <c r="S264" s="691"/>
      <c r="T264" s="691"/>
      <c r="U264" s="691"/>
      <c r="V264" s="691"/>
      <c r="W264" s="691"/>
      <c r="X264" s="691"/>
      <c r="Y264" s="691"/>
      <c r="Z264" s="691"/>
      <c r="AA264" s="691"/>
      <c r="AB264" s="691"/>
      <c r="AC264" s="691"/>
      <c r="AD264" s="691"/>
      <c r="AE264" s="691"/>
      <c r="AF264" s="691"/>
      <c r="AG264" s="691"/>
      <c r="AH264" s="691"/>
      <c r="AI264" s="691"/>
      <c r="AJ264" s="691"/>
      <c r="AK264" s="691"/>
      <c r="AL264" s="691"/>
      <c r="AM264" s="691"/>
      <c r="AN264" s="691"/>
      <c r="AO264" s="691"/>
      <c r="AP264" s="691"/>
      <c r="AQ264" s="691"/>
      <c r="AR264" s="691"/>
      <c r="AS264" s="691"/>
      <c r="AT264" s="691"/>
      <c r="AU264" s="691"/>
      <c r="AV264" s="691"/>
      <c r="AW264" s="691"/>
      <c r="AX264" s="691"/>
      <c r="AY264" s="691"/>
      <c r="AZ264" s="691"/>
      <c r="BA264" s="691"/>
      <c r="BB264" s="691"/>
      <c r="BC264" s="692"/>
      <c r="BD264" s="656"/>
      <c r="BE264" s="713"/>
      <c r="BF264" s="713"/>
      <c r="BG264" s="713"/>
      <c r="BH264" s="713"/>
      <c r="BI264" s="713"/>
      <c r="BJ264" s="713"/>
      <c r="BK264" s="713"/>
      <c r="BL264" s="713"/>
      <c r="BM264" s="713"/>
      <c r="BN264" s="713"/>
      <c r="BO264" s="713"/>
      <c r="BP264" s="713"/>
      <c r="BQ264" s="713"/>
      <c r="BR264" s="713"/>
      <c r="BS264" s="714"/>
      <c r="BT264" s="656"/>
      <c r="BU264" s="713"/>
      <c r="BV264" s="713"/>
      <c r="BW264" s="713"/>
      <c r="BX264" s="713"/>
      <c r="BY264" s="713"/>
      <c r="BZ264" s="713"/>
      <c r="CA264" s="713"/>
      <c r="CB264" s="713"/>
      <c r="CC264" s="713"/>
      <c r="CD264" s="713"/>
      <c r="CE264" s="713"/>
      <c r="CF264" s="713"/>
      <c r="CG264" s="713"/>
      <c r="CH264" s="713"/>
      <c r="CI264" s="714"/>
      <c r="CJ264" s="664"/>
      <c r="CK264" s="715"/>
      <c r="CL264" s="715"/>
      <c r="CM264" s="715"/>
      <c r="CN264" s="715"/>
      <c r="CO264" s="715"/>
      <c r="CP264" s="715"/>
      <c r="CQ264" s="715"/>
      <c r="CR264" s="715"/>
      <c r="CS264" s="715"/>
      <c r="CT264" s="715"/>
      <c r="CU264" s="715"/>
      <c r="CV264" s="715"/>
      <c r="CW264" s="715"/>
      <c r="CX264" s="715"/>
      <c r="CY264" s="715"/>
      <c r="CZ264" s="715"/>
      <c r="DA264" s="716"/>
    </row>
    <row r="265" spans="1:105">
      <c r="A265" s="662"/>
      <c r="B265" s="654"/>
      <c r="C265" s="654"/>
      <c r="D265" s="654"/>
      <c r="E265" s="654"/>
      <c r="F265" s="654"/>
      <c r="G265" s="655"/>
      <c r="H265" s="694" t="s">
        <v>472</v>
      </c>
      <c r="I265" s="654"/>
      <c r="J265" s="654"/>
      <c r="K265" s="654"/>
      <c r="L265" s="654"/>
      <c r="M265" s="654"/>
      <c r="N265" s="654"/>
      <c r="O265" s="654"/>
      <c r="P265" s="654"/>
      <c r="Q265" s="654"/>
      <c r="R265" s="654"/>
      <c r="S265" s="654"/>
      <c r="T265" s="654"/>
      <c r="U265" s="654"/>
      <c r="V265" s="654"/>
      <c r="W265" s="654"/>
      <c r="X265" s="654"/>
      <c r="Y265" s="654"/>
      <c r="Z265" s="654"/>
      <c r="AA265" s="654"/>
      <c r="AB265" s="654"/>
      <c r="AC265" s="654"/>
      <c r="AD265" s="654"/>
      <c r="AE265" s="654"/>
      <c r="AF265" s="654"/>
      <c r="AG265" s="654"/>
      <c r="AH265" s="654"/>
      <c r="AI265" s="654"/>
      <c r="AJ265" s="654"/>
      <c r="AK265" s="654"/>
      <c r="AL265" s="654"/>
      <c r="AM265" s="654"/>
      <c r="AN265" s="654"/>
      <c r="AO265" s="654"/>
      <c r="AP265" s="654"/>
      <c r="AQ265" s="654"/>
      <c r="AR265" s="654"/>
      <c r="AS265" s="654"/>
      <c r="AT265" s="654"/>
      <c r="AU265" s="654"/>
      <c r="AV265" s="654"/>
      <c r="AW265" s="654"/>
      <c r="AX265" s="654"/>
      <c r="AY265" s="654"/>
      <c r="AZ265" s="654"/>
      <c r="BA265" s="654"/>
      <c r="BB265" s="654"/>
      <c r="BC265" s="655"/>
      <c r="BD265" s="656" t="s">
        <v>105</v>
      </c>
      <c r="BE265" s="654"/>
      <c r="BF265" s="654"/>
      <c r="BG265" s="654"/>
      <c r="BH265" s="654"/>
      <c r="BI265" s="654"/>
      <c r="BJ265" s="654"/>
      <c r="BK265" s="654"/>
      <c r="BL265" s="654"/>
      <c r="BM265" s="654"/>
      <c r="BN265" s="654"/>
      <c r="BO265" s="654"/>
      <c r="BP265" s="654"/>
      <c r="BQ265" s="654"/>
      <c r="BR265" s="654"/>
      <c r="BS265" s="655"/>
      <c r="BT265" s="656" t="s">
        <v>105</v>
      </c>
      <c r="BU265" s="654"/>
      <c r="BV265" s="654"/>
      <c r="BW265" s="654"/>
      <c r="BX265" s="654"/>
      <c r="BY265" s="654"/>
      <c r="BZ265" s="654"/>
      <c r="CA265" s="654"/>
      <c r="CB265" s="654"/>
      <c r="CC265" s="654"/>
      <c r="CD265" s="654"/>
      <c r="CE265" s="654"/>
      <c r="CF265" s="654"/>
      <c r="CG265" s="654"/>
      <c r="CH265" s="654"/>
      <c r="CI265" s="655"/>
      <c r="CJ265" s="664" t="s">
        <v>105</v>
      </c>
      <c r="CK265" s="665"/>
      <c r="CL265" s="665"/>
      <c r="CM265" s="665"/>
      <c r="CN265" s="665"/>
      <c r="CO265" s="665"/>
      <c r="CP265" s="665"/>
      <c r="CQ265" s="665"/>
      <c r="CR265" s="665"/>
      <c r="CS265" s="665"/>
      <c r="CT265" s="665"/>
      <c r="CU265" s="665"/>
      <c r="CV265" s="665"/>
      <c r="CW265" s="665"/>
      <c r="CX265" s="665"/>
      <c r="CY265" s="665"/>
      <c r="CZ265" s="665"/>
      <c r="DA265" s="666"/>
    </row>
    <row r="266" spans="1:105" ht="15">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7"/>
      <c r="CK266" s="187"/>
      <c r="CL266" s="187"/>
      <c r="CM266" s="187"/>
      <c r="CN266" s="187"/>
      <c r="CO266" s="187"/>
      <c r="CP266" s="187"/>
      <c r="CQ266" s="187"/>
      <c r="CR266" s="187"/>
      <c r="CS266" s="187"/>
      <c r="CT266" s="187"/>
      <c r="CU266" s="187"/>
      <c r="CV266" s="187"/>
      <c r="CW266" s="187"/>
      <c r="CX266" s="187"/>
      <c r="CY266" s="187"/>
      <c r="CZ266" s="187"/>
      <c r="DA266" s="187"/>
    </row>
    <row r="267" spans="1:105" ht="15">
      <c r="A267" s="677" t="s">
        <v>586</v>
      </c>
      <c r="B267" s="671"/>
      <c r="C267" s="671"/>
      <c r="D267" s="671"/>
      <c r="E267" s="671"/>
      <c r="F267" s="671"/>
      <c r="G267" s="671"/>
      <c r="H267" s="671"/>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c r="AE267" s="671"/>
      <c r="AF267" s="671"/>
      <c r="AG267" s="671"/>
      <c r="AH267" s="671"/>
      <c r="AI267" s="671"/>
      <c r="AJ267" s="671"/>
      <c r="AK267" s="671"/>
      <c r="AL267" s="671"/>
      <c r="AM267" s="671"/>
      <c r="AN267" s="671"/>
      <c r="AO267" s="671"/>
      <c r="AP267" s="671"/>
      <c r="AQ267" s="671"/>
      <c r="AR267" s="671"/>
      <c r="AS267" s="671"/>
      <c r="AT267" s="671"/>
      <c r="AU267" s="671"/>
      <c r="AV267" s="671"/>
      <c r="AW267" s="671"/>
      <c r="AX267" s="671"/>
      <c r="AY267" s="671"/>
      <c r="AZ267" s="671"/>
      <c r="BA267" s="671"/>
      <c r="BB267" s="671"/>
      <c r="BC267" s="671"/>
      <c r="BD267" s="671"/>
      <c r="BE267" s="671"/>
      <c r="BF267" s="671"/>
      <c r="BG267" s="671"/>
      <c r="BH267" s="671"/>
      <c r="BI267" s="671"/>
      <c r="BJ267" s="671"/>
      <c r="BK267" s="671"/>
      <c r="BL267" s="671"/>
      <c r="BM267" s="671"/>
      <c r="BN267" s="671"/>
      <c r="BO267" s="671"/>
      <c r="BP267" s="671"/>
      <c r="BQ267" s="671"/>
      <c r="BR267" s="671"/>
      <c r="BS267" s="671"/>
      <c r="BT267" s="671"/>
      <c r="BU267" s="671"/>
      <c r="BV267" s="671"/>
      <c r="BW267" s="671"/>
      <c r="BX267" s="671"/>
      <c r="BY267" s="671"/>
      <c r="BZ267" s="671"/>
      <c r="CA267" s="671"/>
      <c r="CB267" s="671"/>
      <c r="CC267" s="671"/>
      <c r="CD267" s="671"/>
      <c r="CE267" s="671"/>
      <c r="CF267" s="671"/>
      <c r="CG267" s="671"/>
      <c r="CH267" s="671"/>
      <c r="CI267" s="671"/>
      <c r="CJ267" s="671"/>
      <c r="CK267" s="671"/>
      <c r="CL267" s="671"/>
      <c r="CM267" s="671"/>
      <c r="CN267" s="671"/>
      <c r="CO267" s="671"/>
      <c r="CP267" s="671"/>
      <c r="CQ267" s="671"/>
      <c r="CR267" s="671"/>
      <c r="CS267" s="671"/>
      <c r="CT267" s="671"/>
      <c r="CU267" s="671"/>
      <c r="CV267" s="671"/>
      <c r="CW267" s="671"/>
      <c r="CX267" s="671"/>
      <c r="CY267" s="671"/>
      <c r="CZ267" s="671"/>
      <c r="DA267" s="671"/>
    </row>
    <row r="268" spans="1:105" ht="15">
      <c r="A268" s="180" t="s">
        <v>458</v>
      </c>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678" t="s">
        <v>5</v>
      </c>
      <c r="Y268" s="674"/>
      <c r="Z268" s="674"/>
      <c r="AA268" s="674"/>
      <c r="AB268" s="674"/>
      <c r="AC268" s="674"/>
      <c r="AD268" s="674"/>
      <c r="AE268" s="674"/>
      <c r="AF268" s="674"/>
      <c r="AG268" s="674"/>
      <c r="AH268" s="674"/>
      <c r="AI268" s="674"/>
      <c r="AJ268" s="674"/>
      <c r="AK268" s="674"/>
      <c r="AL268" s="674"/>
      <c r="AM268" s="674"/>
      <c r="AN268" s="674"/>
      <c r="AO268" s="674"/>
      <c r="AP268" s="674"/>
      <c r="AQ268" s="674"/>
      <c r="AR268" s="674"/>
      <c r="AS268" s="674"/>
      <c r="AT268" s="674"/>
      <c r="AU268" s="674"/>
      <c r="AV268" s="674"/>
      <c r="AW268" s="674"/>
      <c r="AX268" s="674"/>
      <c r="AY268" s="674"/>
      <c r="AZ268" s="674"/>
      <c r="BA268" s="674"/>
      <c r="BB268" s="674"/>
      <c r="BC268" s="674"/>
      <c r="BD268" s="674"/>
      <c r="BE268" s="674"/>
      <c r="BF268" s="674"/>
      <c r="BG268" s="674"/>
      <c r="BH268" s="674"/>
      <c r="BI268" s="674"/>
      <c r="BJ268" s="674"/>
      <c r="BK268" s="674"/>
      <c r="BL268" s="674"/>
      <c r="BM268" s="674"/>
      <c r="BN268" s="674"/>
      <c r="BO268" s="674"/>
      <c r="BP268" s="674"/>
      <c r="BQ268" s="674"/>
      <c r="BR268" s="674"/>
      <c r="BS268" s="674"/>
      <c r="BT268" s="674"/>
      <c r="BU268" s="674"/>
      <c r="BV268" s="674"/>
      <c r="BW268" s="674"/>
      <c r="BX268" s="674"/>
      <c r="BY268" s="674"/>
      <c r="BZ268" s="674"/>
      <c r="CA268" s="674"/>
      <c r="CB268" s="674"/>
      <c r="CC268" s="674"/>
      <c r="CD268" s="674"/>
      <c r="CE268" s="674"/>
      <c r="CF268" s="674"/>
      <c r="CG268" s="674"/>
      <c r="CH268" s="674"/>
      <c r="CI268" s="674"/>
      <c r="CJ268" s="674"/>
      <c r="CK268" s="674"/>
      <c r="CL268" s="674"/>
      <c r="CM268" s="674"/>
      <c r="CN268" s="674"/>
      <c r="CO268" s="674"/>
      <c r="CP268" s="674"/>
      <c r="CQ268" s="674"/>
      <c r="CR268" s="674"/>
      <c r="CS268" s="674"/>
      <c r="CT268" s="674"/>
      <c r="CU268" s="674"/>
      <c r="CV268" s="674"/>
      <c r="CW268" s="674"/>
      <c r="CX268" s="674"/>
      <c r="CY268" s="674"/>
      <c r="CZ268" s="674"/>
      <c r="DA268" s="674"/>
    </row>
    <row r="269" spans="1:105" ht="15">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99"/>
      <c r="CK269" s="199"/>
      <c r="CL269" s="199"/>
      <c r="CM269" s="199"/>
      <c r="CN269" s="199"/>
      <c r="CO269" s="199"/>
      <c r="CP269" s="199"/>
      <c r="CQ269" s="199"/>
      <c r="CR269" s="199"/>
      <c r="CS269" s="199"/>
      <c r="CT269" s="199"/>
      <c r="CU269" s="199"/>
      <c r="CV269" s="199"/>
      <c r="CW269" s="199"/>
      <c r="CX269" s="199"/>
      <c r="CY269" s="199"/>
      <c r="CZ269" s="199"/>
      <c r="DA269" s="199"/>
    </row>
    <row r="270" spans="1:105" ht="20.25" customHeight="1">
      <c r="A270" s="680" t="s">
        <v>459</v>
      </c>
      <c r="B270" s="671"/>
      <c r="C270" s="671"/>
      <c r="D270" s="671"/>
      <c r="E270" s="671"/>
      <c r="F270" s="671"/>
      <c r="G270" s="671"/>
      <c r="H270" s="671"/>
      <c r="I270" s="671"/>
      <c r="J270" s="671"/>
      <c r="K270" s="671"/>
      <c r="L270" s="671"/>
      <c r="M270" s="671"/>
      <c r="N270" s="671"/>
      <c r="O270" s="671"/>
      <c r="P270" s="671"/>
      <c r="Q270" s="671"/>
      <c r="R270" s="671"/>
      <c r="S270" s="671"/>
      <c r="T270" s="671"/>
      <c r="U270" s="671"/>
      <c r="V270" s="671"/>
      <c r="W270" s="671"/>
      <c r="X270" s="671"/>
      <c r="Y270" s="671"/>
      <c r="Z270" s="671"/>
      <c r="AA270" s="671"/>
      <c r="AB270" s="671"/>
      <c r="AC270" s="671"/>
      <c r="AD270" s="671"/>
      <c r="AE270" s="671"/>
      <c r="AF270" s="671"/>
      <c r="AG270" s="671"/>
      <c r="AH270" s="671"/>
      <c r="AI270" s="671"/>
      <c r="AJ270" s="671"/>
      <c r="AK270" s="671"/>
      <c r="AL270" s="671"/>
      <c r="AM270" s="671"/>
      <c r="AN270" s="671"/>
      <c r="AO270" s="671"/>
      <c r="AP270" s="693" t="s">
        <v>460</v>
      </c>
      <c r="AQ270" s="693"/>
      <c r="AR270" s="693"/>
      <c r="AS270" s="693"/>
      <c r="AT270" s="693"/>
      <c r="AU270" s="693"/>
      <c r="AV270" s="693"/>
      <c r="AW270" s="693"/>
      <c r="AX270" s="693"/>
      <c r="AY270" s="693"/>
      <c r="AZ270" s="693"/>
      <c r="BA270" s="693"/>
      <c r="BB270" s="693"/>
      <c r="BC270" s="693"/>
      <c r="BD270" s="693"/>
      <c r="BE270" s="693"/>
      <c r="BF270" s="693"/>
      <c r="BG270" s="693"/>
      <c r="BH270" s="693"/>
      <c r="BI270" s="693"/>
      <c r="BJ270" s="693"/>
      <c r="BK270" s="693"/>
      <c r="BL270" s="693"/>
      <c r="BM270" s="693"/>
      <c r="BN270" s="693"/>
      <c r="BO270" s="693"/>
      <c r="BP270" s="693"/>
      <c r="BQ270" s="693"/>
      <c r="BR270" s="693"/>
      <c r="BS270" s="693"/>
      <c r="BT270" s="693"/>
      <c r="BU270" s="693"/>
      <c r="BV270" s="693"/>
      <c r="BW270" s="693"/>
      <c r="BX270" s="693"/>
      <c r="BY270" s="693"/>
      <c r="BZ270" s="693"/>
      <c r="CA270" s="693"/>
      <c r="CB270" s="693"/>
      <c r="CC270" s="693"/>
      <c r="CD270" s="693"/>
      <c r="CE270" s="693"/>
      <c r="CF270" s="693"/>
      <c r="CG270" s="693"/>
      <c r="CH270" s="693"/>
      <c r="CI270" s="693"/>
      <c r="CJ270" s="693"/>
      <c r="CK270" s="693"/>
      <c r="CL270" s="693"/>
      <c r="CM270" s="693"/>
      <c r="CN270" s="693"/>
      <c r="CO270" s="693"/>
      <c r="CP270" s="693"/>
      <c r="CQ270" s="693"/>
      <c r="CR270" s="693"/>
      <c r="CS270" s="693"/>
      <c r="CT270" s="693"/>
      <c r="CU270" s="693"/>
      <c r="CV270" s="693"/>
      <c r="CW270" s="693"/>
      <c r="CX270" s="693"/>
      <c r="CY270" s="693"/>
      <c r="CZ270" s="693"/>
      <c r="DA270" s="693"/>
    </row>
    <row r="271" spans="1:105" ht="15">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7"/>
      <c r="CK271" s="187"/>
      <c r="CL271" s="187"/>
      <c r="CM271" s="187"/>
      <c r="CN271" s="187"/>
      <c r="CO271" s="187"/>
      <c r="CP271" s="187"/>
      <c r="CQ271" s="187"/>
      <c r="CR271" s="187"/>
      <c r="CS271" s="187"/>
      <c r="CT271" s="187"/>
      <c r="CU271" s="187"/>
      <c r="CV271" s="187"/>
      <c r="CW271" s="187"/>
      <c r="CX271" s="187"/>
      <c r="CY271" s="187"/>
      <c r="CZ271" s="187"/>
      <c r="DA271" s="187"/>
    </row>
    <row r="272" spans="1:105">
      <c r="A272" s="667" t="s">
        <v>462</v>
      </c>
      <c r="B272" s="668"/>
      <c r="C272" s="668"/>
      <c r="D272" s="668"/>
      <c r="E272" s="668"/>
      <c r="F272" s="668"/>
      <c r="G272" s="669"/>
      <c r="H272" s="667" t="s">
        <v>538</v>
      </c>
      <c r="I272" s="668"/>
      <c r="J272" s="668"/>
      <c r="K272" s="668"/>
      <c r="L272" s="668"/>
      <c r="M272" s="668"/>
      <c r="N272" s="668"/>
      <c r="O272" s="668"/>
      <c r="P272" s="668"/>
      <c r="Q272" s="668"/>
      <c r="R272" s="668"/>
      <c r="S272" s="668"/>
      <c r="T272" s="668"/>
      <c r="U272" s="668"/>
      <c r="V272" s="668"/>
      <c r="W272" s="668"/>
      <c r="X272" s="668"/>
      <c r="Y272" s="668"/>
      <c r="Z272" s="668"/>
      <c r="AA272" s="668"/>
      <c r="AB272" s="668"/>
      <c r="AC272" s="668"/>
      <c r="AD272" s="668"/>
      <c r="AE272" s="668"/>
      <c r="AF272" s="668"/>
      <c r="AG272" s="668"/>
      <c r="AH272" s="668"/>
      <c r="AI272" s="668"/>
      <c r="AJ272" s="668"/>
      <c r="AK272" s="668"/>
      <c r="AL272" s="668"/>
      <c r="AM272" s="668"/>
      <c r="AN272" s="668"/>
      <c r="AO272" s="668"/>
      <c r="AP272" s="668"/>
      <c r="AQ272" s="668"/>
      <c r="AR272" s="668"/>
      <c r="AS272" s="668"/>
      <c r="AT272" s="668"/>
      <c r="AU272" s="668"/>
      <c r="AV272" s="668"/>
      <c r="AW272" s="668"/>
      <c r="AX272" s="668"/>
      <c r="AY272" s="668"/>
      <c r="AZ272" s="668"/>
      <c r="BA272" s="668"/>
      <c r="BB272" s="668"/>
      <c r="BC272" s="669"/>
      <c r="BD272" s="667" t="s">
        <v>587</v>
      </c>
      <c r="BE272" s="668"/>
      <c r="BF272" s="668"/>
      <c r="BG272" s="668"/>
      <c r="BH272" s="668"/>
      <c r="BI272" s="668"/>
      <c r="BJ272" s="668"/>
      <c r="BK272" s="668"/>
      <c r="BL272" s="668"/>
      <c r="BM272" s="668"/>
      <c r="BN272" s="668"/>
      <c r="BO272" s="668"/>
      <c r="BP272" s="668"/>
      <c r="BQ272" s="668"/>
      <c r="BR272" s="668"/>
      <c r="BS272" s="669"/>
      <c r="BT272" s="667" t="s">
        <v>588</v>
      </c>
      <c r="BU272" s="668"/>
      <c r="BV272" s="668"/>
      <c r="BW272" s="668"/>
      <c r="BX272" s="668"/>
      <c r="BY272" s="668"/>
      <c r="BZ272" s="668"/>
      <c r="CA272" s="668"/>
      <c r="CB272" s="668"/>
      <c r="CC272" s="668"/>
      <c r="CD272" s="668"/>
      <c r="CE272" s="668"/>
      <c r="CF272" s="668"/>
      <c r="CG272" s="668"/>
      <c r="CH272" s="668"/>
      <c r="CI272" s="669"/>
      <c r="CJ272" s="698" t="s">
        <v>589</v>
      </c>
      <c r="CK272" s="699"/>
      <c r="CL272" s="699"/>
      <c r="CM272" s="699"/>
      <c r="CN272" s="699"/>
      <c r="CO272" s="699"/>
      <c r="CP272" s="699"/>
      <c r="CQ272" s="699"/>
      <c r="CR272" s="699"/>
      <c r="CS272" s="699"/>
      <c r="CT272" s="699"/>
      <c r="CU272" s="699"/>
      <c r="CV272" s="699"/>
      <c r="CW272" s="699"/>
      <c r="CX272" s="699"/>
      <c r="CY272" s="699"/>
      <c r="CZ272" s="699"/>
      <c r="DA272" s="700"/>
    </row>
    <row r="273" spans="1:105">
      <c r="A273" s="676">
        <v>1</v>
      </c>
      <c r="B273" s="654"/>
      <c r="C273" s="654"/>
      <c r="D273" s="654"/>
      <c r="E273" s="654"/>
      <c r="F273" s="654"/>
      <c r="G273" s="655"/>
      <c r="H273" s="676">
        <v>2</v>
      </c>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5"/>
      <c r="BD273" s="676">
        <v>3</v>
      </c>
      <c r="BE273" s="654"/>
      <c r="BF273" s="654"/>
      <c r="BG273" s="654"/>
      <c r="BH273" s="654"/>
      <c r="BI273" s="654"/>
      <c r="BJ273" s="654"/>
      <c r="BK273" s="654"/>
      <c r="BL273" s="654"/>
      <c r="BM273" s="654"/>
      <c r="BN273" s="654"/>
      <c r="BO273" s="654"/>
      <c r="BP273" s="654"/>
      <c r="BQ273" s="654"/>
      <c r="BR273" s="654"/>
      <c r="BS273" s="655"/>
      <c r="BT273" s="676">
        <v>4</v>
      </c>
      <c r="BU273" s="654"/>
      <c r="BV273" s="654"/>
      <c r="BW273" s="654"/>
      <c r="BX273" s="654"/>
      <c r="BY273" s="654"/>
      <c r="BZ273" s="654"/>
      <c r="CA273" s="654"/>
      <c r="CB273" s="654"/>
      <c r="CC273" s="654"/>
      <c r="CD273" s="654"/>
      <c r="CE273" s="654"/>
      <c r="CF273" s="654"/>
      <c r="CG273" s="654"/>
      <c r="CH273" s="654"/>
      <c r="CI273" s="655"/>
      <c r="CJ273" s="697">
        <v>5</v>
      </c>
      <c r="CK273" s="665"/>
      <c r="CL273" s="665"/>
      <c r="CM273" s="665"/>
      <c r="CN273" s="665"/>
      <c r="CO273" s="665"/>
      <c r="CP273" s="665"/>
      <c r="CQ273" s="665"/>
      <c r="CR273" s="665"/>
      <c r="CS273" s="665"/>
      <c r="CT273" s="665"/>
      <c r="CU273" s="665"/>
      <c r="CV273" s="665"/>
      <c r="CW273" s="665"/>
      <c r="CX273" s="665"/>
      <c r="CY273" s="665"/>
      <c r="CZ273" s="665"/>
      <c r="DA273" s="666"/>
    </row>
    <row r="274" spans="1:105">
      <c r="A274" s="662" t="s">
        <v>78</v>
      </c>
      <c r="B274" s="654"/>
      <c r="C274" s="654"/>
      <c r="D274" s="654"/>
      <c r="E274" s="654"/>
      <c r="F274" s="654"/>
      <c r="G274" s="655"/>
      <c r="H274" s="663" t="s">
        <v>590</v>
      </c>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5"/>
      <c r="BD274" s="656" t="s">
        <v>591</v>
      </c>
      <c r="BE274" s="654"/>
      <c r="BF274" s="654"/>
      <c r="BG274" s="654"/>
      <c r="BH274" s="654"/>
      <c r="BI274" s="654"/>
      <c r="BJ274" s="654"/>
      <c r="BK274" s="654"/>
      <c r="BL274" s="654"/>
      <c r="BM274" s="654"/>
      <c r="BN274" s="654"/>
      <c r="BO274" s="654"/>
      <c r="BP274" s="654"/>
      <c r="BQ274" s="654"/>
      <c r="BR274" s="654"/>
      <c r="BS274" s="655"/>
      <c r="BT274" s="656">
        <v>12</v>
      </c>
      <c r="BU274" s="654"/>
      <c r="BV274" s="654"/>
      <c r="BW274" s="654"/>
      <c r="BX274" s="654"/>
      <c r="BY274" s="654"/>
      <c r="BZ274" s="654"/>
      <c r="CA274" s="654"/>
      <c r="CB274" s="654"/>
      <c r="CC274" s="654"/>
      <c r="CD274" s="654"/>
      <c r="CE274" s="654"/>
      <c r="CF274" s="654"/>
      <c r="CG274" s="654"/>
      <c r="CH274" s="654"/>
      <c r="CI274" s="655"/>
      <c r="CJ274" s="657">
        <v>100000</v>
      </c>
      <c r="CK274" s="658"/>
      <c r="CL274" s="658"/>
      <c r="CM274" s="658"/>
      <c r="CN274" s="658"/>
      <c r="CO274" s="658"/>
      <c r="CP274" s="658"/>
      <c r="CQ274" s="658"/>
      <c r="CR274" s="658"/>
      <c r="CS274" s="658"/>
      <c r="CT274" s="658"/>
      <c r="CU274" s="658"/>
      <c r="CV274" s="658"/>
      <c r="CW274" s="658"/>
      <c r="CX274" s="658"/>
      <c r="CY274" s="658"/>
      <c r="CZ274" s="658"/>
      <c r="DA274" s="659"/>
    </row>
    <row r="275" spans="1:105">
      <c r="A275" s="662"/>
      <c r="B275" s="654"/>
      <c r="C275" s="654"/>
      <c r="D275" s="654"/>
      <c r="E275" s="654"/>
      <c r="F275" s="654"/>
      <c r="G275" s="655"/>
      <c r="H275" s="694" t="s">
        <v>472</v>
      </c>
      <c r="I275" s="654"/>
      <c r="J275" s="654"/>
      <c r="K275" s="654"/>
      <c r="L275" s="654"/>
      <c r="M275" s="654"/>
      <c r="N275" s="654"/>
      <c r="O275" s="654"/>
      <c r="P275" s="654"/>
      <c r="Q275" s="654"/>
      <c r="R275" s="654"/>
      <c r="S275" s="654"/>
      <c r="T275" s="654"/>
      <c r="U275" s="654"/>
      <c r="V275" s="654"/>
      <c r="W275" s="654"/>
      <c r="X275" s="654"/>
      <c r="Y275" s="654"/>
      <c r="Z275" s="654"/>
      <c r="AA275" s="654"/>
      <c r="AB275" s="654"/>
      <c r="AC275" s="654"/>
      <c r="AD275" s="654"/>
      <c r="AE275" s="654"/>
      <c r="AF275" s="654"/>
      <c r="AG275" s="654"/>
      <c r="AH275" s="654"/>
      <c r="AI275" s="654"/>
      <c r="AJ275" s="654"/>
      <c r="AK275" s="654"/>
      <c r="AL275" s="654"/>
      <c r="AM275" s="654"/>
      <c r="AN275" s="654"/>
      <c r="AO275" s="654"/>
      <c r="AP275" s="654"/>
      <c r="AQ275" s="654"/>
      <c r="AR275" s="654"/>
      <c r="AS275" s="654"/>
      <c r="AT275" s="654"/>
      <c r="AU275" s="654"/>
      <c r="AV275" s="654"/>
      <c r="AW275" s="654"/>
      <c r="AX275" s="654"/>
      <c r="AY275" s="654"/>
      <c r="AZ275" s="654"/>
      <c r="BA275" s="654"/>
      <c r="BB275" s="654"/>
      <c r="BC275" s="655"/>
      <c r="BD275" s="656" t="s">
        <v>105</v>
      </c>
      <c r="BE275" s="654"/>
      <c r="BF275" s="654"/>
      <c r="BG275" s="654"/>
      <c r="BH275" s="654"/>
      <c r="BI275" s="654"/>
      <c r="BJ275" s="654"/>
      <c r="BK275" s="654"/>
      <c r="BL275" s="654"/>
      <c r="BM275" s="654"/>
      <c r="BN275" s="654"/>
      <c r="BO275" s="654"/>
      <c r="BP275" s="654"/>
      <c r="BQ275" s="654"/>
      <c r="BR275" s="654"/>
      <c r="BS275" s="655"/>
      <c r="BT275" s="656" t="s">
        <v>105</v>
      </c>
      <c r="BU275" s="654"/>
      <c r="BV275" s="654"/>
      <c r="BW275" s="654"/>
      <c r="BX275" s="654"/>
      <c r="BY275" s="654"/>
      <c r="BZ275" s="654"/>
      <c r="CA275" s="654"/>
      <c r="CB275" s="654"/>
      <c r="CC275" s="654"/>
      <c r="CD275" s="654"/>
      <c r="CE275" s="654"/>
      <c r="CF275" s="654"/>
      <c r="CG275" s="654"/>
      <c r="CH275" s="654"/>
      <c r="CI275" s="655"/>
      <c r="CJ275" s="657">
        <v>100000</v>
      </c>
      <c r="CK275" s="658"/>
      <c r="CL275" s="658"/>
      <c r="CM275" s="658"/>
      <c r="CN275" s="658"/>
      <c r="CO275" s="658"/>
      <c r="CP275" s="658"/>
      <c r="CQ275" s="658"/>
      <c r="CR275" s="658"/>
      <c r="CS275" s="658"/>
      <c r="CT275" s="658"/>
      <c r="CU275" s="658"/>
      <c r="CV275" s="658"/>
      <c r="CW275" s="658"/>
      <c r="CX275" s="658"/>
      <c r="CY275" s="658"/>
      <c r="CZ275" s="658"/>
      <c r="DA275" s="659"/>
    </row>
    <row r="276" spans="1:105">
      <c r="A276" s="190"/>
      <c r="B276" s="191"/>
      <c r="C276" s="191"/>
      <c r="D276" s="191"/>
      <c r="E276" s="191"/>
      <c r="F276" s="191"/>
      <c r="G276" s="191"/>
      <c r="H276" s="192"/>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3"/>
      <c r="BE276" s="191"/>
      <c r="BF276" s="191"/>
      <c r="BG276" s="191"/>
      <c r="BH276" s="191"/>
      <c r="BI276" s="191"/>
      <c r="BJ276" s="191"/>
      <c r="BK276" s="191"/>
      <c r="BL276" s="191"/>
      <c r="BM276" s="191"/>
      <c r="BN276" s="191"/>
      <c r="BO276" s="191"/>
      <c r="BP276" s="191"/>
      <c r="BQ276" s="191"/>
      <c r="BR276" s="191"/>
      <c r="BS276" s="191"/>
      <c r="BT276" s="193"/>
      <c r="BU276" s="191"/>
      <c r="BV276" s="191"/>
      <c r="BW276" s="191"/>
      <c r="BX276" s="191"/>
      <c r="BY276" s="191"/>
      <c r="BZ276" s="191"/>
      <c r="CA276" s="191"/>
      <c r="CB276" s="191"/>
      <c r="CC276" s="191"/>
      <c r="CD276" s="191"/>
      <c r="CE276" s="191"/>
      <c r="CF276" s="191"/>
      <c r="CG276" s="191"/>
      <c r="CH276" s="191"/>
      <c r="CI276" s="191"/>
      <c r="CJ276" s="194"/>
      <c r="CK276" s="195"/>
      <c r="CL276" s="195"/>
      <c r="CM276" s="195"/>
      <c r="CN276" s="195"/>
      <c r="CO276" s="195"/>
      <c r="CP276" s="195"/>
      <c r="CQ276" s="195"/>
      <c r="CR276" s="195"/>
      <c r="CS276" s="195"/>
      <c r="CT276" s="195"/>
      <c r="CU276" s="195"/>
      <c r="CV276" s="195"/>
      <c r="CW276" s="195"/>
      <c r="CX276" s="195"/>
      <c r="CY276" s="195"/>
      <c r="CZ276" s="195"/>
      <c r="DA276" s="195"/>
    </row>
    <row r="277" spans="1:105" ht="13.5">
      <c r="A277" s="704" t="s">
        <v>592</v>
      </c>
      <c r="B277" s="705"/>
      <c r="C277" s="705"/>
      <c r="D277" s="705"/>
      <c r="E277" s="705"/>
      <c r="F277" s="705"/>
      <c r="G277" s="705"/>
      <c r="H277" s="705"/>
      <c r="I277" s="705"/>
      <c r="J277" s="705"/>
      <c r="K277" s="705"/>
      <c r="L277" s="705"/>
      <c r="M277" s="705"/>
      <c r="N277" s="705"/>
      <c r="O277" s="705"/>
      <c r="P277" s="705"/>
      <c r="Q277" s="705"/>
      <c r="R277" s="705"/>
      <c r="S277" s="705"/>
      <c r="T277" s="705"/>
      <c r="U277" s="705"/>
      <c r="V277" s="705"/>
      <c r="W277" s="705"/>
      <c r="X277" s="705"/>
      <c r="Y277" s="705"/>
      <c r="Z277" s="705"/>
      <c r="AA277" s="705"/>
      <c r="AB277" s="705"/>
      <c r="AC277" s="705"/>
      <c r="AD277" s="705"/>
      <c r="AE277" s="705"/>
      <c r="AF277" s="705"/>
      <c r="AG277" s="705"/>
      <c r="AH277" s="705"/>
      <c r="AI277" s="705"/>
      <c r="AJ277" s="705"/>
      <c r="AK277" s="705"/>
      <c r="AL277" s="705"/>
      <c r="AM277" s="705"/>
      <c r="AN277" s="705"/>
      <c r="AO277" s="705"/>
      <c r="AP277" s="705"/>
      <c r="AQ277" s="705"/>
      <c r="AR277" s="705"/>
      <c r="AS277" s="705"/>
      <c r="AT277" s="705"/>
      <c r="AU277" s="705"/>
      <c r="AV277" s="705"/>
      <c r="AW277" s="705"/>
      <c r="AX277" s="705"/>
      <c r="AY277" s="705"/>
      <c r="AZ277" s="705"/>
      <c r="BA277" s="705"/>
      <c r="BB277" s="705"/>
      <c r="BC277" s="705"/>
      <c r="BD277" s="705"/>
      <c r="BE277" s="705"/>
      <c r="BF277" s="705"/>
      <c r="BG277" s="705"/>
      <c r="BH277" s="705"/>
      <c r="BI277" s="705"/>
      <c r="BJ277" s="705"/>
      <c r="BK277" s="705"/>
      <c r="BL277" s="705"/>
      <c r="BM277" s="705"/>
      <c r="BN277" s="705"/>
      <c r="BO277" s="705"/>
      <c r="BP277" s="705"/>
      <c r="BQ277" s="705"/>
      <c r="BR277" s="705"/>
      <c r="BS277" s="705"/>
      <c r="BT277" s="705"/>
      <c r="BU277" s="705"/>
      <c r="BV277" s="705"/>
      <c r="BW277" s="705"/>
      <c r="BX277" s="705"/>
      <c r="BY277" s="705"/>
      <c r="BZ277" s="705"/>
      <c r="CA277" s="705"/>
      <c r="CB277" s="705"/>
      <c r="CC277" s="705"/>
      <c r="CD277" s="705"/>
      <c r="CE277" s="705"/>
      <c r="CF277" s="705"/>
      <c r="CG277" s="705"/>
      <c r="CH277" s="705"/>
      <c r="CI277" s="705"/>
      <c r="CJ277" s="705"/>
      <c r="CK277" s="705"/>
      <c r="CL277" s="705"/>
      <c r="CM277" s="705"/>
      <c r="CN277" s="705"/>
      <c r="CO277" s="705"/>
      <c r="CP277" s="705"/>
      <c r="CQ277" s="705"/>
      <c r="CR277" s="705"/>
      <c r="CS277" s="705"/>
      <c r="CT277" s="705"/>
      <c r="CU277" s="705"/>
      <c r="CV277" s="705"/>
      <c r="CW277" s="705"/>
      <c r="CX277" s="705"/>
      <c r="CY277" s="705"/>
      <c r="CZ277" s="705"/>
      <c r="DA277" s="705"/>
    </row>
    <row r="278" spans="1:105" ht="15">
      <c r="A278" s="180" t="s">
        <v>458</v>
      </c>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678" t="s">
        <v>5</v>
      </c>
      <c r="Y278" s="674"/>
      <c r="Z278" s="674"/>
      <c r="AA278" s="674"/>
      <c r="AB278" s="674"/>
      <c r="AC278" s="674"/>
      <c r="AD278" s="674"/>
      <c r="AE278" s="674"/>
      <c r="AF278" s="674"/>
      <c r="AG278" s="674"/>
      <c r="AH278" s="674"/>
      <c r="AI278" s="674"/>
      <c r="AJ278" s="674"/>
      <c r="AK278" s="674"/>
      <c r="AL278" s="674"/>
      <c r="AM278" s="674"/>
      <c r="AN278" s="674"/>
      <c r="AO278" s="674"/>
      <c r="AP278" s="674"/>
      <c r="AQ278" s="674"/>
      <c r="AR278" s="674"/>
      <c r="AS278" s="674"/>
      <c r="AT278" s="674"/>
      <c r="AU278" s="674"/>
      <c r="AV278" s="674"/>
      <c r="AW278" s="674"/>
      <c r="AX278" s="674"/>
      <c r="AY278" s="674"/>
      <c r="AZ278" s="674"/>
      <c r="BA278" s="674"/>
      <c r="BB278" s="674"/>
      <c r="BC278" s="674"/>
      <c r="BD278" s="674"/>
      <c r="BE278" s="674"/>
      <c r="BF278" s="674"/>
      <c r="BG278" s="674"/>
      <c r="BH278" s="674"/>
      <c r="BI278" s="674"/>
      <c r="BJ278" s="674"/>
      <c r="BK278" s="674"/>
      <c r="BL278" s="674"/>
      <c r="BM278" s="674"/>
      <c r="BN278" s="674"/>
      <c r="BO278" s="674"/>
      <c r="BP278" s="674"/>
      <c r="BQ278" s="674"/>
      <c r="BR278" s="674"/>
      <c r="BS278" s="674"/>
      <c r="BT278" s="674"/>
      <c r="BU278" s="674"/>
      <c r="BV278" s="674"/>
      <c r="BW278" s="674"/>
      <c r="BX278" s="674"/>
      <c r="BY278" s="674"/>
      <c r="BZ278" s="674"/>
      <c r="CA278" s="674"/>
      <c r="CB278" s="674"/>
      <c r="CC278" s="674"/>
      <c r="CD278" s="674"/>
      <c r="CE278" s="674"/>
      <c r="CF278" s="674"/>
      <c r="CG278" s="674"/>
      <c r="CH278" s="674"/>
      <c r="CI278" s="674"/>
      <c r="CJ278" s="674"/>
      <c r="CK278" s="674"/>
      <c r="CL278" s="674"/>
      <c r="CM278" s="674"/>
      <c r="CN278" s="674"/>
      <c r="CO278" s="674"/>
      <c r="CP278" s="674"/>
      <c r="CQ278" s="674"/>
      <c r="CR278" s="674"/>
      <c r="CS278" s="674"/>
      <c r="CT278" s="674"/>
      <c r="CU278" s="674"/>
      <c r="CV278" s="674"/>
      <c r="CW278" s="674"/>
      <c r="CX278" s="674"/>
      <c r="CY278" s="674"/>
      <c r="CZ278" s="674"/>
      <c r="DA278" s="674"/>
    </row>
    <row r="279" spans="1:105" ht="15">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99"/>
      <c r="CK279" s="199"/>
      <c r="CL279" s="199"/>
      <c r="CM279" s="199"/>
      <c r="CN279" s="199"/>
      <c r="CO279" s="199"/>
      <c r="CP279" s="199"/>
      <c r="CQ279" s="199"/>
      <c r="CR279" s="199"/>
      <c r="CS279" s="199"/>
      <c r="CT279" s="199"/>
      <c r="CU279" s="199"/>
      <c r="CV279" s="199"/>
      <c r="CW279" s="199"/>
      <c r="CX279" s="199"/>
      <c r="CY279" s="199"/>
      <c r="CZ279" s="199"/>
      <c r="DA279" s="199"/>
    </row>
    <row r="280" spans="1:105" ht="13.5">
      <c r="A280" s="704" t="s">
        <v>593</v>
      </c>
      <c r="B280" s="705"/>
      <c r="C280" s="705"/>
      <c r="D280" s="705"/>
      <c r="E280" s="705"/>
      <c r="F280" s="705"/>
      <c r="G280" s="705"/>
      <c r="H280" s="705"/>
      <c r="I280" s="705"/>
      <c r="J280" s="705"/>
      <c r="K280" s="705"/>
      <c r="L280" s="705"/>
      <c r="M280" s="705"/>
      <c r="N280" s="705"/>
      <c r="O280" s="705"/>
      <c r="P280" s="705"/>
      <c r="Q280" s="705"/>
      <c r="R280" s="705"/>
      <c r="S280" s="705"/>
      <c r="T280" s="705"/>
      <c r="U280" s="705"/>
      <c r="V280" s="705"/>
      <c r="W280" s="705"/>
      <c r="X280" s="705"/>
      <c r="Y280" s="705"/>
      <c r="Z280" s="705"/>
      <c r="AA280" s="705"/>
      <c r="AB280" s="705"/>
      <c r="AC280" s="705"/>
      <c r="AD280" s="705"/>
      <c r="AE280" s="705"/>
      <c r="AF280" s="705"/>
      <c r="AG280" s="705"/>
      <c r="AH280" s="705"/>
      <c r="AI280" s="705"/>
      <c r="AJ280" s="705"/>
      <c r="AK280" s="705"/>
      <c r="AL280" s="705"/>
      <c r="AM280" s="705"/>
      <c r="AN280" s="705"/>
      <c r="AO280" s="705"/>
      <c r="AP280" s="705"/>
      <c r="AQ280" s="705"/>
      <c r="AR280" s="705"/>
      <c r="AS280" s="705"/>
      <c r="AT280" s="705"/>
      <c r="AU280" s="705"/>
      <c r="AV280" s="705"/>
      <c r="AW280" s="705"/>
      <c r="AX280" s="705"/>
      <c r="AY280" s="705"/>
      <c r="AZ280" s="705"/>
      <c r="BA280" s="705"/>
      <c r="BB280" s="705"/>
      <c r="BC280" s="705"/>
      <c r="BD280" s="705"/>
      <c r="BE280" s="705"/>
      <c r="BF280" s="705"/>
      <c r="BG280" s="705"/>
      <c r="BH280" s="705"/>
      <c r="BI280" s="705"/>
      <c r="BJ280" s="705"/>
      <c r="BK280" s="705"/>
      <c r="BL280" s="705"/>
      <c r="BM280" s="705"/>
      <c r="BN280" s="705"/>
      <c r="BO280" s="705"/>
      <c r="BP280" s="705"/>
      <c r="BQ280" s="705"/>
      <c r="BR280" s="705"/>
      <c r="BS280" s="705"/>
      <c r="BT280" s="705"/>
      <c r="BU280" s="705"/>
      <c r="BV280" s="705"/>
      <c r="BW280" s="705"/>
      <c r="BX280" s="705"/>
      <c r="BY280" s="705"/>
      <c r="BZ280" s="705"/>
      <c r="CA280" s="705"/>
      <c r="CB280" s="705"/>
      <c r="CC280" s="705"/>
      <c r="CD280" s="705"/>
      <c r="CE280" s="705"/>
      <c r="CF280" s="705"/>
      <c r="CG280" s="705"/>
      <c r="CH280" s="705"/>
      <c r="CI280" s="705"/>
      <c r="CJ280" s="705"/>
      <c r="CK280" s="705"/>
      <c r="CL280" s="705"/>
      <c r="CM280" s="705"/>
      <c r="CN280" s="705"/>
      <c r="CO280" s="705"/>
      <c r="CP280" s="705"/>
      <c r="CQ280" s="705"/>
      <c r="CR280" s="705"/>
      <c r="CS280" s="705"/>
      <c r="CT280" s="705"/>
      <c r="CU280" s="705"/>
      <c r="CV280" s="705"/>
      <c r="CW280" s="705"/>
      <c r="CX280" s="705"/>
      <c r="CY280" s="705"/>
      <c r="CZ280" s="705"/>
      <c r="DA280" s="705"/>
    </row>
    <row r="281" spans="1:105" ht="15">
      <c r="A281" s="180" t="s">
        <v>458</v>
      </c>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678" t="s">
        <v>5</v>
      </c>
      <c r="Y281" s="674"/>
      <c r="Z281" s="674"/>
      <c r="AA281" s="674"/>
      <c r="AB281" s="674"/>
      <c r="AC281" s="674"/>
      <c r="AD281" s="674"/>
      <c r="AE281" s="674"/>
      <c r="AF281" s="674"/>
      <c r="AG281" s="674"/>
      <c r="AH281" s="674"/>
      <c r="AI281" s="674"/>
      <c r="AJ281" s="674"/>
      <c r="AK281" s="674"/>
      <c r="AL281" s="674"/>
      <c r="AM281" s="674"/>
      <c r="AN281" s="674"/>
      <c r="AO281" s="674"/>
      <c r="AP281" s="674"/>
      <c r="AQ281" s="674"/>
      <c r="AR281" s="674"/>
      <c r="AS281" s="674"/>
      <c r="AT281" s="674"/>
      <c r="AU281" s="674"/>
      <c r="AV281" s="674"/>
      <c r="AW281" s="674"/>
      <c r="AX281" s="674"/>
      <c r="AY281" s="674"/>
      <c r="AZ281" s="674"/>
      <c r="BA281" s="674"/>
      <c r="BB281" s="674"/>
      <c r="BC281" s="674"/>
      <c r="BD281" s="674"/>
      <c r="BE281" s="674"/>
      <c r="BF281" s="674"/>
      <c r="BG281" s="674"/>
      <c r="BH281" s="674"/>
      <c r="BI281" s="674"/>
      <c r="BJ281" s="674"/>
      <c r="BK281" s="674"/>
      <c r="BL281" s="674"/>
      <c r="BM281" s="674"/>
      <c r="BN281" s="674"/>
      <c r="BO281" s="674"/>
      <c r="BP281" s="674"/>
      <c r="BQ281" s="674"/>
      <c r="BR281" s="674"/>
      <c r="BS281" s="674"/>
      <c r="BT281" s="674"/>
      <c r="BU281" s="674"/>
      <c r="BV281" s="674"/>
      <c r="BW281" s="674"/>
      <c r="BX281" s="674"/>
      <c r="BY281" s="674"/>
      <c r="BZ281" s="674"/>
      <c r="CA281" s="674"/>
      <c r="CB281" s="674"/>
      <c r="CC281" s="674"/>
      <c r="CD281" s="674"/>
      <c r="CE281" s="674"/>
      <c r="CF281" s="674"/>
      <c r="CG281" s="674"/>
      <c r="CH281" s="674"/>
      <c r="CI281" s="674"/>
      <c r="CJ281" s="674"/>
      <c r="CK281" s="674"/>
      <c r="CL281" s="674"/>
      <c r="CM281" s="674"/>
      <c r="CN281" s="674"/>
      <c r="CO281" s="674"/>
      <c r="CP281" s="674"/>
      <c r="CQ281" s="674"/>
      <c r="CR281" s="674"/>
      <c r="CS281" s="674"/>
      <c r="CT281" s="674"/>
      <c r="CU281" s="674"/>
      <c r="CV281" s="674"/>
      <c r="CW281" s="674"/>
      <c r="CX281" s="674"/>
      <c r="CY281" s="674"/>
      <c r="CZ281" s="674"/>
      <c r="DA281" s="674"/>
    </row>
    <row r="282" spans="1:105" ht="15">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99"/>
      <c r="CK282" s="199"/>
      <c r="CL282" s="199"/>
      <c r="CM282" s="199"/>
      <c r="CN282" s="199"/>
      <c r="CO282" s="199"/>
      <c r="CP282" s="199"/>
      <c r="CQ282" s="199"/>
      <c r="CR282" s="199"/>
      <c r="CS282" s="199"/>
      <c r="CT282" s="199"/>
      <c r="CU282" s="199"/>
      <c r="CV282" s="199"/>
      <c r="CW282" s="199"/>
      <c r="CX282" s="199"/>
      <c r="CY282" s="199"/>
      <c r="CZ282" s="199"/>
      <c r="DA282" s="199"/>
    </row>
    <row r="283" spans="1:105" ht="24" customHeight="1">
      <c r="A283" s="680" t="s">
        <v>459</v>
      </c>
      <c r="B283" s="671"/>
      <c r="C283" s="671"/>
      <c r="D283" s="671"/>
      <c r="E283" s="671"/>
      <c r="F283" s="671"/>
      <c r="G283" s="671"/>
      <c r="H283" s="671"/>
      <c r="I283" s="671"/>
      <c r="J283" s="671"/>
      <c r="K283" s="671"/>
      <c r="L283" s="671"/>
      <c r="M283" s="671"/>
      <c r="N283" s="671"/>
      <c r="O283" s="671"/>
      <c r="P283" s="671"/>
      <c r="Q283" s="671"/>
      <c r="R283" s="671"/>
      <c r="S283" s="671"/>
      <c r="T283" s="671"/>
      <c r="U283" s="671"/>
      <c r="V283" s="671"/>
      <c r="W283" s="671"/>
      <c r="X283" s="671"/>
      <c r="Y283" s="671"/>
      <c r="Z283" s="671"/>
      <c r="AA283" s="671"/>
      <c r="AB283" s="671"/>
      <c r="AC283" s="671"/>
      <c r="AD283" s="671"/>
      <c r="AE283" s="671"/>
      <c r="AF283" s="671"/>
      <c r="AG283" s="671"/>
      <c r="AH283" s="671"/>
      <c r="AI283" s="671"/>
      <c r="AJ283" s="671"/>
      <c r="AK283" s="671"/>
      <c r="AL283" s="671"/>
      <c r="AM283" s="671"/>
      <c r="AN283" s="671"/>
      <c r="AO283" s="671"/>
      <c r="AP283" s="682" t="s">
        <v>474</v>
      </c>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c r="CB283" s="682"/>
      <c r="CC283" s="682"/>
      <c r="CD283" s="682"/>
      <c r="CE283" s="682"/>
      <c r="CF283" s="682"/>
      <c r="CG283" s="682"/>
      <c r="CH283" s="682"/>
      <c r="CI283" s="682"/>
      <c r="CJ283" s="682"/>
      <c r="CK283" s="682"/>
      <c r="CL283" s="682"/>
      <c r="CM283" s="682"/>
      <c r="CN283" s="682"/>
      <c r="CO283" s="682"/>
      <c r="CP283" s="682"/>
      <c r="CQ283" s="682"/>
      <c r="CR283" s="682"/>
      <c r="CS283" s="682"/>
      <c r="CT283" s="682"/>
      <c r="CU283" s="682"/>
      <c r="CV283" s="682"/>
      <c r="CW283" s="682"/>
      <c r="CX283" s="682"/>
      <c r="CY283" s="682"/>
      <c r="CZ283" s="682"/>
      <c r="DA283" s="682"/>
    </row>
    <row r="284" spans="1:105" ht="15">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7"/>
      <c r="CK284" s="187"/>
      <c r="CL284" s="187"/>
      <c r="CM284" s="187"/>
      <c r="CN284" s="187"/>
      <c r="CO284" s="187"/>
      <c r="CP284" s="187"/>
      <c r="CQ284" s="187"/>
      <c r="CR284" s="187"/>
      <c r="CS284" s="187"/>
      <c r="CT284" s="187"/>
      <c r="CU284" s="187"/>
      <c r="CV284" s="187"/>
      <c r="CW284" s="187"/>
      <c r="CX284" s="187"/>
      <c r="CY284" s="187"/>
      <c r="CZ284" s="187"/>
      <c r="DA284" s="187"/>
    </row>
    <row r="285" spans="1:105">
      <c r="A285" s="667" t="s">
        <v>462</v>
      </c>
      <c r="B285" s="668"/>
      <c r="C285" s="668"/>
      <c r="D285" s="668"/>
      <c r="E285" s="668"/>
      <c r="F285" s="668"/>
      <c r="G285" s="669"/>
      <c r="H285" s="667" t="s">
        <v>538</v>
      </c>
      <c r="I285" s="668"/>
      <c r="J285" s="668"/>
      <c r="K285" s="668"/>
      <c r="L285" s="668"/>
      <c r="M285" s="668"/>
      <c r="N285" s="668"/>
      <c r="O285" s="668"/>
      <c r="P285" s="668"/>
      <c r="Q285" s="668"/>
      <c r="R285" s="668"/>
      <c r="S285" s="668"/>
      <c r="T285" s="668"/>
      <c r="U285" s="668"/>
      <c r="V285" s="668"/>
      <c r="W285" s="668"/>
      <c r="X285" s="668"/>
      <c r="Y285" s="668"/>
      <c r="Z285" s="668"/>
      <c r="AA285" s="668"/>
      <c r="AB285" s="668"/>
      <c r="AC285" s="668"/>
      <c r="AD285" s="668"/>
      <c r="AE285" s="668"/>
      <c r="AF285" s="668"/>
      <c r="AG285" s="668"/>
      <c r="AH285" s="668"/>
      <c r="AI285" s="668"/>
      <c r="AJ285" s="668"/>
      <c r="AK285" s="668"/>
      <c r="AL285" s="668"/>
      <c r="AM285" s="668"/>
      <c r="AN285" s="668"/>
      <c r="AO285" s="668"/>
      <c r="AP285" s="668"/>
      <c r="AQ285" s="668"/>
      <c r="AR285" s="668"/>
      <c r="AS285" s="668"/>
      <c r="AT285" s="668"/>
      <c r="AU285" s="668"/>
      <c r="AV285" s="668"/>
      <c r="AW285" s="668"/>
      <c r="AX285" s="668"/>
      <c r="AY285" s="668"/>
      <c r="AZ285" s="668"/>
      <c r="BA285" s="668"/>
      <c r="BB285" s="668"/>
      <c r="BC285" s="669"/>
      <c r="BD285" s="667" t="s">
        <v>587</v>
      </c>
      <c r="BE285" s="668"/>
      <c r="BF285" s="668"/>
      <c r="BG285" s="668"/>
      <c r="BH285" s="668"/>
      <c r="BI285" s="668"/>
      <c r="BJ285" s="668"/>
      <c r="BK285" s="668"/>
      <c r="BL285" s="668"/>
      <c r="BM285" s="668"/>
      <c r="BN285" s="668"/>
      <c r="BO285" s="668"/>
      <c r="BP285" s="668"/>
      <c r="BQ285" s="668"/>
      <c r="BR285" s="668"/>
      <c r="BS285" s="669"/>
      <c r="BT285" s="667" t="s">
        <v>588</v>
      </c>
      <c r="BU285" s="668"/>
      <c r="BV285" s="668"/>
      <c r="BW285" s="668"/>
      <c r="BX285" s="668"/>
      <c r="BY285" s="668"/>
      <c r="BZ285" s="668"/>
      <c r="CA285" s="668"/>
      <c r="CB285" s="668"/>
      <c r="CC285" s="668"/>
      <c r="CD285" s="668"/>
      <c r="CE285" s="668"/>
      <c r="CF285" s="668"/>
      <c r="CG285" s="668"/>
      <c r="CH285" s="668"/>
      <c r="CI285" s="669"/>
      <c r="CJ285" s="698" t="s">
        <v>589</v>
      </c>
      <c r="CK285" s="699"/>
      <c r="CL285" s="699"/>
      <c r="CM285" s="699"/>
      <c r="CN285" s="699"/>
      <c r="CO285" s="699"/>
      <c r="CP285" s="699"/>
      <c r="CQ285" s="699"/>
      <c r="CR285" s="699"/>
      <c r="CS285" s="699"/>
      <c r="CT285" s="699"/>
      <c r="CU285" s="699"/>
      <c r="CV285" s="699"/>
      <c r="CW285" s="699"/>
      <c r="CX285" s="699"/>
      <c r="CY285" s="699"/>
      <c r="CZ285" s="699"/>
      <c r="DA285" s="700"/>
    </row>
    <row r="286" spans="1:105">
      <c r="A286" s="676">
        <v>1</v>
      </c>
      <c r="B286" s="654"/>
      <c r="C286" s="654"/>
      <c r="D286" s="654"/>
      <c r="E286" s="654"/>
      <c r="F286" s="654"/>
      <c r="G286" s="655"/>
      <c r="H286" s="676">
        <v>2</v>
      </c>
      <c r="I286" s="654"/>
      <c r="J286" s="654"/>
      <c r="K286" s="654"/>
      <c r="L286" s="654"/>
      <c r="M286" s="654"/>
      <c r="N286" s="654"/>
      <c r="O286" s="654"/>
      <c r="P286" s="654"/>
      <c r="Q286" s="654"/>
      <c r="R286" s="654"/>
      <c r="S286" s="654"/>
      <c r="T286" s="654"/>
      <c r="U286" s="654"/>
      <c r="V286" s="654"/>
      <c r="W286" s="654"/>
      <c r="X286" s="654"/>
      <c r="Y286" s="654"/>
      <c r="Z286" s="654"/>
      <c r="AA286" s="654"/>
      <c r="AB286" s="654"/>
      <c r="AC286" s="654"/>
      <c r="AD286" s="654"/>
      <c r="AE286" s="654"/>
      <c r="AF286" s="654"/>
      <c r="AG286" s="654"/>
      <c r="AH286" s="654"/>
      <c r="AI286" s="654"/>
      <c r="AJ286" s="654"/>
      <c r="AK286" s="654"/>
      <c r="AL286" s="654"/>
      <c r="AM286" s="654"/>
      <c r="AN286" s="654"/>
      <c r="AO286" s="654"/>
      <c r="AP286" s="654"/>
      <c r="AQ286" s="654"/>
      <c r="AR286" s="654"/>
      <c r="AS286" s="654"/>
      <c r="AT286" s="654"/>
      <c r="AU286" s="654"/>
      <c r="AV286" s="654"/>
      <c r="AW286" s="654"/>
      <c r="AX286" s="654"/>
      <c r="AY286" s="654"/>
      <c r="AZ286" s="654"/>
      <c r="BA286" s="654"/>
      <c r="BB286" s="654"/>
      <c r="BC286" s="655"/>
      <c r="BD286" s="676">
        <v>3</v>
      </c>
      <c r="BE286" s="654"/>
      <c r="BF286" s="654"/>
      <c r="BG286" s="654"/>
      <c r="BH286" s="654"/>
      <c r="BI286" s="654"/>
      <c r="BJ286" s="654"/>
      <c r="BK286" s="654"/>
      <c r="BL286" s="654"/>
      <c r="BM286" s="654"/>
      <c r="BN286" s="654"/>
      <c r="BO286" s="654"/>
      <c r="BP286" s="654"/>
      <c r="BQ286" s="654"/>
      <c r="BR286" s="654"/>
      <c r="BS286" s="655"/>
      <c r="BT286" s="676">
        <v>4</v>
      </c>
      <c r="BU286" s="654"/>
      <c r="BV286" s="654"/>
      <c r="BW286" s="654"/>
      <c r="BX286" s="654"/>
      <c r="BY286" s="654"/>
      <c r="BZ286" s="654"/>
      <c r="CA286" s="654"/>
      <c r="CB286" s="654"/>
      <c r="CC286" s="654"/>
      <c r="CD286" s="654"/>
      <c r="CE286" s="654"/>
      <c r="CF286" s="654"/>
      <c r="CG286" s="654"/>
      <c r="CH286" s="654"/>
      <c r="CI286" s="655"/>
      <c r="CJ286" s="697">
        <v>5</v>
      </c>
      <c r="CK286" s="665"/>
      <c r="CL286" s="665"/>
      <c r="CM286" s="665"/>
      <c r="CN286" s="665"/>
      <c r="CO286" s="665"/>
      <c r="CP286" s="665"/>
      <c r="CQ286" s="665"/>
      <c r="CR286" s="665"/>
      <c r="CS286" s="665"/>
      <c r="CT286" s="665"/>
      <c r="CU286" s="665"/>
      <c r="CV286" s="665"/>
      <c r="CW286" s="665"/>
      <c r="CX286" s="665"/>
      <c r="CY286" s="665"/>
      <c r="CZ286" s="665"/>
      <c r="DA286" s="666"/>
    </row>
    <row r="287" spans="1:105">
      <c r="A287" s="662" t="s">
        <v>78</v>
      </c>
      <c r="B287" s="654"/>
      <c r="C287" s="654"/>
      <c r="D287" s="654"/>
      <c r="E287" s="654"/>
      <c r="F287" s="654"/>
      <c r="G287" s="655"/>
      <c r="H287" s="663" t="s">
        <v>594</v>
      </c>
      <c r="I287" s="654"/>
      <c r="J287" s="654"/>
      <c r="K287" s="654"/>
      <c r="L287" s="654"/>
      <c r="M287" s="654"/>
      <c r="N287" s="654"/>
      <c r="O287" s="654"/>
      <c r="P287" s="654"/>
      <c r="Q287" s="654"/>
      <c r="R287" s="654"/>
      <c r="S287" s="654"/>
      <c r="T287" s="654"/>
      <c r="U287" s="654"/>
      <c r="V287" s="654"/>
      <c r="W287" s="654"/>
      <c r="X287" s="654"/>
      <c r="Y287" s="654"/>
      <c r="Z287" s="654"/>
      <c r="AA287" s="654"/>
      <c r="AB287" s="654"/>
      <c r="AC287" s="654"/>
      <c r="AD287" s="654"/>
      <c r="AE287" s="654"/>
      <c r="AF287" s="654"/>
      <c r="AG287" s="654"/>
      <c r="AH287" s="654"/>
      <c r="AI287" s="654"/>
      <c r="AJ287" s="654"/>
      <c r="AK287" s="654"/>
      <c r="AL287" s="654"/>
      <c r="AM287" s="654"/>
      <c r="AN287" s="654"/>
      <c r="AO287" s="654"/>
      <c r="AP287" s="654"/>
      <c r="AQ287" s="654"/>
      <c r="AR287" s="654"/>
      <c r="AS287" s="654"/>
      <c r="AT287" s="654"/>
      <c r="AU287" s="654"/>
      <c r="AV287" s="654"/>
      <c r="AW287" s="654"/>
      <c r="AX287" s="654"/>
      <c r="AY287" s="654"/>
      <c r="AZ287" s="654"/>
      <c r="BA287" s="654"/>
      <c r="BB287" s="654"/>
      <c r="BC287" s="655"/>
      <c r="BD287" s="708" t="s">
        <v>595</v>
      </c>
      <c r="BE287" s="709"/>
      <c r="BF287" s="709"/>
      <c r="BG287" s="709"/>
      <c r="BH287" s="709"/>
      <c r="BI287" s="709"/>
      <c r="BJ287" s="709"/>
      <c r="BK287" s="709"/>
      <c r="BL287" s="709"/>
      <c r="BM287" s="709"/>
      <c r="BN287" s="709"/>
      <c r="BO287" s="709"/>
      <c r="BP287" s="709"/>
      <c r="BQ287" s="709"/>
      <c r="BR287" s="709"/>
      <c r="BS287" s="710"/>
      <c r="BT287" s="656">
        <v>12</v>
      </c>
      <c r="BU287" s="654"/>
      <c r="BV287" s="654"/>
      <c r="BW287" s="654"/>
      <c r="BX287" s="654"/>
      <c r="BY287" s="654"/>
      <c r="BZ287" s="654"/>
      <c r="CA287" s="654"/>
      <c r="CB287" s="654"/>
      <c r="CC287" s="654"/>
      <c r="CD287" s="654"/>
      <c r="CE287" s="654"/>
      <c r="CF287" s="654"/>
      <c r="CG287" s="654"/>
      <c r="CH287" s="654"/>
      <c r="CI287" s="655"/>
      <c r="CJ287" s="657">
        <v>50000</v>
      </c>
      <c r="CK287" s="658"/>
      <c r="CL287" s="658"/>
      <c r="CM287" s="658"/>
      <c r="CN287" s="658"/>
      <c r="CO287" s="658"/>
      <c r="CP287" s="658"/>
      <c r="CQ287" s="658"/>
      <c r="CR287" s="658"/>
      <c r="CS287" s="658"/>
      <c r="CT287" s="658"/>
      <c r="CU287" s="658"/>
      <c r="CV287" s="658"/>
      <c r="CW287" s="658"/>
      <c r="CX287" s="658"/>
      <c r="CY287" s="658"/>
      <c r="CZ287" s="658"/>
      <c r="DA287" s="659"/>
    </row>
    <row r="288" spans="1:105">
      <c r="A288" s="662" t="s">
        <v>210</v>
      </c>
      <c r="B288" s="654"/>
      <c r="C288" s="654"/>
      <c r="D288" s="654"/>
      <c r="E288" s="654"/>
      <c r="F288" s="654"/>
      <c r="G288" s="655"/>
      <c r="H288" s="663" t="s">
        <v>596</v>
      </c>
      <c r="I288" s="654"/>
      <c r="J288" s="654"/>
      <c r="K288" s="654"/>
      <c r="L288" s="654"/>
      <c r="M288" s="654"/>
      <c r="N288" s="654"/>
      <c r="O288" s="654"/>
      <c r="P288" s="654"/>
      <c r="Q288" s="654"/>
      <c r="R288" s="654"/>
      <c r="S288" s="654"/>
      <c r="T288" s="654"/>
      <c r="U288" s="654"/>
      <c r="V288" s="654"/>
      <c r="W288" s="654"/>
      <c r="X288" s="654"/>
      <c r="Y288" s="654"/>
      <c r="Z288" s="654"/>
      <c r="AA288" s="654"/>
      <c r="AB288" s="654"/>
      <c r="AC288" s="654"/>
      <c r="AD288" s="654"/>
      <c r="AE288" s="654"/>
      <c r="AF288" s="654"/>
      <c r="AG288" s="654"/>
      <c r="AH288" s="654"/>
      <c r="AI288" s="654"/>
      <c r="AJ288" s="654"/>
      <c r="AK288" s="654"/>
      <c r="AL288" s="654"/>
      <c r="AM288" s="654"/>
      <c r="AN288" s="654"/>
      <c r="AO288" s="654"/>
      <c r="AP288" s="654"/>
      <c r="AQ288" s="654"/>
      <c r="AR288" s="654"/>
      <c r="AS288" s="654"/>
      <c r="AT288" s="654"/>
      <c r="AU288" s="654"/>
      <c r="AV288" s="654"/>
      <c r="AW288" s="654"/>
      <c r="AX288" s="654"/>
      <c r="AY288" s="654"/>
      <c r="AZ288" s="654"/>
      <c r="BA288" s="654"/>
      <c r="BB288" s="654"/>
      <c r="BC288" s="655"/>
      <c r="BD288" s="708" t="s">
        <v>597</v>
      </c>
      <c r="BE288" s="709"/>
      <c r="BF288" s="709"/>
      <c r="BG288" s="709"/>
      <c r="BH288" s="709"/>
      <c r="BI288" s="709"/>
      <c r="BJ288" s="709"/>
      <c r="BK288" s="709"/>
      <c r="BL288" s="709"/>
      <c r="BM288" s="709"/>
      <c r="BN288" s="709"/>
      <c r="BO288" s="709"/>
      <c r="BP288" s="709"/>
      <c r="BQ288" s="709"/>
      <c r="BR288" s="709"/>
      <c r="BS288" s="710"/>
      <c r="BT288" s="656">
        <v>12</v>
      </c>
      <c r="BU288" s="654"/>
      <c r="BV288" s="654"/>
      <c r="BW288" s="654"/>
      <c r="BX288" s="654"/>
      <c r="BY288" s="654"/>
      <c r="BZ288" s="654"/>
      <c r="CA288" s="654"/>
      <c r="CB288" s="654"/>
      <c r="CC288" s="654"/>
      <c r="CD288" s="654"/>
      <c r="CE288" s="654"/>
      <c r="CF288" s="654"/>
      <c r="CG288" s="654"/>
      <c r="CH288" s="654"/>
      <c r="CI288" s="655"/>
      <c r="CJ288" s="657">
        <v>198000</v>
      </c>
      <c r="CK288" s="658"/>
      <c r="CL288" s="658"/>
      <c r="CM288" s="658"/>
      <c r="CN288" s="658"/>
      <c r="CO288" s="658"/>
      <c r="CP288" s="658"/>
      <c r="CQ288" s="658"/>
      <c r="CR288" s="658"/>
      <c r="CS288" s="658"/>
      <c r="CT288" s="658"/>
      <c r="CU288" s="658"/>
      <c r="CV288" s="658"/>
      <c r="CW288" s="658"/>
      <c r="CX288" s="658"/>
      <c r="CY288" s="658"/>
      <c r="CZ288" s="658"/>
      <c r="DA288" s="659"/>
    </row>
    <row r="289" spans="1:105">
      <c r="A289" s="662" t="s">
        <v>211</v>
      </c>
      <c r="B289" s="654"/>
      <c r="C289" s="654"/>
      <c r="D289" s="654"/>
      <c r="E289" s="654"/>
      <c r="F289" s="654"/>
      <c r="G289" s="655"/>
      <c r="H289" s="663" t="s">
        <v>598</v>
      </c>
      <c r="I289" s="654"/>
      <c r="J289" s="654"/>
      <c r="K289" s="654"/>
      <c r="L289" s="654"/>
      <c r="M289" s="654"/>
      <c r="N289" s="654"/>
      <c r="O289" s="654"/>
      <c r="P289" s="654"/>
      <c r="Q289" s="654"/>
      <c r="R289" s="654"/>
      <c r="S289" s="654"/>
      <c r="T289" s="654"/>
      <c r="U289" s="654"/>
      <c r="V289" s="654"/>
      <c r="W289" s="654"/>
      <c r="X289" s="654"/>
      <c r="Y289" s="654"/>
      <c r="Z289" s="654"/>
      <c r="AA289" s="654"/>
      <c r="AB289" s="654"/>
      <c r="AC289" s="654"/>
      <c r="AD289" s="654"/>
      <c r="AE289" s="654"/>
      <c r="AF289" s="654"/>
      <c r="AG289" s="654"/>
      <c r="AH289" s="654"/>
      <c r="AI289" s="654"/>
      <c r="AJ289" s="654"/>
      <c r="AK289" s="654"/>
      <c r="AL289" s="654"/>
      <c r="AM289" s="654"/>
      <c r="AN289" s="654"/>
      <c r="AO289" s="654"/>
      <c r="AP289" s="654"/>
      <c r="AQ289" s="654"/>
      <c r="AR289" s="654"/>
      <c r="AS289" s="654"/>
      <c r="AT289" s="654"/>
      <c r="AU289" s="654"/>
      <c r="AV289" s="654"/>
      <c r="AW289" s="654"/>
      <c r="AX289" s="654"/>
      <c r="AY289" s="654"/>
      <c r="AZ289" s="654"/>
      <c r="BA289" s="654"/>
      <c r="BB289" s="654"/>
      <c r="BC289" s="655"/>
      <c r="BD289" s="708" t="s">
        <v>595</v>
      </c>
      <c r="BE289" s="709"/>
      <c r="BF289" s="709"/>
      <c r="BG289" s="709"/>
      <c r="BH289" s="709"/>
      <c r="BI289" s="709"/>
      <c r="BJ289" s="709"/>
      <c r="BK289" s="709"/>
      <c r="BL289" s="709"/>
      <c r="BM289" s="709"/>
      <c r="BN289" s="709"/>
      <c r="BO289" s="709"/>
      <c r="BP289" s="709"/>
      <c r="BQ289" s="709"/>
      <c r="BR289" s="709"/>
      <c r="BS289" s="710"/>
      <c r="BT289" s="656">
        <v>12</v>
      </c>
      <c r="BU289" s="654"/>
      <c r="BV289" s="654"/>
      <c r="BW289" s="654"/>
      <c r="BX289" s="654"/>
      <c r="BY289" s="654"/>
      <c r="BZ289" s="654"/>
      <c r="CA289" s="654"/>
      <c r="CB289" s="654"/>
      <c r="CC289" s="654"/>
      <c r="CD289" s="654"/>
      <c r="CE289" s="654"/>
      <c r="CF289" s="654"/>
      <c r="CG289" s="654"/>
      <c r="CH289" s="654"/>
      <c r="CI289" s="655"/>
      <c r="CJ289" s="657">
        <v>65000</v>
      </c>
      <c r="CK289" s="658"/>
      <c r="CL289" s="658"/>
      <c r="CM289" s="658"/>
      <c r="CN289" s="658"/>
      <c r="CO289" s="658"/>
      <c r="CP289" s="658"/>
      <c r="CQ289" s="658"/>
      <c r="CR289" s="658"/>
      <c r="CS289" s="658"/>
      <c r="CT289" s="658"/>
      <c r="CU289" s="658"/>
      <c r="CV289" s="658"/>
      <c r="CW289" s="658"/>
      <c r="CX289" s="658"/>
      <c r="CY289" s="658"/>
      <c r="CZ289" s="658"/>
      <c r="DA289" s="659"/>
    </row>
    <row r="290" spans="1:105">
      <c r="A290" s="662" t="s">
        <v>222</v>
      </c>
      <c r="B290" s="654"/>
      <c r="C290" s="654"/>
      <c r="D290" s="654"/>
      <c r="E290" s="654"/>
      <c r="F290" s="654"/>
      <c r="G290" s="655"/>
      <c r="H290" s="663" t="s">
        <v>590</v>
      </c>
      <c r="I290" s="654"/>
      <c r="J290" s="654"/>
      <c r="K290" s="654"/>
      <c r="L290" s="654"/>
      <c r="M290" s="654"/>
      <c r="N290" s="654"/>
      <c r="O290" s="654"/>
      <c r="P290" s="654"/>
      <c r="Q290" s="654"/>
      <c r="R290" s="654"/>
      <c r="S290" s="654"/>
      <c r="T290" s="654"/>
      <c r="U290" s="654"/>
      <c r="V290" s="654"/>
      <c r="W290" s="654"/>
      <c r="X290" s="654"/>
      <c r="Y290" s="654"/>
      <c r="Z290" s="654"/>
      <c r="AA290" s="654"/>
      <c r="AB290" s="654"/>
      <c r="AC290" s="654"/>
      <c r="AD290" s="654"/>
      <c r="AE290" s="654"/>
      <c r="AF290" s="654"/>
      <c r="AG290" s="654"/>
      <c r="AH290" s="654"/>
      <c r="AI290" s="654"/>
      <c r="AJ290" s="654"/>
      <c r="AK290" s="654"/>
      <c r="AL290" s="654"/>
      <c r="AM290" s="654"/>
      <c r="AN290" s="654"/>
      <c r="AO290" s="654"/>
      <c r="AP290" s="654"/>
      <c r="AQ290" s="654"/>
      <c r="AR290" s="654"/>
      <c r="AS290" s="654"/>
      <c r="AT290" s="654"/>
      <c r="AU290" s="654"/>
      <c r="AV290" s="654"/>
      <c r="AW290" s="654"/>
      <c r="AX290" s="654"/>
      <c r="AY290" s="654"/>
      <c r="AZ290" s="654"/>
      <c r="BA290" s="654"/>
      <c r="BB290" s="654"/>
      <c r="BC290" s="655"/>
      <c r="BD290" s="708" t="s">
        <v>595</v>
      </c>
      <c r="BE290" s="709"/>
      <c r="BF290" s="709"/>
      <c r="BG290" s="709"/>
      <c r="BH290" s="709"/>
      <c r="BI290" s="709"/>
      <c r="BJ290" s="709"/>
      <c r="BK290" s="709"/>
      <c r="BL290" s="709"/>
      <c r="BM290" s="709"/>
      <c r="BN290" s="709"/>
      <c r="BO290" s="709"/>
      <c r="BP290" s="709"/>
      <c r="BQ290" s="709"/>
      <c r="BR290" s="709"/>
      <c r="BS290" s="710"/>
      <c r="BT290" s="656">
        <v>12</v>
      </c>
      <c r="BU290" s="654"/>
      <c r="BV290" s="654"/>
      <c r="BW290" s="654"/>
      <c r="BX290" s="654"/>
      <c r="BY290" s="654"/>
      <c r="BZ290" s="654"/>
      <c r="CA290" s="654"/>
      <c r="CB290" s="654"/>
      <c r="CC290" s="654"/>
      <c r="CD290" s="654"/>
      <c r="CE290" s="654"/>
      <c r="CF290" s="654"/>
      <c r="CG290" s="654"/>
      <c r="CH290" s="654"/>
      <c r="CI290" s="655"/>
      <c r="CJ290" s="657">
        <v>224600</v>
      </c>
      <c r="CK290" s="658"/>
      <c r="CL290" s="658"/>
      <c r="CM290" s="658"/>
      <c r="CN290" s="658"/>
      <c r="CO290" s="658"/>
      <c r="CP290" s="658"/>
      <c r="CQ290" s="658"/>
      <c r="CR290" s="658"/>
      <c r="CS290" s="658"/>
      <c r="CT290" s="658"/>
      <c r="CU290" s="658"/>
      <c r="CV290" s="658"/>
      <c r="CW290" s="658"/>
      <c r="CX290" s="658"/>
      <c r="CY290" s="658"/>
      <c r="CZ290" s="658"/>
      <c r="DA290" s="659"/>
    </row>
    <row r="291" spans="1:105">
      <c r="A291" s="662" t="s">
        <v>223</v>
      </c>
      <c r="B291" s="654"/>
      <c r="C291" s="654"/>
      <c r="D291" s="654"/>
      <c r="E291" s="654"/>
      <c r="F291" s="654"/>
      <c r="G291" s="655"/>
      <c r="H291" s="663" t="s">
        <v>599</v>
      </c>
      <c r="I291" s="654"/>
      <c r="J291" s="654"/>
      <c r="K291" s="654"/>
      <c r="L291" s="654"/>
      <c r="M291" s="654"/>
      <c r="N291" s="654"/>
      <c r="O291" s="654"/>
      <c r="P291" s="654"/>
      <c r="Q291" s="654"/>
      <c r="R291" s="654"/>
      <c r="S291" s="654"/>
      <c r="T291" s="654"/>
      <c r="U291" s="654"/>
      <c r="V291" s="654"/>
      <c r="W291" s="654"/>
      <c r="X291" s="654"/>
      <c r="Y291" s="654"/>
      <c r="Z291" s="654"/>
      <c r="AA291" s="654"/>
      <c r="AB291" s="654"/>
      <c r="AC291" s="654"/>
      <c r="AD291" s="654"/>
      <c r="AE291" s="654"/>
      <c r="AF291" s="654"/>
      <c r="AG291" s="654"/>
      <c r="AH291" s="654"/>
      <c r="AI291" s="654"/>
      <c r="AJ291" s="654"/>
      <c r="AK291" s="654"/>
      <c r="AL291" s="654"/>
      <c r="AM291" s="654"/>
      <c r="AN291" s="654"/>
      <c r="AO291" s="654"/>
      <c r="AP291" s="654"/>
      <c r="AQ291" s="654"/>
      <c r="AR291" s="654"/>
      <c r="AS291" s="654"/>
      <c r="AT291" s="654"/>
      <c r="AU291" s="654"/>
      <c r="AV291" s="654"/>
      <c r="AW291" s="654"/>
      <c r="AX291" s="654"/>
      <c r="AY291" s="654"/>
      <c r="AZ291" s="654"/>
      <c r="BA291" s="654"/>
      <c r="BB291" s="654"/>
      <c r="BC291" s="655"/>
      <c r="BD291" s="708" t="s">
        <v>595</v>
      </c>
      <c r="BE291" s="709"/>
      <c r="BF291" s="709"/>
      <c r="BG291" s="709"/>
      <c r="BH291" s="709"/>
      <c r="BI291" s="709"/>
      <c r="BJ291" s="709"/>
      <c r="BK291" s="709"/>
      <c r="BL291" s="709"/>
      <c r="BM291" s="709"/>
      <c r="BN291" s="709"/>
      <c r="BO291" s="709"/>
      <c r="BP291" s="709"/>
      <c r="BQ291" s="709"/>
      <c r="BR291" s="709"/>
      <c r="BS291" s="710"/>
      <c r="BT291" s="656">
        <v>12</v>
      </c>
      <c r="BU291" s="654"/>
      <c r="BV291" s="654"/>
      <c r="BW291" s="654"/>
      <c r="BX291" s="654"/>
      <c r="BY291" s="654"/>
      <c r="BZ291" s="654"/>
      <c r="CA291" s="654"/>
      <c r="CB291" s="654"/>
      <c r="CC291" s="654"/>
      <c r="CD291" s="654"/>
      <c r="CE291" s="654"/>
      <c r="CF291" s="654"/>
      <c r="CG291" s="654"/>
      <c r="CH291" s="654"/>
      <c r="CI291" s="655"/>
      <c r="CJ291" s="657">
        <v>120000</v>
      </c>
      <c r="CK291" s="658"/>
      <c r="CL291" s="658"/>
      <c r="CM291" s="658"/>
      <c r="CN291" s="658"/>
      <c r="CO291" s="658"/>
      <c r="CP291" s="658"/>
      <c r="CQ291" s="658"/>
      <c r="CR291" s="658"/>
      <c r="CS291" s="658"/>
      <c r="CT291" s="658"/>
      <c r="CU291" s="658"/>
      <c r="CV291" s="658"/>
      <c r="CW291" s="658"/>
      <c r="CX291" s="658"/>
      <c r="CY291" s="658"/>
      <c r="CZ291" s="658"/>
      <c r="DA291" s="659"/>
    </row>
    <row r="292" spans="1:105">
      <c r="A292" s="662" t="s">
        <v>224</v>
      </c>
      <c r="B292" s="654"/>
      <c r="C292" s="654"/>
      <c r="D292" s="654"/>
      <c r="E292" s="654"/>
      <c r="F292" s="654"/>
      <c r="G292" s="655"/>
      <c r="H292" s="663" t="s">
        <v>600</v>
      </c>
      <c r="I292" s="654"/>
      <c r="J292" s="654"/>
      <c r="K292" s="654"/>
      <c r="L292" s="654"/>
      <c r="M292" s="654"/>
      <c r="N292" s="654"/>
      <c r="O292" s="654"/>
      <c r="P292" s="654"/>
      <c r="Q292" s="654"/>
      <c r="R292" s="654"/>
      <c r="S292" s="654"/>
      <c r="T292" s="654"/>
      <c r="U292" s="654"/>
      <c r="V292" s="654"/>
      <c r="W292" s="654"/>
      <c r="X292" s="654"/>
      <c r="Y292" s="654"/>
      <c r="Z292" s="654"/>
      <c r="AA292" s="654"/>
      <c r="AB292" s="654"/>
      <c r="AC292" s="654"/>
      <c r="AD292" s="654"/>
      <c r="AE292" s="654"/>
      <c r="AF292" s="654"/>
      <c r="AG292" s="654"/>
      <c r="AH292" s="654"/>
      <c r="AI292" s="654"/>
      <c r="AJ292" s="654"/>
      <c r="AK292" s="654"/>
      <c r="AL292" s="654"/>
      <c r="AM292" s="654"/>
      <c r="AN292" s="654"/>
      <c r="AO292" s="654"/>
      <c r="AP292" s="654"/>
      <c r="AQ292" s="654"/>
      <c r="AR292" s="654"/>
      <c r="AS292" s="654"/>
      <c r="AT292" s="654"/>
      <c r="AU292" s="654"/>
      <c r="AV292" s="654"/>
      <c r="AW292" s="654"/>
      <c r="AX292" s="654"/>
      <c r="AY292" s="654"/>
      <c r="AZ292" s="654"/>
      <c r="BA292" s="654"/>
      <c r="BB292" s="654"/>
      <c r="BC292" s="655"/>
      <c r="BD292" s="708" t="s">
        <v>595</v>
      </c>
      <c r="BE292" s="709"/>
      <c r="BF292" s="709"/>
      <c r="BG292" s="709"/>
      <c r="BH292" s="709"/>
      <c r="BI292" s="709"/>
      <c r="BJ292" s="709"/>
      <c r="BK292" s="709"/>
      <c r="BL292" s="709"/>
      <c r="BM292" s="709"/>
      <c r="BN292" s="709"/>
      <c r="BO292" s="709"/>
      <c r="BP292" s="709"/>
      <c r="BQ292" s="709"/>
      <c r="BR292" s="709"/>
      <c r="BS292" s="710"/>
      <c r="BT292" s="656">
        <v>12</v>
      </c>
      <c r="BU292" s="654"/>
      <c r="BV292" s="654"/>
      <c r="BW292" s="654"/>
      <c r="BX292" s="654"/>
      <c r="BY292" s="654"/>
      <c r="BZ292" s="654"/>
      <c r="CA292" s="654"/>
      <c r="CB292" s="654"/>
      <c r="CC292" s="654"/>
      <c r="CD292" s="654"/>
      <c r="CE292" s="654"/>
      <c r="CF292" s="654"/>
      <c r="CG292" s="654"/>
      <c r="CH292" s="654"/>
      <c r="CI292" s="655"/>
      <c r="CJ292" s="657">
        <v>324000</v>
      </c>
      <c r="CK292" s="658"/>
      <c r="CL292" s="658"/>
      <c r="CM292" s="658"/>
      <c r="CN292" s="658"/>
      <c r="CO292" s="658"/>
      <c r="CP292" s="658"/>
      <c r="CQ292" s="658"/>
      <c r="CR292" s="658"/>
      <c r="CS292" s="658"/>
      <c r="CT292" s="658"/>
      <c r="CU292" s="658"/>
      <c r="CV292" s="658"/>
      <c r="CW292" s="658"/>
      <c r="CX292" s="658"/>
      <c r="CY292" s="658"/>
      <c r="CZ292" s="658"/>
      <c r="DA292" s="659"/>
    </row>
    <row r="293" spans="1:105">
      <c r="A293" s="662" t="s">
        <v>225</v>
      </c>
      <c r="B293" s="654"/>
      <c r="C293" s="654"/>
      <c r="D293" s="654"/>
      <c r="E293" s="654"/>
      <c r="F293" s="654"/>
      <c r="G293" s="655"/>
      <c r="H293" s="663" t="s">
        <v>601</v>
      </c>
      <c r="I293" s="654"/>
      <c r="J293" s="654"/>
      <c r="K293" s="654"/>
      <c r="L293" s="654"/>
      <c r="M293" s="654"/>
      <c r="N293" s="654"/>
      <c r="O293" s="654"/>
      <c r="P293" s="654"/>
      <c r="Q293" s="654"/>
      <c r="R293" s="654"/>
      <c r="S293" s="654"/>
      <c r="T293" s="654"/>
      <c r="U293" s="654"/>
      <c r="V293" s="654"/>
      <c r="W293" s="654"/>
      <c r="X293" s="654"/>
      <c r="Y293" s="654"/>
      <c r="Z293" s="654"/>
      <c r="AA293" s="654"/>
      <c r="AB293" s="654"/>
      <c r="AC293" s="654"/>
      <c r="AD293" s="654"/>
      <c r="AE293" s="654"/>
      <c r="AF293" s="654"/>
      <c r="AG293" s="654"/>
      <c r="AH293" s="654"/>
      <c r="AI293" s="654"/>
      <c r="AJ293" s="654"/>
      <c r="AK293" s="654"/>
      <c r="AL293" s="654"/>
      <c r="AM293" s="654"/>
      <c r="AN293" s="654"/>
      <c r="AO293" s="654"/>
      <c r="AP293" s="654"/>
      <c r="AQ293" s="654"/>
      <c r="AR293" s="654"/>
      <c r="AS293" s="654"/>
      <c r="AT293" s="654"/>
      <c r="AU293" s="654"/>
      <c r="AV293" s="654"/>
      <c r="AW293" s="654"/>
      <c r="AX293" s="654"/>
      <c r="AY293" s="654"/>
      <c r="AZ293" s="654"/>
      <c r="BA293" s="654"/>
      <c r="BB293" s="654"/>
      <c r="BC293" s="655"/>
      <c r="BD293" s="708" t="s">
        <v>595</v>
      </c>
      <c r="BE293" s="709"/>
      <c r="BF293" s="709"/>
      <c r="BG293" s="709"/>
      <c r="BH293" s="709"/>
      <c r="BI293" s="709"/>
      <c r="BJ293" s="709"/>
      <c r="BK293" s="709"/>
      <c r="BL293" s="709"/>
      <c r="BM293" s="709"/>
      <c r="BN293" s="709"/>
      <c r="BO293" s="709"/>
      <c r="BP293" s="709"/>
      <c r="BQ293" s="709"/>
      <c r="BR293" s="709"/>
      <c r="BS293" s="710"/>
      <c r="BT293" s="656">
        <v>12</v>
      </c>
      <c r="BU293" s="654"/>
      <c r="BV293" s="654"/>
      <c r="BW293" s="654"/>
      <c r="BX293" s="654"/>
      <c r="BY293" s="654"/>
      <c r="BZ293" s="654"/>
      <c r="CA293" s="654"/>
      <c r="CB293" s="654"/>
      <c r="CC293" s="654"/>
      <c r="CD293" s="654"/>
      <c r="CE293" s="654"/>
      <c r="CF293" s="654"/>
      <c r="CG293" s="654"/>
      <c r="CH293" s="654"/>
      <c r="CI293" s="655"/>
      <c r="CJ293" s="657">
        <v>150000</v>
      </c>
      <c r="CK293" s="658"/>
      <c r="CL293" s="658"/>
      <c r="CM293" s="658"/>
      <c r="CN293" s="658"/>
      <c r="CO293" s="658"/>
      <c r="CP293" s="658"/>
      <c r="CQ293" s="658"/>
      <c r="CR293" s="658"/>
      <c r="CS293" s="658"/>
      <c r="CT293" s="658"/>
      <c r="CU293" s="658"/>
      <c r="CV293" s="658"/>
      <c r="CW293" s="658"/>
      <c r="CX293" s="658"/>
      <c r="CY293" s="658"/>
      <c r="CZ293" s="658"/>
      <c r="DA293" s="659"/>
    </row>
    <row r="294" spans="1:105">
      <c r="A294" s="662" t="s">
        <v>226</v>
      </c>
      <c r="B294" s="654"/>
      <c r="C294" s="654"/>
      <c r="D294" s="654"/>
      <c r="E294" s="654"/>
      <c r="F294" s="654"/>
      <c r="G294" s="655"/>
      <c r="H294" s="663" t="s">
        <v>602</v>
      </c>
      <c r="I294" s="654"/>
      <c r="J294" s="654"/>
      <c r="K294" s="654"/>
      <c r="L294" s="654"/>
      <c r="M294" s="654"/>
      <c r="N294" s="654"/>
      <c r="O294" s="654"/>
      <c r="P294" s="654"/>
      <c r="Q294" s="654"/>
      <c r="R294" s="654"/>
      <c r="S294" s="654"/>
      <c r="T294" s="654"/>
      <c r="U294" s="654"/>
      <c r="V294" s="654"/>
      <c r="W294" s="654"/>
      <c r="X294" s="654"/>
      <c r="Y294" s="654"/>
      <c r="Z294" s="654"/>
      <c r="AA294" s="654"/>
      <c r="AB294" s="654"/>
      <c r="AC294" s="654"/>
      <c r="AD294" s="654"/>
      <c r="AE294" s="654"/>
      <c r="AF294" s="654"/>
      <c r="AG294" s="654"/>
      <c r="AH294" s="654"/>
      <c r="AI294" s="654"/>
      <c r="AJ294" s="654"/>
      <c r="AK294" s="654"/>
      <c r="AL294" s="654"/>
      <c r="AM294" s="654"/>
      <c r="AN294" s="654"/>
      <c r="AO294" s="654"/>
      <c r="AP294" s="654"/>
      <c r="AQ294" s="654"/>
      <c r="AR294" s="654"/>
      <c r="AS294" s="654"/>
      <c r="AT294" s="654"/>
      <c r="AU294" s="654"/>
      <c r="AV294" s="654"/>
      <c r="AW294" s="654"/>
      <c r="AX294" s="654"/>
      <c r="AY294" s="654"/>
      <c r="AZ294" s="654"/>
      <c r="BA294" s="654"/>
      <c r="BB294" s="654"/>
      <c r="BC294" s="655"/>
      <c r="BD294" s="708" t="s">
        <v>595</v>
      </c>
      <c r="BE294" s="709"/>
      <c r="BF294" s="709"/>
      <c r="BG294" s="709"/>
      <c r="BH294" s="709"/>
      <c r="BI294" s="709"/>
      <c r="BJ294" s="709"/>
      <c r="BK294" s="709"/>
      <c r="BL294" s="709"/>
      <c r="BM294" s="709"/>
      <c r="BN294" s="709"/>
      <c r="BO294" s="709"/>
      <c r="BP294" s="709"/>
      <c r="BQ294" s="709"/>
      <c r="BR294" s="709"/>
      <c r="BS294" s="710"/>
      <c r="BT294" s="656">
        <v>12</v>
      </c>
      <c r="BU294" s="654"/>
      <c r="BV294" s="654"/>
      <c r="BW294" s="654"/>
      <c r="BX294" s="654"/>
      <c r="BY294" s="654"/>
      <c r="BZ294" s="654"/>
      <c r="CA294" s="654"/>
      <c r="CB294" s="654"/>
      <c r="CC294" s="654"/>
      <c r="CD294" s="654"/>
      <c r="CE294" s="654"/>
      <c r="CF294" s="654"/>
      <c r="CG294" s="654"/>
      <c r="CH294" s="654"/>
      <c r="CI294" s="655"/>
      <c r="CJ294" s="657">
        <v>75400</v>
      </c>
      <c r="CK294" s="658"/>
      <c r="CL294" s="658"/>
      <c r="CM294" s="658"/>
      <c r="CN294" s="658"/>
      <c r="CO294" s="658"/>
      <c r="CP294" s="658"/>
      <c r="CQ294" s="658"/>
      <c r="CR294" s="658"/>
      <c r="CS294" s="658"/>
      <c r="CT294" s="658"/>
      <c r="CU294" s="658"/>
      <c r="CV294" s="658"/>
      <c r="CW294" s="658"/>
      <c r="CX294" s="658"/>
      <c r="CY294" s="658"/>
      <c r="CZ294" s="658"/>
      <c r="DA294" s="659"/>
    </row>
    <row r="295" spans="1:105">
      <c r="A295" s="662" t="s">
        <v>227</v>
      </c>
      <c r="B295" s="654"/>
      <c r="C295" s="654"/>
      <c r="D295" s="654"/>
      <c r="E295" s="654"/>
      <c r="F295" s="654"/>
      <c r="G295" s="655"/>
      <c r="H295" s="663" t="s">
        <v>603</v>
      </c>
      <c r="I295" s="654"/>
      <c r="J295" s="654"/>
      <c r="K295" s="654"/>
      <c r="L295" s="654"/>
      <c r="M295" s="654"/>
      <c r="N295" s="654"/>
      <c r="O295" s="654"/>
      <c r="P295" s="654"/>
      <c r="Q295" s="654"/>
      <c r="R295" s="654"/>
      <c r="S295" s="654"/>
      <c r="T295" s="654"/>
      <c r="U295" s="654"/>
      <c r="V295" s="654"/>
      <c r="W295" s="654"/>
      <c r="X295" s="654"/>
      <c r="Y295" s="654"/>
      <c r="Z295" s="654"/>
      <c r="AA295" s="654"/>
      <c r="AB295" s="654"/>
      <c r="AC295" s="654"/>
      <c r="AD295" s="654"/>
      <c r="AE295" s="654"/>
      <c r="AF295" s="654"/>
      <c r="AG295" s="654"/>
      <c r="AH295" s="654"/>
      <c r="AI295" s="654"/>
      <c r="AJ295" s="654"/>
      <c r="AK295" s="654"/>
      <c r="AL295" s="654"/>
      <c r="AM295" s="654"/>
      <c r="AN295" s="654"/>
      <c r="AO295" s="654"/>
      <c r="AP295" s="654"/>
      <c r="AQ295" s="654"/>
      <c r="AR295" s="654"/>
      <c r="AS295" s="654"/>
      <c r="AT295" s="654"/>
      <c r="AU295" s="654"/>
      <c r="AV295" s="654"/>
      <c r="AW295" s="654"/>
      <c r="AX295" s="654"/>
      <c r="AY295" s="654"/>
      <c r="AZ295" s="654"/>
      <c r="BA295" s="654"/>
      <c r="BB295" s="654"/>
      <c r="BC295" s="655"/>
      <c r="BD295" s="708" t="s">
        <v>595</v>
      </c>
      <c r="BE295" s="709"/>
      <c r="BF295" s="709"/>
      <c r="BG295" s="709"/>
      <c r="BH295" s="709"/>
      <c r="BI295" s="709"/>
      <c r="BJ295" s="709"/>
      <c r="BK295" s="709"/>
      <c r="BL295" s="709"/>
      <c r="BM295" s="709"/>
      <c r="BN295" s="709"/>
      <c r="BO295" s="709"/>
      <c r="BP295" s="709"/>
      <c r="BQ295" s="709"/>
      <c r="BR295" s="709"/>
      <c r="BS295" s="710"/>
      <c r="BT295" s="656">
        <v>12</v>
      </c>
      <c r="BU295" s="654"/>
      <c r="BV295" s="654"/>
      <c r="BW295" s="654"/>
      <c r="BX295" s="654"/>
      <c r="BY295" s="654"/>
      <c r="BZ295" s="654"/>
      <c r="CA295" s="654"/>
      <c r="CB295" s="654"/>
      <c r="CC295" s="654"/>
      <c r="CD295" s="654"/>
      <c r="CE295" s="654"/>
      <c r="CF295" s="654"/>
      <c r="CG295" s="654"/>
      <c r="CH295" s="654"/>
      <c r="CI295" s="655"/>
      <c r="CJ295" s="657">
        <v>250000</v>
      </c>
      <c r="CK295" s="658"/>
      <c r="CL295" s="658"/>
      <c r="CM295" s="658"/>
      <c r="CN295" s="658"/>
      <c r="CO295" s="658"/>
      <c r="CP295" s="658"/>
      <c r="CQ295" s="658"/>
      <c r="CR295" s="658"/>
      <c r="CS295" s="658"/>
      <c r="CT295" s="658"/>
      <c r="CU295" s="658"/>
      <c r="CV295" s="658"/>
      <c r="CW295" s="658"/>
      <c r="CX295" s="658"/>
      <c r="CY295" s="658"/>
      <c r="CZ295" s="658"/>
      <c r="DA295" s="659"/>
    </row>
    <row r="296" spans="1:105">
      <c r="A296" s="662" t="s">
        <v>25</v>
      </c>
      <c r="B296" s="654"/>
      <c r="C296" s="654"/>
      <c r="D296" s="654"/>
      <c r="E296" s="654"/>
      <c r="F296" s="654"/>
      <c r="G296" s="655"/>
      <c r="H296" s="663" t="s">
        <v>604</v>
      </c>
      <c r="I296" s="654"/>
      <c r="J296" s="654"/>
      <c r="K296" s="654"/>
      <c r="L296" s="654"/>
      <c r="M296" s="654"/>
      <c r="N296" s="654"/>
      <c r="O296" s="654"/>
      <c r="P296" s="654"/>
      <c r="Q296" s="654"/>
      <c r="R296" s="654"/>
      <c r="S296" s="654"/>
      <c r="T296" s="654"/>
      <c r="U296" s="654"/>
      <c r="V296" s="654"/>
      <c r="W296" s="654"/>
      <c r="X296" s="654"/>
      <c r="Y296" s="654"/>
      <c r="Z296" s="654"/>
      <c r="AA296" s="654"/>
      <c r="AB296" s="654"/>
      <c r="AC296" s="654"/>
      <c r="AD296" s="654"/>
      <c r="AE296" s="654"/>
      <c r="AF296" s="654"/>
      <c r="AG296" s="654"/>
      <c r="AH296" s="654"/>
      <c r="AI296" s="654"/>
      <c r="AJ296" s="654"/>
      <c r="AK296" s="654"/>
      <c r="AL296" s="654"/>
      <c r="AM296" s="654"/>
      <c r="AN296" s="654"/>
      <c r="AO296" s="654"/>
      <c r="AP296" s="654"/>
      <c r="AQ296" s="654"/>
      <c r="AR296" s="654"/>
      <c r="AS296" s="654"/>
      <c r="AT296" s="654"/>
      <c r="AU296" s="654"/>
      <c r="AV296" s="654"/>
      <c r="AW296" s="654"/>
      <c r="AX296" s="654"/>
      <c r="AY296" s="654"/>
      <c r="AZ296" s="654"/>
      <c r="BA296" s="654"/>
      <c r="BB296" s="654"/>
      <c r="BC296" s="655"/>
      <c r="BD296" s="708" t="s">
        <v>595</v>
      </c>
      <c r="BE296" s="709"/>
      <c r="BF296" s="709"/>
      <c r="BG296" s="709"/>
      <c r="BH296" s="709"/>
      <c r="BI296" s="709"/>
      <c r="BJ296" s="709"/>
      <c r="BK296" s="709"/>
      <c r="BL296" s="709"/>
      <c r="BM296" s="709"/>
      <c r="BN296" s="709"/>
      <c r="BO296" s="709"/>
      <c r="BP296" s="709"/>
      <c r="BQ296" s="709"/>
      <c r="BR296" s="709"/>
      <c r="BS296" s="710"/>
      <c r="BT296" s="656">
        <v>12</v>
      </c>
      <c r="BU296" s="654"/>
      <c r="BV296" s="654"/>
      <c r="BW296" s="654"/>
      <c r="BX296" s="654"/>
      <c r="BY296" s="654"/>
      <c r="BZ296" s="654"/>
      <c r="CA296" s="654"/>
      <c r="CB296" s="654"/>
      <c r="CC296" s="654"/>
      <c r="CD296" s="654"/>
      <c r="CE296" s="654"/>
      <c r="CF296" s="654"/>
      <c r="CG296" s="654"/>
      <c r="CH296" s="654"/>
      <c r="CI296" s="655"/>
      <c r="CJ296" s="657">
        <v>274600</v>
      </c>
      <c r="CK296" s="658"/>
      <c r="CL296" s="658"/>
      <c r="CM296" s="658"/>
      <c r="CN296" s="658"/>
      <c r="CO296" s="658"/>
      <c r="CP296" s="658"/>
      <c r="CQ296" s="658"/>
      <c r="CR296" s="658"/>
      <c r="CS296" s="658"/>
      <c r="CT296" s="658"/>
      <c r="CU296" s="658"/>
      <c r="CV296" s="658"/>
      <c r="CW296" s="658"/>
      <c r="CX296" s="658"/>
      <c r="CY296" s="658"/>
      <c r="CZ296" s="658"/>
      <c r="DA296" s="659"/>
    </row>
    <row r="297" spans="1:105">
      <c r="A297" s="662"/>
      <c r="B297" s="654"/>
      <c r="C297" s="654"/>
      <c r="D297" s="654"/>
      <c r="E297" s="654"/>
      <c r="F297" s="654"/>
      <c r="G297" s="655"/>
      <c r="H297" s="694" t="s">
        <v>472</v>
      </c>
      <c r="I297" s="654"/>
      <c r="J297" s="654"/>
      <c r="K297" s="654"/>
      <c r="L297" s="654"/>
      <c r="M297" s="654"/>
      <c r="N297" s="654"/>
      <c r="O297" s="654"/>
      <c r="P297" s="654"/>
      <c r="Q297" s="654"/>
      <c r="R297" s="654"/>
      <c r="S297" s="654"/>
      <c r="T297" s="654"/>
      <c r="U297" s="654"/>
      <c r="V297" s="654"/>
      <c r="W297" s="654"/>
      <c r="X297" s="654"/>
      <c r="Y297" s="654"/>
      <c r="Z297" s="654"/>
      <c r="AA297" s="654"/>
      <c r="AB297" s="654"/>
      <c r="AC297" s="654"/>
      <c r="AD297" s="654"/>
      <c r="AE297" s="654"/>
      <c r="AF297" s="654"/>
      <c r="AG297" s="654"/>
      <c r="AH297" s="654"/>
      <c r="AI297" s="654"/>
      <c r="AJ297" s="654"/>
      <c r="AK297" s="654"/>
      <c r="AL297" s="654"/>
      <c r="AM297" s="654"/>
      <c r="AN297" s="654"/>
      <c r="AO297" s="654"/>
      <c r="AP297" s="654"/>
      <c r="AQ297" s="654"/>
      <c r="AR297" s="654"/>
      <c r="AS297" s="654"/>
      <c r="AT297" s="654"/>
      <c r="AU297" s="654"/>
      <c r="AV297" s="654"/>
      <c r="AW297" s="654"/>
      <c r="AX297" s="654"/>
      <c r="AY297" s="654"/>
      <c r="AZ297" s="654"/>
      <c r="BA297" s="654"/>
      <c r="BB297" s="654"/>
      <c r="BC297" s="655"/>
      <c r="BD297" s="656" t="s">
        <v>105</v>
      </c>
      <c r="BE297" s="654"/>
      <c r="BF297" s="654"/>
      <c r="BG297" s="654"/>
      <c r="BH297" s="654"/>
      <c r="BI297" s="654"/>
      <c r="BJ297" s="654"/>
      <c r="BK297" s="654"/>
      <c r="BL297" s="654"/>
      <c r="BM297" s="654"/>
      <c r="BN297" s="654"/>
      <c r="BO297" s="654"/>
      <c r="BP297" s="654"/>
      <c r="BQ297" s="654"/>
      <c r="BR297" s="654"/>
      <c r="BS297" s="655"/>
      <c r="BT297" s="656" t="s">
        <v>105</v>
      </c>
      <c r="BU297" s="654"/>
      <c r="BV297" s="654"/>
      <c r="BW297" s="654"/>
      <c r="BX297" s="654"/>
      <c r="BY297" s="654"/>
      <c r="BZ297" s="654"/>
      <c r="CA297" s="654"/>
      <c r="CB297" s="654"/>
      <c r="CC297" s="654"/>
      <c r="CD297" s="654"/>
      <c r="CE297" s="654"/>
      <c r="CF297" s="654"/>
      <c r="CG297" s="654"/>
      <c r="CH297" s="654"/>
      <c r="CI297" s="655"/>
      <c r="CJ297" s="657">
        <v>1731600</v>
      </c>
      <c r="CK297" s="658"/>
      <c r="CL297" s="658"/>
      <c r="CM297" s="658"/>
      <c r="CN297" s="658"/>
      <c r="CO297" s="658"/>
      <c r="CP297" s="658"/>
      <c r="CQ297" s="658"/>
      <c r="CR297" s="658"/>
      <c r="CS297" s="658"/>
      <c r="CT297" s="658"/>
      <c r="CU297" s="658"/>
      <c r="CV297" s="658"/>
      <c r="CW297" s="658"/>
      <c r="CX297" s="658"/>
      <c r="CY297" s="658"/>
      <c r="CZ297" s="658"/>
      <c r="DA297" s="659"/>
    </row>
    <row r="298" spans="1:105" ht="15">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7"/>
      <c r="CK298" s="187"/>
      <c r="CL298" s="187"/>
      <c r="CM298" s="187"/>
      <c r="CN298" s="187"/>
      <c r="CO298" s="187"/>
      <c r="CP298" s="187"/>
      <c r="CQ298" s="187"/>
      <c r="CR298" s="187"/>
      <c r="CS298" s="187"/>
      <c r="CT298" s="187"/>
      <c r="CU298" s="187"/>
      <c r="CV298" s="187"/>
      <c r="CW298" s="187"/>
      <c r="CX298" s="187"/>
      <c r="CY298" s="187"/>
      <c r="CZ298" s="187"/>
      <c r="DA298" s="187"/>
    </row>
    <row r="299" spans="1:105" ht="15">
      <c r="A299" s="677" t="s">
        <v>605</v>
      </c>
      <c r="B299" s="671"/>
      <c r="C299" s="671"/>
      <c r="D299" s="671"/>
      <c r="E299" s="671"/>
      <c r="F299" s="671"/>
      <c r="G299" s="671"/>
      <c r="H299" s="671"/>
      <c r="I299" s="671"/>
      <c r="J299" s="671"/>
      <c r="K299" s="671"/>
      <c r="L299" s="671"/>
      <c r="M299" s="671"/>
      <c r="N299" s="671"/>
      <c r="O299" s="671"/>
      <c r="P299" s="671"/>
      <c r="Q299" s="671"/>
      <c r="R299" s="671"/>
      <c r="S299" s="671"/>
      <c r="T299" s="671"/>
      <c r="U299" s="671"/>
      <c r="V299" s="671"/>
      <c r="W299" s="671"/>
      <c r="X299" s="671"/>
      <c r="Y299" s="671"/>
      <c r="Z299" s="671"/>
      <c r="AA299" s="671"/>
      <c r="AB299" s="671"/>
      <c r="AC299" s="671"/>
      <c r="AD299" s="671"/>
      <c r="AE299" s="671"/>
      <c r="AF299" s="671"/>
      <c r="AG299" s="671"/>
      <c r="AH299" s="671"/>
      <c r="AI299" s="671"/>
      <c r="AJ299" s="671"/>
      <c r="AK299" s="671"/>
      <c r="AL299" s="671"/>
      <c r="AM299" s="671"/>
      <c r="AN299" s="671"/>
      <c r="AO299" s="671"/>
      <c r="AP299" s="671"/>
      <c r="AQ299" s="671"/>
      <c r="AR299" s="671"/>
      <c r="AS299" s="671"/>
      <c r="AT299" s="671"/>
      <c r="AU299" s="671"/>
      <c r="AV299" s="671"/>
      <c r="AW299" s="671"/>
      <c r="AX299" s="671"/>
      <c r="AY299" s="671"/>
      <c r="AZ299" s="671"/>
      <c r="BA299" s="671"/>
      <c r="BB299" s="671"/>
      <c r="BC299" s="671"/>
      <c r="BD299" s="671"/>
      <c r="BE299" s="671"/>
      <c r="BF299" s="671"/>
      <c r="BG299" s="671"/>
      <c r="BH299" s="671"/>
      <c r="BI299" s="671"/>
      <c r="BJ299" s="671"/>
      <c r="BK299" s="671"/>
      <c r="BL299" s="671"/>
      <c r="BM299" s="671"/>
      <c r="BN299" s="671"/>
      <c r="BO299" s="671"/>
      <c r="BP299" s="671"/>
      <c r="BQ299" s="671"/>
      <c r="BR299" s="671"/>
      <c r="BS299" s="671"/>
      <c r="BT299" s="671"/>
      <c r="BU299" s="671"/>
      <c r="BV299" s="671"/>
      <c r="BW299" s="671"/>
      <c r="BX299" s="671"/>
      <c r="BY299" s="671"/>
      <c r="BZ299" s="671"/>
      <c r="CA299" s="671"/>
      <c r="CB299" s="671"/>
      <c r="CC299" s="671"/>
      <c r="CD299" s="671"/>
      <c r="CE299" s="671"/>
      <c r="CF299" s="671"/>
      <c r="CG299" s="671"/>
      <c r="CH299" s="671"/>
      <c r="CI299" s="671"/>
      <c r="CJ299" s="671"/>
      <c r="CK299" s="671"/>
      <c r="CL299" s="671"/>
      <c r="CM299" s="671"/>
      <c r="CN299" s="671"/>
      <c r="CO299" s="671"/>
      <c r="CP299" s="671"/>
      <c r="CQ299" s="671"/>
      <c r="CR299" s="671"/>
      <c r="CS299" s="671"/>
      <c r="CT299" s="671"/>
      <c r="CU299" s="671"/>
      <c r="CV299" s="671"/>
      <c r="CW299" s="671"/>
      <c r="CX299" s="671"/>
      <c r="CY299" s="671"/>
      <c r="CZ299" s="671"/>
      <c r="DA299" s="671"/>
    </row>
    <row r="300" spans="1:105" ht="15">
      <c r="A300" s="180" t="s">
        <v>458</v>
      </c>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678" t="s">
        <v>5</v>
      </c>
      <c r="Y300" s="674"/>
      <c r="Z300" s="674"/>
      <c r="AA300" s="674"/>
      <c r="AB300" s="674"/>
      <c r="AC300" s="674"/>
      <c r="AD300" s="674"/>
      <c r="AE300" s="674"/>
      <c r="AF300" s="674"/>
      <c r="AG300" s="674"/>
      <c r="AH300" s="674"/>
      <c r="AI300" s="674"/>
      <c r="AJ300" s="674"/>
      <c r="AK300" s="674"/>
      <c r="AL300" s="674"/>
      <c r="AM300" s="674"/>
      <c r="AN300" s="674"/>
      <c r="AO300" s="674"/>
      <c r="AP300" s="674"/>
      <c r="AQ300" s="674"/>
      <c r="AR300" s="674"/>
      <c r="AS300" s="674"/>
      <c r="AT300" s="674"/>
      <c r="AU300" s="674"/>
      <c r="AV300" s="674"/>
      <c r="AW300" s="674"/>
      <c r="AX300" s="674"/>
      <c r="AY300" s="674"/>
      <c r="AZ300" s="674"/>
      <c r="BA300" s="674"/>
      <c r="BB300" s="674"/>
      <c r="BC300" s="674"/>
      <c r="BD300" s="674"/>
      <c r="BE300" s="674"/>
      <c r="BF300" s="674"/>
      <c r="BG300" s="674"/>
      <c r="BH300" s="674"/>
      <c r="BI300" s="674"/>
      <c r="BJ300" s="674"/>
      <c r="BK300" s="674"/>
      <c r="BL300" s="674"/>
      <c r="BM300" s="674"/>
      <c r="BN300" s="674"/>
      <c r="BO300" s="674"/>
      <c r="BP300" s="674"/>
      <c r="BQ300" s="674"/>
      <c r="BR300" s="674"/>
      <c r="BS300" s="674"/>
      <c r="BT300" s="674"/>
      <c r="BU300" s="674"/>
      <c r="BV300" s="674"/>
      <c r="BW300" s="674"/>
      <c r="BX300" s="674"/>
      <c r="BY300" s="674"/>
      <c r="BZ300" s="674"/>
      <c r="CA300" s="674"/>
      <c r="CB300" s="674"/>
      <c r="CC300" s="674"/>
      <c r="CD300" s="674"/>
      <c r="CE300" s="674"/>
      <c r="CF300" s="674"/>
      <c r="CG300" s="674"/>
      <c r="CH300" s="674"/>
      <c r="CI300" s="674"/>
      <c r="CJ300" s="674"/>
      <c r="CK300" s="674"/>
      <c r="CL300" s="674"/>
      <c r="CM300" s="674"/>
      <c r="CN300" s="674"/>
      <c r="CO300" s="674"/>
      <c r="CP300" s="674"/>
      <c r="CQ300" s="674"/>
      <c r="CR300" s="674"/>
      <c r="CS300" s="674"/>
      <c r="CT300" s="674"/>
      <c r="CU300" s="674"/>
      <c r="CV300" s="674"/>
      <c r="CW300" s="674"/>
      <c r="CX300" s="674"/>
      <c r="CY300" s="674"/>
      <c r="CZ300" s="674"/>
      <c r="DA300" s="674"/>
    </row>
    <row r="301" spans="1:105" ht="15">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99"/>
      <c r="CK301" s="199"/>
      <c r="CL301" s="199"/>
      <c r="CM301" s="199"/>
      <c r="CN301" s="199"/>
      <c r="CO301" s="199"/>
      <c r="CP301" s="199"/>
      <c r="CQ301" s="199"/>
      <c r="CR301" s="199"/>
      <c r="CS301" s="199"/>
      <c r="CT301" s="199"/>
      <c r="CU301" s="199"/>
      <c r="CV301" s="199"/>
      <c r="CW301" s="199"/>
      <c r="CX301" s="199"/>
      <c r="CY301" s="199"/>
      <c r="CZ301" s="199"/>
      <c r="DA301" s="199"/>
    </row>
    <row r="302" spans="1:105" ht="15">
      <c r="A302" s="680" t="s">
        <v>459</v>
      </c>
      <c r="B302" s="671"/>
      <c r="C302" s="671"/>
      <c r="D302" s="671"/>
      <c r="E302" s="671"/>
      <c r="F302" s="671"/>
      <c r="G302" s="671"/>
      <c r="H302" s="671"/>
      <c r="I302" s="671"/>
      <c r="J302" s="671"/>
      <c r="K302" s="671"/>
      <c r="L302" s="671"/>
      <c r="M302" s="671"/>
      <c r="N302" s="671"/>
      <c r="O302" s="671"/>
      <c r="P302" s="671"/>
      <c r="Q302" s="671"/>
      <c r="R302" s="671"/>
      <c r="S302" s="671"/>
      <c r="T302" s="671"/>
      <c r="U302" s="671"/>
      <c r="V302" s="671"/>
      <c r="W302" s="671"/>
      <c r="X302" s="671"/>
      <c r="Y302" s="671"/>
      <c r="Z302" s="671"/>
      <c r="AA302" s="671"/>
      <c r="AB302" s="671"/>
      <c r="AC302" s="671"/>
      <c r="AD302" s="671"/>
      <c r="AE302" s="671"/>
      <c r="AF302" s="671"/>
      <c r="AG302" s="671"/>
      <c r="AH302" s="671"/>
      <c r="AI302" s="671"/>
      <c r="AJ302" s="671"/>
      <c r="AK302" s="671"/>
      <c r="AL302" s="671"/>
      <c r="AM302" s="671"/>
      <c r="AN302" s="671"/>
      <c r="AO302" s="671"/>
      <c r="AP302" s="707" t="s">
        <v>606</v>
      </c>
      <c r="AQ302" s="707"/>
      <c r="AR302" s="707"/>
      <c r="AS302" s="707"/>
      <c r="AT302" s="707"/>
      <c r="AU302" s="707"/>
      <c r="AV302" s="707"/>
      <c r="AW302" s="707"/>
      <c r="AX302" s="707"/>
      <c r="AY302" s="707"/>
      <c r="AZ302" s="707"/>
      <c r="BA302" s="707"/>
      <c r="BB302" s="707"/>
      <c r="BC302" s="707"/>
      <c r="BD302" s="707"/>
      <c r="BE302" s="707"/>
      <c r="BF302" s="707"/>
      <c r="BG302" s="707"/>
      <c r="BH302" s="707"/>
      <c r="BI302" s="707"/>
      <c r="BJ302" s="707"/>
      <c r="BK302" s="707"/>
      <c r="BL302" s="707"/>
      <c r="BM302" s="707"/>
      <c r="BN302" s="707"/>
      <c r="BO302" s="707"/>
      <c r="BP302" s="707"/>
      <c r="BQ302" s="707"/>
      <c r="BR302" s="707"/>
      <c r="BS302" s="707"/>
      <c r="BT302" s="707"/>
      <c r="BU302" s="707"/>
      <c r="BV302" s="707"/>
      <c r="BW302" s="707"/>
      <c r="BX302" s="707"/>
      <c r="BY302" s="707"/>
      <c r="BZ302" s="707"/>
      <c r="CA302" s="707"/>
      <c r="CB302" s="707"/>
      <c r="CC302" s="707"/>
      <c r="CD302" s="707"/>
      <c r="CE302" s="707"/>
      <c r="CF302" s="707"/>
      <c r="CG302" s="707"/>
      <c r="CH302" s="707"/>
      <c r="CI302" s="707"/>
      <c r="CJ302" s="707"/>
      <c r="CK302" s="707"/>
      <c r="CL302" s="707"/>
      <c r="CM302" s="707"/>
      <c r="CN302" s="707"/>
      <c r="CO302" s="707"/>
      <c r="CP302" s="707"/>
      <c r="CQ302" s="707"/>
      <c r="CR302" s="707"/>
      <c r="CS302" s="707"/>
      <c r="CT302" s="707"/>
      <c r="CU302" s="707"/>
      <c r="CV302" s="707"/>
      <c r="CW302" s="707"/>
      <c r="CX302" s="707"/>
      <c r="CY302" s="707"/>
      <c r="CZ302" s="707"/>
      <c r="DA302" s="707"/>
    </row>
    <row r="303" spans="1:105" ht="15">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7"/>
      <c r="CK303" s="187"/>
      <c r="CL303" s="187"/>
      <c r="CM303" s="187"/>
      <c r="CN303" s="187"/>
      <c r="CO303" s="187"/>
      <c r="CP303" s="187"/>
      <c r="CQ303" s="187"/>
      <c r="CR303" s="187"/>
      <c r="CS303" s="187"/>
      <c r="CT303" s="187"/>
      <c r="CU303" s="187"/>
      <c r="CV303" s="187"/>
      <c r="CW303" s="187"/>
      <c r="CX303" s="187"/>
      <c r="CY303" s="187"/>
      <c r="CZ303" s="187"/>
      <c r="DA303" s="187"/>
    </row>
    <row r="304" spans="1:105">
      <c r="A304" s="667" t="s">
        <v>462</v>
      </c>
      <c r="B304" s="668"/>
      <c r="C304" s="668"/>
      <c r="D304" s="668"/>
      <c r="E304" s="668"/>
      <c r="F304" s="668"/>
      <c r="G304" s="669"/>
      <c r="H304" s="667" t="s">
        <v>538</v>
      </c>
      <c r="I304" s="668"/>
      <c r="J304" s="668"/>
      <c r="K304" s="668"/>
      <c r="L304" s="668"/>
      <c r="M304" s="668"/>
      <c r="N304" s="668"/>
      <c r="O304" s="668"/>
      <c r="P304" s="668"/>
      <c r="Q304" s="668"/>
      <c r="R304" s="668"/>
      <c r="S304" s="668"/>
      <c r="T304" s="668"/>
      <c r="U304" s="668"/>
      <c r="V304" s="668"/>
      <c r="W304" s="668"/>
      <c r="X304" s="668"/>
      <c r="Y304" s="668"/>
      <c r="Z304" s="668"/>
      <c r="AA304" s="668"/>
      <c r="AB304" s="668"/>
      <c r="AC304" s="668"/>
      <c r="AD304" s="668"/>
      <c r="AE304" s="668"/>
      <c r="AF304" s="668"/>
      <c r="AG304" s="668"/>
      <c r="AH304" s="668"/>
      <c r="AI304" s="668"/>
      <c r="AJ304" s="668"/>
      <c r="AK304" s="668"/>
      <c r="AL304" s="668"/>
      <c r="AM304" s="668"/>
      <c r="AN304" s="668"/>
      <c r="AO304" s="668"/>
      <c r="AP304" s="668"/>
      <c r="AQ304" s="668"/>
      <c r="AR304" s="668"/>
      <c r="AS304" s="668"/>
      <c r="AT304" s="668"/>
      <c r="AU304" s="668"/>
      <c r="AV304" s="668"/>
      <c r="AW304" s="668"/>
      <c r="AX304" s="668"/>
      <c r="AY304" s="668"/>
      <c r="AZ304" s="668"/>
      <c r="BA304" s="668"/>
      <c r="BB304" s="668"/>
      <c r="BC304" s="668"/>
      <c r="BD304" s="668"/>
      <c r="BE304" s="668"/>
      <c r="BF304" s="668"/>
      <c r="BG304" s="668"/>
      <c r="BH304" s="668"/>
      <c r="BI304" s="668"/>
      <c r="BJ304" s="668"/>
      <c r="BK304" s="668"/>
      <c r="BL304" s="668"/>
      <c r="BM304" s="668"/>
      <c r="BN304" s="668"/>
      <c r="BO304" s="668"/>
      <c r="BP304" s="668"/>
      <c r="BQ304" s="668"/>
      <c r="BR304" s="668"/>
      <c r="BS304" s="669"/>
      <c r="BT304" s="667" t="s">
        <v>607</v>
      </c>
      <c r="BU304" s="668"/>
      <c r="BV304" s="668"/>
      <c r="BW304" s="668"/>
      <c r="BX304" s="668"/>
      <c r="BY304" s="668"/>
      <c r="BZ304" s="668"/>
      <c r="CA304" s="668"/>
      <c r="CB304" s="668"/>
      <c r="CC304" s="668"/>
      <c r="CD304" s="668"/>
      <c r="CE304" s="668"/>
      <c r="CF304" s="668"/>
      <c r="CG304" s="668"/>
      <c r="CH304" s="668"/>
      <c r="CI304" s="669"/>
      <c r="CJ304" s="698" t="s">
        <v>608</v>
      </c>
      <c r="CK304" s="699"/>
      <c r="CL304" s="699"/>
      <c r="CM304" s="699"/>
      <c r="CN304" s="699"/>
      <c r="CO304" s="699"/>
      <c r="CP304" s="699"/>
      <c r="CQ304" s="699"/>
      <c r="CR304" s="699"/>
      <c r="CS304" s="699"/>
      <c r="CT304" s="699"/>
      <c r="CU304" s="699"/>
      <c r="CV304" s="699"/>
      <c r="CW304" s="699"/>
      <c r="CX304" s="699"/>
      <c r="CY304" s="699"/>
      <c r="CZ304" s="699"/>
      <c r="DA304" s="700"/>
    </row>
    <row r="305" spans="1:105">
      <c r="A305" s="676">
        <v>1</v>
      </c>
      <c r="B305" s="654"/>
      <c r="C305" s="654"/>
      <c r="D305" s="654"/>
      <c r="E305" s="654"/>
      <c r="F305" s="654"/>
      <c r="G305" s="655"/>
      <c r="H305" s="676">
        <v>2</v>
      </c>
      <c r="I305" s="654"/>
      <c r="J305" s="654"/>
      <c r="K305" s="654"/>
      <c r="L305" s="654"/>
      <c r="M305" s="654"/>
      <c r="N305" s="654"/>
      <c r="O305" s="654"/>
      <c r="P305" s="654"/>
      <c r="Q305" s="654"/>
      <c r="R305" s="654"/>
      <c r="S305" s="654"/>
      <c r="T305" s="654"/>
      <c r="U305" s="654"/>
      <c r="V305" s="654"/>
      <c r="W305" s="654"/>
      <c r="X305" s="654"/>
      <c r="Y305" s="654"/>
      <c r="Z305" s="654"/>
      <c r="AA305" s="654"/>
      <c r="AB305" s="654"/>
      <c r="AC305" s="654"/>
      <c r="AD305" s="654"/>
      <c r="AE305" s="654"/>
      <c r="AF305" s="654"/>
      <c r="AG305" s="654"/>
      <c r="AH305" s="654"/>
      <c r="AI305" s="654"/>
      <c r="AJ305" s="654"/>
      <c r="AK305" s="654"/>
      <c r="AL305" s="654"/>
      <c r="AM305" s="654"/>
      <c r="AN305" s="654"/>
      <c r="AO305" s="654"/>
      <c r="AP305" s="654"/>
      <c r="AQ305" s="654"/>
      <c r="AR305" s="654"/>
      <c r="AS305" s="654"/>
      <c r="AT305" s="654"/>
      <c r="AU305" s="654"/>
      <c r="AV305" s="654"/>
      <c r="AW305" s="654"/>
      <c r="AX305" s="654"/>
      <c r="AY305" s="654"/>
      <c r="AZ305" s="654"/>
      <c r="BA305" s="654"/>
      <c r="BB305" s="654"/>
      <c r="BC305" s="654"/>
      <c r="BD305" s="654"/>
      <c r="BE305" s="654"/>
      <c r="BF305" s="654"/>
      <c r="BG305" s="654"/>
      <c r="BH305" s="654"/>
      <c r="BI305" s="654"/>
      <c r="BJ305" s="654"/>
      <c r="BK305" s="654"/>
      <c r="BL305" s="654"/>
      <c r="BM305" s="654"/>
      <c r="BN305" s="654"/>
      <c r="BO305" s="654"/>
      <c r="BP305" s="654"/>
      <c r="BQ305" s="654"/>
      <c r="BR305" s="654"/>
      <c r="BS305" s="655"/>
      <c r="BT305" s="676">
        <v>3</v>
      </c>
      <c r="BU305" s="654"/>
      <c r="BV305" s="654"/>
      <c r="BW305" s="654"/>
      <c r="BX305" s="654"/>
      <c r="BY305" s="654"/>
      <c r="BZ305" s="654"/>
      <c r="CA305" s="654"/>
      <c r="CB305" s="654"/>
      <c r="CC305" s="654"/>
      <c r="CD305" s="654"/>
      <c r="CE305" s="654"/>
      <c r="CF305" s="654"/>
      <c r="CG305" s="654"/>
      <c r="CH305" s="654"/>
      <c r="CI305" s="655"/>
      <c r="CJ305" s="697">
        <v>4</v>
      </c>
      <c r="CK305" s="665"/>
      <c r="CL305" s="665"/>
      <c r="CM305" s="665"/>
      <c r="CN305" s="665"/>
      <c r="CO305" s="665"/>
      <c r="CP305" s="665"/>
      <c r="CQ305" s="665"/>
      <c r="CR305" s="665"/>
      <c r="CS305" s="665"/>
      <c r="CT305" s="665"/>
      <c r="CU305" s="665"/>
      <c r="CV305" s="665"/>
      <c r="CW305" s="665"/>
      <c r="CX305" s="665"/>
      <c r="CY305" s="665"/>
      <c r="CZ305" s="665"/>
      <c r="DA305" s="666"/>
    </row>
    <row r="306" spans="1:105">
      <c r="A306" s="662" t="s">
        <v>78</v>
      </c>
      <c r="B306" s="654"/>
      <c r="C306" s="654"/>
      <c r="D306" s="654"/>
      <c r="E306" s="654"/>
      <c r="F306" s="654"/>
      <c r="G306" s="655"/>
      <c r="H306" s="663" t="s">
        <v>609</v>
      </c>
      <c r="I306" s="654"/>
      <c r="J306" s="654"/>
      <c r="K306" s="654"/>
      <c r="L306" s="654"/>
      <c r="M306" s="654"/>
      <c r="N306" s="654"/>
      <c r="O306" s="654"/>
      <c r="P306" s="654"/>
      <c r="Q306" s="654"/>
      <c r="R306" s="654"/>
      <c r="S306" s="654"/>
      <c r="T306" s="654"/>
      <c r="U306" s="654"/>
      <c r="V306" s="654"/>
      <c r="W306" s="654"/>
      <c r="X306" s="654"/>
      <c r="Y306" s="654"/>
      <c r="Z306" s="654"/>
      <c r="AA306" s="654"/>
      <c r="AB306" s="654"/>
      <c r="AC306" s="654"/>
      <c r="AD306" s="654"/>
      <c r="AE306" s="654"/>
      <c r="AF306" s="654"/>
      <c r="AG306" s="654"/>
      <c r="AH306" s="654"/>
      <c r="AI306" s="654"/>
      <c r="AJ306" s="654"/>
      <c r="AK306" s="654"/>
      <c r="AL306" s="654"/>
      <c r="AM306" s="654"/>
      <c r="AN306" s="654"/>
      <c r="AO306" s="654"/>
      <c r="AP306" s="654"/>
      <c r="AQ306" s="654"/>
      <c r="AR306" s="654"/>
      <c r="AS306" s="654"/>
      <c r="AT306" s="654"/>
      <c r="AU306" s="654"/>
      <c r="AV306" s="654"/>
      <c r="AW306" s="654"/>
      <c r="AX306" s="654"/>
      <c r="AY306" s="654"/>
      <c r="AZ306" s="654"/>
      <c r="BA306" s="654"/>
      <c r="BB306" s="654"/>
      <c r="BC306" s="654"/>
      <c r="BD306" s="654"/>
      <c r="BE306" s="654"/>
      <c r="BF306" s="654"/>
      <c r="BG306" s="654"/>
      <c r="BH306" s="654"/>
      <c r="BI306" s="654"/>
      <c r="BJ306" s="654"/>
      <c r="BK306" s="654"/>
      <c r="BL306" s="654"/>
      <c r="BM306" s="654"/>
      <c r="BN306" s="654"/>
      <c r="BO306" s="654"/>
      <c r="BP306" s="654"/>
      <c r="BQ306" s="654"/>
      <c r="BR306" s="654"/>
      <c r="BS306" s="655"/>
      <c r="BT306" s="656">
        <v>3</v>
      </c>
      <c r="BU306" s="654"/>
      <c r="BV306" s="654"/>
      <c r="BW306" s="654"/>
      <c r="BX306" s="654"/>
      <c r="BY306" s="654"/>
      <c r="BZ306" s="654"/>
      <c r="CA306" s="654"/>
      <c r="CB306" s="654"/>
      <c r="CC306" s="654"/>
      <c r="CD306" s="654"/>
      <c r="CE306" s="654"/>
      <c r="CF306" s="654"/>
      <c r="CG306" s="654"/>
      <c r="CH306" s="654"/>
      <c r="CI306" s="655"/>
      <c r="CJ306" s="657">
        <v>2767958.08</v>
      </c>
      <c r="CK306" s="658"/>
      <c r="CL306" s="658"/>
      <c r="CM306" s="658"/>
      <c r="CN306" s="658"/>
      <c r="CO306" s="658"/>
      <c r="CP306" s="658"/>
      <c r="CQ306" s="658"/>
      <c r="CR306" s="658"/>
      <c r="CS306" s="658"/>
      <c r="CT306" s="658"/>
      <c r="CU306" s="658"/>
      <c r="CV306" s="658"/>
      <c r="CW306" s="658"/>
      <c r="CX306" s="658"/>
      <c r="CY306" s="658"/>
      <c r="CZ306" s="658"/>
      <c r="DA306" s="659"/>
    </row>
    <row r="307" spans="1:105">
      <c r="A307" s="662" t="s">
        <v>210</v>
      </c>
      <c r="B307" s="654"/>
      <c r="C307" s="654"/>
      <c r="D307" s="654"/>
      <c r="E307" s="654"/>
      <c r="F307" s="654"/>
      <c r="G307" s="655"/>
      <c r="H307" s="663" t="s">
        <v>610</v>
      </c>
      <c r="I307" s="654"/>
      <c r="J307" s="654"/>
      <c r="K307" s="654"/>
      <c r="L307" s="654"/>
      <c r="M307" s="654"/>
      <c r="N307" s="654"/>
      <c r="O307" s="654"/>
      <c r="P307" s="654"/>
      <c r="Q307" s="654"/>
      <c r="R307" s="654"/>
      <c r="S307" s="654"/>
      <c r="T307" s="654"/>
      <c r="U307" s="654"/>
      <c r="V307" s="654"/>
      <c r="W307" s="654"/>
      <c r="X307" s="654"/>
      <c r="Y307" s="654"/>
      <c r="Z307" s="654"/>
      <c r="AA307" s="654"/>
      <c r="AB307" s="654"/>
      <c r="AC307" s="654"/>
      <c r="AD307" s="654"/>
      <c r="AE307" s="654"/>
      <c r="AF307" s="654"/>
      <c r="AG307" s="654"/>
      <c r="AH307" s="654"/>
      <c r="AI307" s="654"/>
      <c r="AJ307" s="654"/>
      <c r="AK307" s="654"/>
      <c r="AL307" s="654"/>
      <c r="AM307" s="654"/>
      <c r="AN307" s="654"/>
      <c r="AO307" s="654"/>
      <c r="AP307" s="654"/>
      <c r="AQ307" s="654"/>
      <c r="AR307" s="654"/>
      <c r="AS307" s="654"/>
      <c r="AT307" s="654"/>
      <c r="AU307" s="654"/>
      <c r="AV307" s="654"/>
      <c r="AW307" s="654"/>
      <c r="AX307" s="654"/>
      <c r="AY307" s="654"/>
      <c r="AZ307" s="654"/>
      <c r="BA307" s="654"/>
      <c r="BB307" s="654"/>
      <c r="BC307" s="654"/>
      <c r="BD307" s="654"/>
      <c r="BE307" s="654"/>
      <c r="BF307" s="654"/>
      <c r="BG307" s="654"/>
      <c r="BH307" s="654"/>
      <c r="BI307" s="654"/>
      <c r="BJ307" s="654"/>
      <c r="BK307" s="654"/>
      <c r="BL307" s="654"/>
      <c r="BM307" s="654"/>
      <c r="BN307" s="654"/>
      <c r="BO307" s="654"/>
      <c r="BP307" s="654"/>
      <c r="BQ307" s="654"/>
      <c r="BR307" s="654"/>
      <c r="BS307" s="655"/>
      <c r="BT307" s="656"/>
      <c r="BU307" s="654"/>
      <c r="BV307" s="654"/>
      <c r="BW307" s="654"/>
      <c r="BX307" s="654"/>
      <c r="BY307" s="654"/>
      <c r="BZ307" s="654"/>
      <c r="CA307" s="654"/>
      <c r="CB307" s="654"/>
      <c r="CC307" s="654"/>
      <c r="CD307" s="654"/>
      <c r="CE307" s="654"/>
      <c r="CF307" s="654"/>
      <c r="CG307" s="654"/>
      <c r="CH307" s="654"/>
      <c r="CI307" s="655"/>
      <c r="CJ307" s="657">
        <v>932041.92</v>
      </c>
      <c r="CK307" s="658"/>
      <c r="CL307" s="658"/>
      <c r="CM307" s="658"/>
      <c r="CN307" s="658"/>
      <c r="CO307" s="658"/>
      <c r="CP307" s="658"/>
      <c r="CQ307" s="658"/>
      <c r="CR307" s="658"/>
      <c r="CS307" s="658"/>
      <c r="CT307" s="658"/>
      <c r="CU307" s="658"/>
      <c r="CV307" s="658"/>
      <c r="CW307" s="658"/>
      <c r="CX307" s="658"/>
      <c r="CY307" s="658"/>
      <c r="CZ307" s="658"/>
      <c r="DA307" s="659"/>
    </row>
    <row r="308" spans="1:105">
      <c r="A308" s="662"/>
      <c r="B308" s="654"/>
      <c r="C308" s="654"/>
      <c r="D308" s="654"/>
      <c r="E308" s="654"/>
      <c r="F308" s="654"/>
      <c r="G308" s="655"/>
      <c r="H308" s="706" t="s">
        <v>472</v>
      </c>
      <c r="I308" s="654"/>
      <c r="J308" s="654"/>
      <c r="K308" s="654"/>
      <c r="L308" s="654"/>
      <c r="M308" s="654"/>
      <c r="N308" s="654"/>
      <c r="O308" s="654"/>
      <c r="P308" s="654"/>
      <c r="Q308" s="654"/>
      <c r="R308" s="654"/>
      <c r="S308" s="654"/>
      <c r="T308" s="654"/>
      <c r="U308" s="654"/>
      <c r="V308" s="654"/>
      <c r="W308" s="654"/>
      <c r="X308" s="654"/>
      <c r="Y308" s="654"/>
      <c r="Z308" s="654"/>
      <c r="AA308" s="654"/>
      <c r="AB308" s="654"/>
      <c r="AC308" s="654"/>
      <c r="AD308" s="654"/>
      <c r="AE308" s="654"/>
      <c r="AF308" s="654"/>
      <c r="AG308" s="654"/>
      <c r="AH308" s="654"/>
      <c r="AI308" s="654"/>
      <c r="AJ308" s="654"/>
      <c r="AK308" s="654"/>
      <c r="AL308" s="654"/>
      <c r="AM308" s="654"/>
      <c r="AN308" s="654"/>
      <c r="AO308" s="654"/>
      <c r="AP308" s="654"/>
      <c r="AQ308" s="654"/>
      <c r="AR308" s="654"/>
      <c r="AS308" s="654"/>
      <c r="AT308" s="654"/>
      <c r="AU308" s="654"/>
      <c r="AV308" s="654"/>
      <c r="AW308" s="654"/>
      <c r="AX308" s="654"/>
      <c r="AY308" s="654"/>
      <c r="AZ308" s="654"/>
      <c r="BA308" s="654"/>
      <c r="BB308" s="654"/>
      <c r="BC308" s="654"/>
      <c r="BD308" s="654"/>
      <c r="BE308" s="654"/>
      <c r="BF308" s="654"/>
      <c r="BG308" s="654"/>
      <c r="BH308" s="654"/>
      <c r="BI308" s="654"/>
      <c r="BJ308" s="654"/>
      <c r="BK308" s="654"/>
      <c r="BL308" s="654"/>
      <c r="BM308" s="654"/>
      <c r="BN308" s="654"/>
      <c r="BO308" s="654"/>
      <c r="BP308" s="654"/>
      <c r="BQ308" s="654"/>
      <c r="BR308" s="654"/>
      <c r="BS308" s="655"/>
      <c r="BT308" s="656" t="s">
        <v>105</v>
      </c>
      <c r="BU308" s="654"/>
      <c r="BV308" s="654"/>
      <c r="BW308" s="654"/>
      <c r="BX308" s="654"/>
      <c r="BY308" s="654"/>
      <c r="BZ308" s="654"/>
      <c r="CA308" s="654"/>
      <c r="CB308" s="654"/>
      <c r="CC308" s="654"/>
      <c r="CD308" s="654"/>
      <c r="CE308" s="654"/>
      <c r="CF308" s="654"/>
      <c r="CG308" s="654"/>
      <c r="CH308" s="654"/>
      <c r="CI308" s="655"/>
      <c r="CJ308" s="657">
        <v>3700000</v>
      </c>
      <c r="CK308" s="658"/>
      <c r="CL308" s="658"/>
      <c r="CM308" s="658"/>
      <c r="CN308" s="658"/>
      <c r="CO308" s="658"/>
      <c r="CP308" s="658"/>
      <c r="CQ308" s="658"/>
      <c r="CR308" s="658"/>
      <c r="CS308" s="658"/>
      <c r="CT308" s="658"/>
      <c r="CU308" s="658"/>
      <c r="CV308" s="658"/>
      <c r="CW308" s="658"/>
      <c r="CX308" s="658"/>
      <c r="CY308" s="658"/>
      <c r="CZ308" s="658"/>
      <c r="DA308" s="659"/>
    </row>
    <row r="309" spans="1:105">
      <c r="A309" s="190" t="s">
        <v>519</v>
      </c>
      <c r="B309" s="191"/>
      <c r="C309" s="191"/>
      <c r="D309" s="191"/>
      <c r="E309" s="191"/>
      <c r="F309" s="191"/>
      <c r="G309" s="191"/>
      <c r="H309" s="209"/>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c r="BM309" s="191"/>
      <c r="BN309" s="191"/>
      <c r="BO309" s="191"/>
      <c r="BP309" s="191"/>
      <c r="BQ309" s="191"/>
      <c r="BR309" s="191"/>
      <c r="BS309" s="191"/>
      <c r="BT309" s="193"/>
      <c r="BU309" s="191"/>
      <c r="BV309" s="191"/>
      <c r="BW309" s="191"/>
      <c r="BX309" s="191"/>
      <c r="BY309" s="191"/>
      <c r="BZ309" s="191"/>
      <c r="CA309" s="191"/>
      <c r="CB309" s="191"/>
      <c r="CC309" s="191"/>
      <c r="CD309" s="191"/>
      <c r="CE309" s="191"/>
      <c r="CF309" s="191"/>
      <c r="CG309" s="191"/>
      <c r="CH309" s="191"/>
      <c r="CI309" s="191"/>
      <c r="CJ309" s="194"/>
      <c r="CK309" s="195"/>
      <c r="CL309" s="195"/>
      <c r="CM309" s="195"/>
      <c r="CN309" s="195"/>
      <c r="CO309" s="195"/>
      <c r="CP309" s="195"/>
      <c r="CQ309" s="195"/>
      <c r="CR309" s="195"/>
      <c r="CS309" s="195"/>
      <c r="CT309" s="195"/>
      <c r="CU309" s="195"/>
      <c r="CV309" s="195"/>
      <c r="CW309" s="195"/>
      <c r="CX309" s="195"/>
      <c r="CY309" s="195"/>
      <c r="CZ309" s="195"/>
      <c r="DA309" s="195"/>
    </row>
    <row r="310" spans="1:105" ht="15">
      <c r="A310" s="677" t="s">
        <v>611</v>
      </c>
      <c r="B310" s="671"/>
      <c r="C310" s="671"/>
      <c r="D310" s="671"/>
      <c r="E310" s="671"/>
      <c r="F310" s="671"/>
      <c r="G310" s="671"/>
      <c r="H310" s="671"/>
      <c r="I310" s="671"/>
      <c r="J310" s="671"/>
      <c r="K310" s="671"/>
      <c r="L310" s="671"/>
      <c r="M310" s="671"/>
      <c r="N310" s="671"/>
      <c r="O310" s="671"/>
      <c r="P310" s="671"/>
      <c r="Q310" s="671"/>
      <c r="R310" s="671"/>
      <c r="S310" s="671"/>
      <c r="T310" s="671"/>
      <c r="U310" s="671"/>
      <c r="V310" s="671"/>
      <c r="W310" s="671"/>
      <c r="X310" s="671"/>
      <c r="Y310" s="671"/>
      <c r="Z310" s="671"/>
      <c r="AA310" s="671"/>
      <c r="AB310" s="671"/>
      <c r="AC310" s="671"/>
      <c r="AD310" s="671"/>
      <c r="AE310" s="671"/>
      <c r="AF310" s="671"/>
      <c r="AG310" s="671"/>
      <c r="AH310" s="671"/>
      <c r="AI310" s="671"/>
      <c r="AJ310" s="671"/>
      <c r="AK310" s="671"/>
      <c r="AL310" s="671"/>
      <c r="AM310" s="671"/>
      <c r="AN310" s="671"/>
      <c r="AO310" s="671"/>
      <c r="AP310" s="671"/>
      <c r="AQ310" s="671"/>
      <c r="AR310" s="671"/>
      <c r="AS310" s="671"/>
      <c r="AT310" s="671"/>
      <c r="AU310" s="671"/>
      <c r="AV310" s="671"/>
      <c r="AW310" s="671"/>
      <c r="AX310" s="671"/>
      <c r="AY310" s="671"/>
      <c r="AZ310" s="671"/>
      <c r="BA310" s="671"/>
      <c r="BB310" s="671"/>
      <c r="BC310" s="671"/>
      <c r="BD310" s="671"/>
      <c r="BE310" s="671"/>
      <c r="BF310" s="671"/>
      <c r="BG310" s="671"/>
      <c r="BH310" s="671"/>
      <c r="BI310" s="671"/>
      <c r="BJ310" s="671"/>
      <c r="BK310" s="671"/>
      <c r="BL310" s="671"/>
      <c r="BM310" s="671"/>
      <c r="BN310" s="671"/>
      <c r="BO310" s="671"/>
      <c r="BP310" s="671"/>
      <c r="BQ310" s="671"/>
      <c r="BR310" s="671"/>
      <c r="BS310" s="671"/>
      <c r="BT310" s="671"/>
      <c r="BU310" s="671"/>
      <c r="BV310" s="671"/>
      <c r="BW310" s="671"/>
      <c r="BX310" s="671"/>
      <c r="BY310" s="671"/>
      <c r="BZ310" s="671"/>
      <c r="CA310" s="671"/>
      <c r="CB310" s="671"/>
      <c r="CC310" s="671"/>
      <c r="CD310" s="671"/>
      <c r="CE310" s="671"/>
      <c r="CF310" s="671"/>
      <c r="CG310" s="671"/>
      <c r="CH310" s="671"/>
      <c r="CI310" s="671"/>
      <c r="CJ310" s="671"/>
      <c r="CK310" s="671"/>
      <c r="CL310" s="671"/>
      <c r="CM310" s="671"/>
      <c r="CN310" s="671"/>
      <c r="CO310" s="671"/>
      <c r="CP310" s="671"/>
      <c r="CQ310" s="671"/>
      <c r="CR310" s="671"/>
      <c r="CS310" s="671"/>
      <c r="CT310" s="671"/>
      <c r="CU310" s="671"/>
      <c r="CV310" s="671"/>
      <c r="CW310" s="671"/>
      <c r="CX310" s="671"/>
      <c r="CY310" s="671"/>
      <c r="CZ310" s="671"/>
      <c r="DA310" s="671"/>
    </row>
    <row r="311" spans="1:105" ht="15">
      <c r="A311" s="180" t="s">
        <v>458</v>
      </c>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678" t="s">
        <v>5</v>
      </c>
      <c r="Y311" s="674"/>
      <c r="Z311" s="674"/>
      <c r="AA311" s="674"/>
      <c r="AB311" s="674"/>
      <c r="AC311" s="674"/>
      <c r="AD311" s="674"/>
      <c r="AE311" s="674"/>
      <c r="AF311" s="674"/>
      <c r="AG311" s="674"/>
      <c r="AH311" s="674"/>
      <c r="AI311" s="674"/>
      <c r="AJ311" s="674"/>
      <c r="AK311" s="674"/>
      <c r="AL311" s="674"/>
      <c r="AM311" s="674"/>
      <c r="AN311" s="674"/>
      <c r="AO311" s="674"/>
      <c r="AP311" s="674"/>
      <c r="AQ311" s="674"/>
      <c r="AR311" s="674"/>
      <c r="AS311" s="674"/>
      <c r="AT311" s="674"/>
      <c r="AU311" s="674"/>
      <c r="AV311" s="674"/>
      <c r="AW311" s="674"/>
      <c r="AX311" s="674"/>
      <c r="AY311" s="674"/>
      <c r="AZ311" s="674"/>
      <c r="BA311" s="674"/>
      <c r="BB311" s="674"/>
      <c r="BC311" s="674"/>
      <c r="BD311" s="674"/>
      <c r="BE311" s="674"/>
      <c r="BF311" s="674"/>
      <c r="BG311" s="674"/>
      <c r="BH311" s="674"/>
      <c r="BI311" s="674"/>
      <c r="BJ311" s="674"/>
      <c r="BK311" s="674"/>
      <c r="BL311" s="674"/>
      <c r="BM311" s="674"/>
      <c r="BN311" s="674"/>
      <c r="BO311" s="674"/>
      <c r="BP311" s="674"/>
      <c r="BQ311" s="674"/>
      <c r="BR311" s="674"/>
      <c r="BS311" s="674"/>
      <c r="BT311" s="674"/>
      <c r="BU311" s="674"/>
      <c r="BV311" s="674"/>
      <c r="BW311" s="674"/>
      <c r="BX311" s="674"/>
      <c r="BY311" s="674"/>
      <c r="BZ311" s="674"/>
      <c r="CA311" s="674"/>
      <c r="CB311" s="674"/>
      <c r="CC311" s="674"/>
      <c r="CD311" s="674"/>
      <c r="CE311" s="674"/>
      <c r="CF311" s="674"/>
      <c r="CG311" s="674"/>
      <c r="CH311" s="674"/>
      <c r="CI311" s="674"/>
      <c r="CJ311" s="674"/>
      <c r="CK311" s="674"/>
      <c r="CL311" s="674"/>
      <c r="CM311" s="674"/>
      <c r="CN311" s="674"/>
      <c r="CO311" s="674"/>
      <c r="CP311" s="674"/>
      <c r="CQ311" s="674"/>
      <c r="CR311" s="674"/>
      <c r="CS311" s="674"/>
      <c r="CT311" s="674"/>
      <c r="CU311" s="674"/>
      <c r="CV311" s="674"/>
      <c r="CW311" s="674"/>
      <c r="CX311" s="674"/>
      <c r="CY311" s="674"/>
      <c r="CZ311" s="674"/>
      <c r="DA311" s="674"/>
    </row>
    <row r="312" spans="1:105" ht="15">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99"/>
      <c r="CK312" s="199"/>
      <c r="CL312" s="199"/>
      <c r="CM312" s="199"/>
      <c r="CN312" s="199"/>
      <c r="CO312" s="199"/>
      <c r="CP312" s="199"/>
      <c r="CQ312" s="199"/>
      <c r="CR312" s="199"/>
      <c r="CS312" s="199"/>
      <c r="CT312" s="199"/>
      <c r="CU312" s="199"/>
      <c r="CV312" s="199"/>
      <c r="CW312" s="199"/>
      <c r="CX312" s="199"/>
      <c r="CY312" s="199"/>
      <c r="CZ312" s="199"/>
      <c r="DA312" s="199"/>
    </row>
    <row r="313" spans="1:105" ht="15">
      <c r="A313" s="680" t="s">
        <v>459</v>
      </c>
      <c r="B313" s="671"/>
      <c r="C313" s="671"/>
      <c r="D313" s="671"/>
      <c r="E313" s="671"/>
      <c r="F313" s="671"/>
      <c r="G313" s="671"/>
      <c r="H313" s="671"/>
      <c r="I313" s="671"/>
      <c r="J313" s="671"/>
      <c r="K313" s="671"/>
      <c r="L313" s="671"/>
      <c r="M313" s="671"/>
      <c r="N313" s="671"/>
      <c r="O313" s="671"/>
      <c r="P313" s="671"/>
      <c r="Q313" s="671"/>
      <c r="R313" s="671"/>
      <c r="S313" s="671"/>
      <c r="T313" s="671"/>
      <c r="U313" s="671"/>
      <c r="V313" s="671"/>
      <c r="W313" s="671"/>
      <c r="X313" s="671"/>
      <c r="Y313" s="671"/>
      <c r="Z313" s="671"/>
      <c r="AA313" s="671"/>
      <c r="AB313" s="671"/>
      <c r="AC313" s="671"/>
      <c r="AD313" s="671"/>
      <c r="AE313" s="671"/>
      <c r="AF313" s="671"/>
      <c r="AG313" s="671"/>
      <c r="AH313" s="671"/>
      <c r="AI313" s="671"/>
      <c r="AJ313" s="671"/>
      <c r="AK313" s="671"/>
      <c r="AL313" s="671"/>
      <c r="AM313" s="671"/>
      <c r="AN313" s="671"/>
      <c r="AO313" s="671"/>
      <c r="AP313" s="707" t="s">
        <v>606</v>
      </c>
      <c r="AQ313" s="707"/>
      <c r="AR313" s="707"/>
      <c r="AS313" s="707"/>
      <c r="AT313" s="707"/>
      <c r="AU313" s="707"/>
      <c r="AV313" s="707"/>
      <c r="AW313" s="707"/>
      <c r="AX313" s="707"/>
      <c r="AY313" s="707"/>
      <c r="AZ313" s="707"/>
      <c r="BA313" s="707"/>
      <c r="BB313" s="707"/>
      <c r="BC313" s="707"/>
      <c r="BD313" s="707"/>
      <c r="BE313" s="707"/>
      <c r="BF313" s="707"/>
      <c r="BG313" s="707"/>
      <c r="BH313" s="707"/>
      <c r="BI313" s="707"/>
      <c r="BJ313" s="707"/>
      <c r="BK313" s="707"/>
      <c r="BL313" s="707"/>
      <c r="BM313" s="707"/>
      <c r="BN313" s="707"/>
      <c r="BO313" s="707"/>
      <c r="BP313" s="707"/>
      <c r="BQ313" s="707"/>
      <c r="BR313" s="707"/>
      <c r="BS313" s="707"/>
      <c r="BT313" s="707"/>
      <c r="BU313" s="707"/>
      <c r="BV313" s="707"/>
      <c r="BW313" s="707"/>
      <c r="BX313" s="707"/>
      <c r="BY313" s="707"/>
      <c r="BZ313" s="707"/>
      <c r="CA313" s="707"/>
      <c r="CB313" s="707"/>
      <c r="CC313" s="707"/>
      <c r="CD313" s="707"/>
      <c r="CE313" s="707"/>
      <c r="CF313" s="707"/>
      <c r="CG313" s="707"/>
      <c r="CH313" s="707"/>
      <c r="CI313" s="707"/>
      <c r="CJ313" s="707"/>
      <c r="CK313" s="707"/>
      <c r="CL313" s="707"/>
      <c r="CM313" s="707"/>
      <c r="CN313" s="707"/>
      <c r="CO313" s="707"/>
      <c r="CP313" s="707"/>
      <c r="CQ313" s="707"/>
      <c r="CR313" s="707"/>
      <c r="CS313" s="707"/>
      <c r="CT313" s="707"/>
      <c r="CU313" s="707"/>
      <c r="CV313" s="707"/>
      <c r="CW313" s="707"/>
      <c r="CX313" s="707"/>
      <c r="CY313" s="707"/>
      <c r="CZ313" s="707"/>
      <c r="DA313" s="707"/>
    </row>
    <row r="314" spans="1:105" ht="15">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7"/>
      <c r="CK314" s="187"/>
      <c r="CL314" s="187"/>
      <c r="CM314" s="187"/>
      <c r="CN314" s="187"/>
      <c r="CO314" s="187"/>
      <c r="CP314" s="187"/>
      <c r="CQ314" s="187"/>
      <c r="CR314" s="187"/>
      <c r="CS314" s="187"/>
      <c r="CT314" s="187"/>
      <c r="CU314" s="187"/>
      <c r="CV314" s="187"/>
      <c r="CW314" s="187"/>
      <c r="CX314" s="187"/>
      <c r="CY314" s="187"/>
      <c r="CZ314" s="187"/>
      <c r="DA314" s="187"/>
    </row>
    <row r="315" spans="1:105">
      <c r="A315" s="667" t="s">
        <v>462</v>
      </c>
      <c r="B315" s="668"/>
      <c r="C315" s="668"/>
      <c r="D315" s="668"/>
      <c r="E315" s="668"/>
      <c r="F315" s="668"/>
      <c r="G315" s="669"/>
      <c r="H315" s="667" t="s">
        <v>538</v>
      </c>
      <c r="I315" s="668"/>
      <c r="J315" s="668"/>
      <c r="K315" s="668"/>
      <c r="L315" s="668"/>
      <c r="M315" s="668"/>
      <c r="N315" s="668"/>
      <c r="O315" s="668"/>
      <c r="P315" s="668"/>
      <c r="Q315" s="668"/>
      <c r="R315" s="668"/>
      <c r="S315" s="668"/>
      <c r="T315" s="668"/>
      <c r="U315" s="668"/>
      <c r="V315" s="668"/>
      <c r="W315" s="668"/>
      <c r="X315" s="668"/>
      <c r="Y315" s="668"/>
      <c r="Z315" s="668"/>
      <c r="AA315" s="668"/>
      <c r="AB315" s="668"/>
      <c r="AC315" s="668"/>
      <c r="AD315" s="668"/>
      <c r="AE315" s="668"/>
      <c r="AF315" s="668"/>
      <c r="AG315" s="668"/>
      <c r="AH315" s="668"/>
      <c r="AI315" s="668"/>
      <c r="AJ315" s="668"/>
      <c r="AK315" s="668"/>
      <c r="AL315" s="668"/>
      <c r="AM315" s="668"/>
      <c r="AN315" s="668"/>
      <c r="AO315" s="668"/>
      <c r="AP315" s="668"/>
      <c r="AQ315" s="668"/>
      <c r="AR315" s="668"/>
      <c r="AS315" s="668"/>
      <c r="AT315" s="668"/>
      <c r="AU315" s="668"/>
      <c r="AV315" s="668"/>
      <c r="AW315" s="668"/>
      <c r="AX315" s="668"/>
      <c r="AY315" s="668"/>
      <c r="AZ315" s="668"/>
      <c r="BA315" s="668"/>
      <c r="BB315" s="668"/>
      <c r="BC315" s="668"/>
      <c r="BD315" s="668"/>
      <c r="BE315" s="668"/>
      <c r="BF315" s="668"/>
      <c r="BG315" s="668"/>
      <c r="BH315" s="668"/>
      <c r="BI315" s="668"/>
      <c r="BJ315" s="668"/>
      <c r="BK315" s="668"/>
      <c r="BL315" s="668"/>
      <c r="BM315" s="668"/>
      <c r="BN315" s="668"/>
      <c r="BO315" s="668"/>
      <c r="BP315" s="668"/>
      <c r="BQ315" s="668"/>
      <c r="BR315" s="668"/>
      <c r="BS315" s="669"/>
      <c r="BT315" s="667" t="s">
        <v>607</v>
      </c>
      <c r="BU315" s="668"/>
      <c r="BV315" s="668"/>
      <c r="BW315" s="668"/>
      <c r="BX315" s="668"/>
      <c r="BY315" s="668"/>
      <c r="BZ315" s="668"/>
      <c r="CA315" s="668"/>
      <c r="CB315" s="668"/>
      <c r="CC315" s="668"/>
      <c r="CD315" s="668"/>
      <c r="CE315" s="668"/>
      <c r="CF315" s="668"/>
      <c r="CG315" s="668"/>
      <c r="CH315" s="668"/>
      <c r="CI315" s="669"/>
      <c r="CJ315" s="698" t="s">
        <v>608</v>
      </c>
      <c r="CK315" s="699"/>
      <c r="CL315" s="699"/>
      <c r="CM315" s="699"/>
      <c r="CN315" s="699"/>
      <c r="CO315" s="699"/>
      <c r="CP315" s="699"/>
      <c r="CQ315" s="699"/>
      <c r="CR315" s="699"/>
      <c r="CS315" s="699"/>
      <c r="CT315" s="699"/>
      <c r="CU315" s="699"/>
      <c r="CV315" s="699"/>
      <c r="CW315" s="699"/>
      <c r="CX315" s="699"/>
      <c r="CY315" s="699"/>
      <c r="CZ315" s="699"/>
      <c r="DA315" s="700"/>
    </row>
    <row r="316" spans="1:105">
      <c r="A316" s="676">
        <v>1</v>
      </c>
      <c r="B316" s="654"/>
      <c r="C316" s="654"/>
      <c r="D316" s="654"/>
      <c r="E316" s="654"/>
      <c r="F316" s="654"/>
      <c r="G316" s="655"/>
      <c r="H316" s="676">
        <v>2</v>
      </c>
      <c r="I316" s="654"/>
      <c r="J316" s="654"/>
      <c r="K316" s="654"/>
      <c r="L316" s="654"/>
      <c r="M316" s="654"/>
      <c r="N316" s="654"/>
      <c r="O316" s="654"/>
      <c r="P316" s="654"/>
      <c r="Q316" s="654"/>
      <c r="R316" s="654"/>
      <c r="S316" s="654"/>
      <c r="T316" s="654"/>
      <c r="U316" s="654"/>
      <c r="V316" s="654"/>
      <c r="W316" s="654"/>
      <c r="X316" s="654"/>
      <c r="Y316" s="654"/>
      <c r="Z316" s="654"/>
      <c r="AA316" s="654"/>
      <c r="AB316" s="654"/>
      <c r="AC316" s="654"/>
      <c r="AD316" s="654"/>
      <c r="AE316" s="654"/>
      <c r="AF316" s="654"/>
      <c r="AG316" s="654"/>
      <c r="AH316" s="654"/>
      <c r="AI316" s="654"/>
      <c r="AJ316" s="654"/>
      <c r="AK316" s="654"/>
      <c r="AL316" s="654"/>
      <c r="AM316" s="654"/>
      <c r="AN316" s="654"/>
      <c r="AO316" s="654"/>
      <c r="AP316" s="654"/>
      <c r="AQ316" s="654"/>
      <c r="AR316" s="654"/>
      <c r="AS316" s="654"/>
      <c r="AT316" s="654"/>
      <c r="AU316" s="654"/>
      <c r="AV316" s="654"/>
      <c r="AW316" s="654"/>
      <c r="AX316" s="654"/>
      <c r="AY316" s="654"/>
      <c r="AZ316" s="654"/>
      <c r="BA316" s="654"/>
      <c r="BB316" s="654"/>
      <c r="BC316" s="654"/>
      <c r="BD316" s="654"/>
      <c r="BE316" s="654"/>
      <c r="BF316" s="654"/>
      <c r="BG316" s="654"/>
      <c r="BH316" s="654"/>
      <c r="BI316" s="654"/>
      <c r="BJ316" s="654"/>
      <c r="BK316" s="654"/>
      <c r="BL316" s="654"/>
      <c r="BM316" s="654"/>
      <c r="BN316" s="654"/>
      <c r="BO316" s="654"/>
      <c r="BP316" s="654"/>
      <c r="BQ316" s="654"/>
      <c r="BR316" s="654"/>
      <c r="BS316" s="655"/>
      <c r="BT316" s="676">
        <v>3</v>
      </c>
      <c r="BU316" s="654"/>
      <c r="BV316" s="654"/>
      <c r="BW316" s="654"/>
      <c r="BX316" s="654"/>
      <c r="BY316" s="654"/>
      <c r="BZ316" s="654"/>
      <c r="CA316" s="654"/>
      <c r="CB316" s="654"/>
      <c r="CC316" s="654"/>
      <c r="CD316" s="654"/>
      <c r="CE316" s="654"/>
      <c r="CF316" s="654"/>
      <c r="CG316" s="654"/>
      <c r="CH316" s="654"/>
      <c r="CI316" s="655"/>
      <c r="CJ316" s="697">
        <v>4</v>
      </c>
      <c r="CK316" s="665"/>
      <c r="CL316" s="665"/>
      <c r="CM316" s="665"/>
      <c r="CN316" s="665"/>
      <c r="CO316" s="665"/>
      <c r="CP316" s="665"/>
      <c r="CQ316" s="665"/>
      <c r="CR316" s="665"/>
      <c r="CS316" s="665"/>
      <c r="CT316" s="665"/>
      <c r="CU316" s="665"/>
      <c r="CV316" s="665"/>
      <c r="CW316" s="665"/>
      <c r="CX316" s="665"/>
      <c r="CY316" s="665"/>
      <c r="CZ316" s="665"/>
      <c r="DA316" s="666"/>
    </row>
    <row r="317" spans="1:105">
      <c r="A317" s="662" t="s">
        <v>78</v>
      </c>
      <c r="B317" s="654"/>
      <c r="C317" s="654"/>
      <c r="D317" s="654"/>
      <c r="E317" s="654"/>
      <c r="F317" s="654"/>
      <c r="G317" s="655"/>
      <c r="H317" s="663" t="s">
        <v>609</v>
      </c>
      <c r="I317" s="654"/>
      <c r="J317" s="654"/>
      <c r="K317" s="654"/>
      <c r="L317" s="654"/>
      <c r="M317" s="654"/>
      <c r="N317" s="654"/>
      <c r="O317" s="654"/>
      <c r="P317" s="654"/>
      <c r="Q317" s="654"/>
      <c r="R317" s="654"/>
      <c r="S317" s="654"/>
      <c r="T317" s="654"/>
      <c r="U317" s="654"/>
      <c r="V317" s="654"/>
      <c r="W317" s="654"/>
      <c r="X317" s="654"/>
      <c r="Y317" s="654"/>
      <c r="Z317" s="654"/>
      <c r="AA317" s="654"/>
      <c r="AB317" s="654"/>
      <c r="AC317" s="654"/>
      <c r="AD317" s="654"/>
      <c r="AE317" s="654"/>
      <c r="AF317" s="654"/>
      <c r="AG317" s="654"/>
      <c r="AH317" s="654"/>
      <c r="AI317" s="654"/>
      <c r="AJ317" s="654"/>
      <c r="AK317" s="654"/>
      <c r="AL317" s="654"/>
      <c r="AM317" s="654"/>
      <c r="AN317" s="654"/>
      <c r="AO317" s="654"/>
      <c r="AP317" s="654"/>
      <c r="AQ317" s="654"/>
      <c r="AR317" s="654"/>
      <c r="AS317" s="654"/>
      <c r="AT317" s="654"/>
      <c r="AU317" s="654"/>
      <c r="AV317" s="654"/>
      <c r="AW317" s="654"/>
      <c r="AX317" s="654"/>
      <c r="AY317" s="654"/>
      <c r="AZ317" s="654"/>
      <c r="BA317" s="654"/>
      <c r="BB317" s="654"/>
      <c r="BC317" s="654"/>
      <c r="BD317" s="654"/>
      <c r="BE317" s="654"/>
      <c r="BF317" s="654"/>
      <c r="BG317" s="654"/>
      <c r="BH317" s="654"/>
      <c r="BI317" s="654"/>
      <c r="BJ317" s="654"/>
      <c r="BK317" s="654"/>
      <c r="BL317" s="654"/>
      <c r="BM317" s="654"/>
      <c r="BN317" s="654"/>
      <c r="BO317" s="654"/>
      <c r="BP317" s="654"/>
      <c r="BQ317" s="654"/>
      <c r="BR317" s="654"/>
      <c r="BS317" s="655"/>
      <c r="BT317" s="656">
        <v>3</v>
      </c>
      <c r="BU317" s="654"/>
      <c r="BV317" s="654"/>
      <c r="BW317" s="654"/>
      <c r="BX317" s="654"/>
      <c r="BY317" s="654"/>
      <c r="BZ317" s="654"/>
      <c r="CA317" s="654"/>
      <c r="CB317" s="654"/>
      <c r="CC317" s="654"/>
      <c r="CD317" s="654"/>
      <c r="CE317" s="654"/>
      <c r="CF317" s="654"/>
      <c r="CG317" s="654"/>
      <c r="CH317" s="654"/>
      <c r="CI317" s="655"/>
      <c r="CJ317" s="657">
        <v>3827000</v>
      </c>
      <c r="CK317" s="658"/>
      <c r="CL317" s="658"/>
      <c r="CM317" s="658"/>
      <c r="CN317" s="658"/>
      <c r="CO317" s="658"/>
      <c r="CP317" s="658"/>
      <c r="CQ317" s="658"/>
      <c r="CR317" s="658"/>
      <c r="CS317" s="658"/>
      <c r="CT317" s="658"/>
      <c r="CU317" s="658"/>
      <c r="CV317" s="658"/>
      <c r="CW317" s="658"/>
      <c r="CX317" s="658"/>
      <c r="CY317" s="658"/>
      <c r="CZ317" s="658"/>
      <c r="DA317" s="659"/>
    </row>
    <row r="318" spans="1:105">
      <c r="A318" s="662"/>
      <c r="B318" s="654"/>
      <c r="C318" s="654"/>
      <c r="D318" s="654"/>
      <c r="E318" s="654"/>
      <c r="F318" s="654"/>
      <c r="G318" s="655"/>
      <c r="H318" s="706" t="s">
        <v>472</v>
      </c>
      <c r="I318" s="654"/>
      <c r="J318" s="654"/>
      <c r="K318" s="654"/>
      <c r="L318" s="654"/>
      <c r="M318" s="654"/>
      <c r="N318" s="654"/>
      <c r="O318" s="654"/>
      <c r="P318" s="654"/>
      <c r="Q318" s="654"/>
      <c r="R318" s="654"/>
      <c r="S318" s="654"/>
      <c r="T318" s="654"/>
      <c r="U318" s="654"/>
      <c r="V318" s="654"/>
      <c r="W318" s="654"/>
      <c r="X318" s="654"/>
      <c r="Y318" s="654"/>
      <c r="Z318" s="654"/>
      <c r="AA318" s="654"/>
      <c r="AB318" s="654"/>
      <c r="AC318" s="654"/>
      <c r="AD318" s="654"/>
      <c r="AE318" s="654"/>
      <c r="AF318" s="654"/>
      <c r="AG318" s="654"/>
      <c r="AH318" s="654"/>
      <c r="AI318" s="654"/>
      <c r="AJ318" s="654"/>
      <c r="AK318" s="654"/>
      <c r="AL318" s="654"/>
      <c r="AM318" s="654"/>
      <c r="AN318" s="654"/>
      <c r="AO318" s="654"/>
      <c r="AP318" s="654"/>
      <c r="AQ318" s="654"/>
      <c r="AR318" s="654"/>
      <c r="AS318" s="654"/>
      <c r="AT318" s="654"/>
      <c r="AU318" s="654"/>
      <c r="AV318" s="654"/>
      <c r="AW318" s="654"/>
      <c r="AX318" s="654"/>
      <c r="AY318" s="654"/>
      <c r="AZ318" s="654"/>
      <c r="BA318" s="654"/>
      <c r="BB318" s="654"/>
      <c r="BC318" s="654"/>
      <c r="BD318" s="654"/>
      <c r="BE318" s="654"/>
      <c r="BF318" s="654"/>
      <c r="BG318" s="654"/>
      <c r="BH318" s="654"/>
      <c r="BI318" s="654"/>
      <c r="BJ318" s="654"/>
      <c r="BK318" s="654"/>
      <c r="BL318" s="654"/>
      <c r="BM318" s="654"/>
      <c r="BN318" s="654"/>
      <c r="BO318" s="654"/>
      <c r="BP318" s="654"/>
      <c r="BQ318" s="654"/>
      <c r="BR318" s="654"/>
      <c r="BS318" s="655"/>
      <c r="BT318" s="656" t="s">
        <v>105</v>
      </c>
      <c r="BU318" s="654"/>
      <c r="BV318" s="654"/>
      <c r="BW318" s="654"/>
      <c r="BX318" s="654"/>
      <c r="BY318" s="654"/>
      <c r="BZ318" s="654"/>
      <c r="CA318" s="654"/>
      <c r="CB318" s="654"/>
      <c r="CC318" s="654"/>
      <c r="CD318" s="654"/>
      <c r="CE318" s="654"/>
      <c r="CF318" s="654"/>
      <c r="CG318" s="654"/>
      <c r="CH318" s="654"/>
      <c r="CI318" s="655"/>
      <c r="CJ318" s="657">
        <v>3827000</v>
      </c>
      <c r="CK318" s="658"/>
      <c r="CL318" s="658"/>
      <c r="CM318" s="658"/>
      <c r="CN318" s="658"/>
      <c r="CO318" s="658"/>
      <c r="CP318" s="658"/>
      <c r="CQ318" s="658"/>
      <c r="CR318" s="658"/>
      <c r="CS318" s="658"/>
      <c r="CT318" s="658"/>
      <c r="CU318" s="658"/>
      <c r="CV318" s="658"/>
      <c r="CW318" s="658"/>
      <c r="CX318" s="658"/>
      <c r="CY318" s="658"/>
      <c r="CZ318" s="658"/>
      <c r="DA318" s="659"/>
    </row>
    <row r="319" spans="1:105">
      <c r="A319" s="190"/>
      <c r="B319" s="191"/>
      <c r="C319" s="191"/>
      <c r="D319" s="191"/>
      <c r="E319" s="191"/>
      <c r="F319" s="191"/>
      <c r="G319" s="191"/>
      <c r="H319" s="209"/>
      <c r="I319" s="191"/>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3"/>
      <c r="BU319" s="191"/>
      <c r="BV319" s="191"/>
      <c r="BW319" s="191"/>
      <c r="BX319" s="191"/>
      <c r="BY319" s="191"/>
      <c r="BZ319" s="191"/>
      <c r="CA319" s="191"/>
      <c r="CB319" s="191"/>
      <c r="CC319" s="191"/>
      <c r="CD319" s="191"/>
      <c r="CE319" s="191"/>
      <c r="CF319" s="191"/>
      <c r="CG319" s="191"/>
      <c r="CH319" s="191"/>
      <c r="CI319" s="191"/>
      <c r="CJ319" s="194"/>
      <c r="CK319" s="195"/>
      <c r="CL319" s="195"/>
      <c r="CM319" s="195"/>
      <c r="CN319" s="195"/>
      <c r="CO319" s="195"/>
      <c r="CP319" s="195"/>
      <c r="CQ319" s="195"/>
      <c r="CR319" s="195"/>
      <c r="CS319" s="195"/>
      <c r="CT319" s="195"/>
      <c r="CU319" s="195"/>
      <c r="CV319" s="195"/>
      <c r="CW319" s="195"/>
      <c r="CX319" s="195"/>
      <c r="CY319" s="195"/>
      <c r="CZ319" s="195"/>
      <c r="DA319" s="195"/>
    </row>
    <row r="320" spans="1:105" ht="15">
      <c r="A320" s="677" t="s">
        <v>612</v>
      </c>
      <c r="B320" s="677"/>
      <c r="C320" s="677"/>
      <c r="D320" s="677"/>
      <c r="E320" s="677"/>
      <c r="F320" s="677"/>
      <c r="G320" s="677"/>
      <c r="H320" s="677"/>
      <c r="I320" s="677"/>
      <c r="J320" s="677"/>
      <c r="K320" s="677"/>
      <c r="L320" s="677"/>
      <c r="M320" s="677"/>
      <c r="N320" s="677"/>
      <c r="O320" s="677"/>
      <c r="P320" s="677"/>
      <c r="Q320" s="677"/>
      <c r="R320" s="677"/>
      <c r="S320" s="677"/>
      <c r="T320" s="677"/>
      <c r="U320" s="677"/>
      <c r="V320" s="677"/>
      <c r="W320" s="677"/>
      <c r="X320" s="677"/>
      <c r="Y320" s="677"/>
      <c r="Z320" s="677"/>
      <c r="AA320" s="677"/>
      <c r="AB320" s="677"/>
      <c r="AC320" s="677"/>
      <c r="AD320" s="677"/>
      <c r="AE320" s="677"/>
      <c r="AF320" s="677"/>
      <c r="AG320" s="677"/>
      <c r="AH320" s="677"/>
      <c r="AI320" s="677"/>
      <c r="AJ320" s="677"/>
      <c r="AK320" s="677"/>
      <c r="AL320" s="677"/>
      <c r="AM320" s="677"/>
      <c r="AN320" s="677"/>
      <c r="AO320" s="677"/>
      <c r="AP320" s="677"/>
      <c r="AQ320" s="677"/>
      <c r="AR320" s="677"/>
      <c r="AS320" s="677"/>
      <c r="AT320" s="677"/>
      <c r="AU320" s="677"/>
      <c r="AV320" s="677"/>
      <c r="AW320" s="677"/>
      <c r="AX320" s="677"/>
      <c r="AY320" s="677"/>
      <c r="AZ320" s="677"/>
      <c r="BA320" s="677"/>
      <c r="BB320" s="677"/>
      <c r="BC320" s="677"/>
      <c r="BD320" s="677"/>
      <c r="BE320" s="677"/>
      <c r="BF320" s="677"/>
      <c r="BG320" s="677"/>
      <c r="BH320" s="677"/>
      <c r="BI320" s="677"/>
      <c r="BJ320" s="677"/>
      <c r="BK320" s="677"/>
      <c r="BL320" s="677"/>
      <c r="BM320" s="677"/>
      <c r="BN320" s="677"/>
      <c r="BO320" s="677"/>
      <c r="BP320" s="677"/>
      <c r="BQ320" s="677"/>
      <c r="BR320" s="677"/>
      <c r="BS320" s="677"/>
      <c r="BT320" s="677"/>
      <c r="BU320" s="677"/>
      <c r="BV320" s="677"/>
      <c r="BW320" s="677"/>
      <c r="BX320" s="677"/>
      <c r="BY320" s="677"/>
      <c r="BZ320" s="677"/>
      <c r="CA320" s="677"/>
      <c r="CB320" s="677"/>
      <c r="CC320" s="677"/>
      <c r="CD320" s="677"/>
      <c r="CE320" s="677"/>
      <c r="CF320" s="677"/>
      <c r="CG320" s="677"/>
      <c r="CH320" s="677"/>
      <c r="CI320" s="677"/>
      <c r="CJ320" s="677"/>
      <c r="CK320" s="677"/>
      <c r="CL320" s="677"/>
      <c r="CM320" s="677"/>
      <c r="CN320" s="677"/>
      <c r="CO320" s="677"/>
      <c r="CP320" s="677"/>
      <c r="CQ320" s="677"/>
      <c r="CR320" s="677"/>
      <c r="CS320" s="677"/>
      <c r="CT320" s="677"/>
      <c r="CU320" s="677"/>
      <c r="CV320" s="677"/>
      <c r="CW320" s="677"/>
      <c r="CX320" s="677"/>
      <c r="CY320" s="677"/>
      <c r="CZ320" s="677"/>
      <c r="DA320" s="677"/>
    </row>
    <row r="321" spans="1:105" ht="15">
      <c r="A321" s="180" t="s">
        <v>458</v>
      </c>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678" t="s">
        <v>5</v>
      </c>
      <c r="Y321" s="674"/>
      <c r="Z321" s="674"/>
      <c r="AA321" s="674"/>
      <c r="AB321" s="674"/>
      <c r="AC321" s="674"/>
      <c r="AD321" s="674"/>
      <c r="AE321" s="674"/>
      <c r="AF321" s="674"/>
      <c r="AG321" s="674"/>
      <c r="AH321" s="674"/>
      <c r="AI321" s="674"/>
      <c r="AJ321" s="674"/>
      <c r="AK321" s="674"/>
      <c r="AL321" s="674"/>
      <c r="AM321" s="674"/>
      <c r="AN321" s="674"/>
      <c r="AO321" s="674"/>
      <c r="AP321" s="674"/>
      <c r="AQ321" s="674"/>
      <c r="AR321" s="674"/>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row>
    <row r="322" spans="1:105" ht="15">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99"/>
      <c r="CK322" s="199"/>
      <c r="CL322" s="199"/>
      <c r="CM322" s="199"/>
      <c r="CN322" s="199"/>
      <c r="CO322" s="199"/>
      <c r="CP322" s="199"/>
      <c r="CQ322" s="199"/>
      <c r="CR322" s="199"/>
      <c r="CS322" s="199"/>
      <c r="CT322" s="199"/>
      <c r="CU322" s="199"/>
      <c r="CV322" s="199"/>
      <c r="CW322" s="199"/>
      <c r="CX322" s="199"/>
      <c r="CY322" s="199"/>
      <c r="CZ322" s="199"/>
      <c r="DA322" s="199"/>
    </row>
    <row r="323" spans="1:105" ht="24" customHeight="1">
      <c r="A323" s="680" t="s">
        <v>459</v>
      </c>
      <c r="B323" s="671"/>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c r="AA323" s="671"/>
      <c r="AB323" s="671"/>
      <c r="AC323" s="671"/>
      <c r="AD323" s="671"/>
      <c r="AE323" s="671"/>
      <c r="AF323" s="671"/>
      <c r="AG323" s="671"/>
      <c r="AH323" s="671"/>
      <c r="AI323" s="671"/>
      <c r="AJ323" s="671"/>
      <c r="AK323" s="671"/>
      <c r="AL323" s="671"/>
      <c r="AM323" s="671"/>
      <c r="AN323" s="671"/>
      <c r="AO323" s="671"/>
      <c r="AP323" s="682" t="s">
        <v>474</v>
      </c>
      <c r="AQ323" s="682"/>
      <c r="AR323" s="682"/>
      <c r="AS323" s="682"/>
      <c r="AT323" s="682"/>
      <c r="AU323" s="682"/>
      <c r="AV323" s="682"/>
      <c r="AW323" s="682"/>
      <c r="AX323" s="682"/>
      <c r="AY323" s="682"/>
      <c r="AZ323" s="682"/>
      <c r="BA323" s="682"/>
      <c r="BB323" s="682"/>
      <c r="BC323" s="682"/>
      <c r="BD323" s="682"/>
      <c r="BE323" s="682"/>
      <c r="BF323" s="682"/>
      <c r="BG323" s="682"/>
      <c r="BH323" s="682"/>
      <c r="BI323" s="682"/>
      <c r="BJ323" s="682"/>
      <c r="BK323" s="682"/>
      <c r="BL323" s="682"/>
      <c r="BM323" s="682"/>
      <c r="BN323" s="682"/>
      <c r="BO323" s="682"/>
      <c r="BP323" s="682"/>
      <c r="BQ323" s="682"/>
      <c r="BR323" s="682"/>
      <c r="BS323" s="682"/>
      <c r="BT323" s="682"/>
      <c r="BU323" s="682"/>
      <c r="BV323" s="682"/>
      <c r="BW323" s="682"/>
      <c r="BX323" s="682"/>
      <c r="BY323" s="682"/>
      <c r="BZ323" s="682"/>
      <c r="CA323" s="682"/>
      <c r="CB323" s="682"/>
      <c r="CC323" s="682"/>
      <c r="CD323" s="682"/>
      <c r="CE323" s="682"/>
      <c r="CF323" s="682"/>
      <c r="CG323" s="682"/>
      <c r="CH323" s="682"/>
      <c r="CI323" s="682"/>
      <c r="CJ323" s="682"/>
      <c r="CK323" s="682"/>
      <c r="CL323" s="682"/>
      <c r="CM323" s="682"/>
      <c r="CN323" s="682"/>
      <c r="CO323" s="682"/>
      <c r="CP323" s="682"/>
      <c r="CQ323" s="682"/>
      <c r="CR323" s="682"/>
      <c r="CS323" s="682"/>
      <c r="CT323" s="682"/>
      <c r="CU323" s="682"/>
      <c r="CV323" s="682"/>
      <c r="CW323" s="682"/>
      <c r="CX323" s="682"/>
      <c r="CY323" s="682"/>
      <c r="CZ323" s="682"/>
      <c r="DA323" s="682"/>
    </row>
    <row r="324" spans="1:105" ht="15">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7"/>
      <c r="CK324" s="187"/>
      <c r="CL324" s="187"/>
      <c r="CM324" s="187"/>
      <c r="CN324" s="187"/>
      <c r="CO324" s="187"/>
      <c r="CP324" s="187"/>
      <c r="CQ324" s="187"/>
      <c r="CR324" s="187"/>
      <c r="CS324" s="187"/>
      <c r="CT324" s="187"/>
      <c r="CU324" s="187"/>
      <c r="CV324" s="187"/>
      <c r="CW324" s="187"/>
      <c r="CX324" s="187"/>
      <c r="CY324" s="187"/>
      <c r="CZ324" s="187"/>
      <c r="DA324" s="187"/>
    </row>
    <row r="325" spans="1:105">
      <c r="A325" s="667" t="s">
        <v>462</v>
      </c>
      <c r="B325" s="668"/>
      <c r="C325" s="668"/>
      <c r="D325" s="668"/>
      <c r="E325" s="668"/>
      <c r="F325" s="668"/>
      <c r="G325" s="669"/>
      <c r="H325" s="667" t="s">
        <v>538</v>
      </c>
      <c r="I325" s="668"/>
      <c r="J325" s="668"/>
      <c r="K325" s="668"/>
      <c r="L325" s="668"/>
      <c r="M325" s="668"/>
      <c r="N325" s="668"/>
      <c r="O325" s="668"/>
      <c r="P325" s="668"/>
      <c r="Q325" s="668"/>
      <c r="R325" s="668"/>
      <c r="S325" s="668"/>
      <c r="T325" s="668"/>
      <c r="U325" s="668"/>
      <c r="V325" s="668"/>
      <c r="W325" s="668"/>
      <c r="X325" s="668"/>
      <c r="Y325" s="668"/>
      <c r="Z325" s="668"/>
      <c r="AA325" s="668"/>
      <c r="AB325" s="668"/>
      <c r="AC325" s="668"/>
      <c r="AD325" s="668"/>
      <c r="AE325" s="668"/>
      <c r="AF325" s="668"/>
      <c r="AG325" s="668"/>
      <c r="AH325" s="668"/>
      <c r="AI325" s="668"/>
      <c r="AJ325" s="668"/>
      <c r="AK325" s="668"/>
      <c r="AL325" s="668"/>
      <c r="AM325" s="668"/>
      <c r="AN325" s="668"/>
      <c r="AO325" s="668"/>
      <c r="AP325" s="668"/>
      <c r="AQ325" s="668"/>
      <c r="AR325" s="668"/>
      <c r="AS325" s="668"/>
      <c r="AT325" s="668"/>
      <c r="AU325" s="668"/>
      <c r="AV325" s="668"/>
      <c r="AW325" s="668"/>
      <c r="AX325" s="668"/>
      <c r="AY325" s="668"/>
      <c r="AZ325" s="668"/>
      <c r="BA325" s="668"/>
      <c r="BB325" s="668"/>
      <c r="BC325" s="668"/>
      <c r="BD325" s="668"/>
      <c r="BE325" s="668"/>
      <c r="BF325" s="668"/>
      <c r="BG325" s="668"/>
      <c r="BH325" s="668"/>
      <c r="BI325" s="668"/>
      <c r="BJ325" s="668"/>
      <c r="BK325" s="668"/>
      <c r="BL325" s="668"/>
      <c r="BM325" s="668"/>
      <c r="BN325" s="668"/>
      <c r="BO325" s="668"/>
      <c r="BP325" s="668"/>
      <c r="BQ325" s="668"/>
      <c r="BR325" s="668"/>
      <c r="BS325" s="669"/>
      <c r="BT325" s="667" t="s">
        <v>607</v>
      </c>
      <c r="BU325" s="668"/>
      <c r="BV325" s="668"/>
      <c r="BW325" s="668"/>
      <c r="BX325" s="668"/>
      <c r="BY325" s="668"/>
      <c r="BZ325" s="668"/>
      <c r="CA325" s="668"/>
      <c r="CB325" s="668"/>
      <c r="CC325" s="668"/>
      <c r="CD325" s="668"/>
      <c r="CE325" s="668"/>
      <c r="CF325" s="668"/>
      <c r="CG325" s="668"/>
      <c r="CH325" s="668"/>
      <c r="CI325" s="669"/>
      <c r="CJ325" s="698" t="s">
        <v>608</v>
      </c>
      <c r="CK325" s="699"/>
      <c r="CL325" s="699"/>
      <c r="CM325" s="699"/>
      <c r="CN325" s="699"/>
      <c r="CO325" s="699"/>
      <c r="CP325" s="699"/>
      <c r="CQ325" s="699"/>
      <c r="CR325" s="699"/>
      <c r="CS325" s="699"/>
      <c r="CT325" s="699"/>
      <c r="CU325" s="699"/>
      <c r="CV325" s="699"/>
      <c r="CW325" s="699"/>
      <c r="CX325" s="699"/>
      <c r="CY325" s="699"/>
      <c r="CZ325" s="699"/>
      <c r="DA325" s="700"/>
    </row>
    <row r="326" spans="1:105">
      <c r="A326" s="676">
        <v>1</v>
      </c>
      <c r="B326" s="654"/>
      <c r="C326" s="654"/>
      <c r="D326" s="654"/>
      <c r="E326" s="654"/>
      <c r="F326" s="654"/>
      <c r="G326" s="655"/>
      <c r="H326" s="676">
        <v>2</v>
      </c>
      <c r="I326" s="654"/>
      <c r="J326" s="654"/>
      <c r="K326" s="654"/>
      <c r="L326" s="654"/>
      <c r="M326" s="654"/>
      <c r="N326" s="654"/>
      <c r="O326" s="654"/>
      <c r="P326" s="654"/>
      <c r="Q326" s="654"/>
      <c r="R326" s="654"/>
      <c r="S326" s="654"/>
      <c r="T326" s="654"/>
      <c r="U326" s="654"/>
      <c r="V326" s="654"/>
      <c r="W326" s="654"/>
      <c r="X326" s="654"/>
      <c r="Y326" s="654"/>
      <c r="Z326" s="654"/>
      <c r="AA326" s="654"/>
      <c r="AB326" s="654"/>
      <c r="AC326" s="654"/>
      <c r="AD326" s="654"/>
      <c r="AE326" s="654"/>
      <c r="AF326" s="654"/>
      <c r="AG326" s="654"/>
      <c r="AH326" s="654"/>
      <c r="AI326" s="654"/>
      <c r="AJ326" s="654"/>
      <c r="AK326" s="654"/>
      <c r="AL326" s="654"/>
      <c r="AM326" s="654"/>
      <c r="AN326" s="654"/>
      <c r="AO326" s="654"/>
      <c r="AP326" s="654"/>
      <c r="AQ326" s="654"/>
      <c r="AR326" s="654"/>
      <c r="AS326" s="654"/>
      <c r="AT326" s="654"/>
      <c r="AU326" s="654"/>
      <c r="AV326" s="654"/>
      <c r="AW326" s="654"/>
      <c r="AX326" s="654"/>
      <c r="AY326" s="654"/>
      <c r="AZ326" s="654"/>
      <c r="BA326" s="654"/>
      <c r="BB326" s="654"/>
      <c r="BC326" s="654"/>
      <c r="BD326" s="654"/>
      <c r="BE326" s="654"/>
      <c r="BF326" s="654"/>
      <c r="BG326" s="654"/>
      <c r="BH326" s="654"/>
      <c r="BI326" s="654"/>
      <c r="BJ326" s="654"/>
      <c r="BK326" s="654"/>
      <c r="BL326" s="654"/>
      <c r="BM326" s="654"/>
      <c r="BN326" s="654"/>
      <c r="BO326" s="654"/>
      <c r="BP326" s="654"/>
      <c r="BQ326" s="654"/>
      <c r="BR326" s="654"/>
      <c r="BS326" s="655"/>
      <c r="BT326" s="676">
        <v>3</v>
      </c>
      <c r="BU326" s="654"/>
      <c r="BV326" s="654"/>
      <c r="BW326" s="654"/>
      <c r="BX326" s="654"/>
      <c r="BY326" s="654"/>
      <c r="BZ326" s="654"/>
      <c r="CA326" s="654"/>
      <c r="CB326" s="654"/>
      <c r="CC326" s="654"/>
      <c r="CD326" s="654"/>
      <c r="CE326" s="654"/>
      <c r="CF326" s="654"/>
      <c r="CG326" s="654"/>
      <c r="CH326" s="654"/>
      <c r="CI326" s="655"/>
      <c r="CJ326" s="697">
        <v>4</v>
      </c>
      <c r="CK326" s="665"/>
      <c r="CL326" s="665"/>
      <c r="CM326" s="665"/>
      <c r="CN326" s="665"/>
      <c r="CO326" s="665"/>
      <c r="CP326" s="665"/>
      <c r="CQ326" s="665"/>
      <c r="CR326" s="665"/>
      <c r="CS326" s="665"/>
      <c r="CT326" s="665"/>
      <c r="CU326" s="665"/>
      <c r="CV326" s="665"/>
      <c r="CW326" s="665"/>
      <c r="CX326" s="665"/>
      <c r="CY326" s="665"/>
      <c r="CZ326" s="665"/>
      <c r="DA326" s="666"/>
    </row>
    <row r="327" spans="1:105">
      <c r="A327" s="662" t="s">
        <v>78</v>
      </c>
      <c r="B327" s="654"/>
      <c r="C327" s="654"/>
      <c r="D327" s="654"/>
      <c r="E327" s="654"/>
      <c r="F327" s="654"/>
      <c r="G327" s="655"/>
      <c r="H327" s="663" t="s">
        <v>613</v>
      </c>
      <c r="I327" s="654"/>
      <c r="J327" s="654"/>
      <c r="K327" s="654"/>
      <c r="L327" s="654"/>
      <c r="M327" s="654"/>
      <c r="N327" s="654"/>
      <c r="O327" s="654"/>
      <c r="P327" s="654"/>
      <c r="Q327" s="654"/>
      <c r="R327" s="654"/>
      <c r="S327" s="654"/>
      <c r="T327" s="654"/>
      <c r="U327" s="654"/>
      <c r="V327" s="654"/>
      <c r="W327" s="654"/>
      <c r="X327" s="654"/>
      <c r="Y327" s="654"/>
      <c r="Z327" s="654"/>
      <c r="AA327" s="654"/>
      <c r="AB327" s="654"/>
      <c r="AC327" s="654"/>
      <c r="AD327" s="654"/>
      <c r="AE327" s="654"/>
      <c r="AF327" s="654"/>
      <c r="AG327" s="654"/>
      <c r="AH327" s="654"/>
      <c r="AI327" s="654"/>
      <c r="AJ327" s="654"/>
      <c r="AK327" s="654"/>
      <c r="AL327" s="654"/>
      <c r="AM327" s="654"/>
      <c r="AN327" s="654"/>
      <c r="AO327" s="654"/>
      <c r="AP327" s="654"/>
      <c r="AQ327" s="654"/>
      <c r="AR327" s="654"/>
      <c r="AS327" s="654"/>
      <c r="AT327" s="654"/>
      <c r="AU327" s="654"/>
      <c r="AV327" s="654"/>
      <c r="AW327" s="654"/>
      <c r="AX327" s="654"/>
      <c r="AY327" s="654"/>
      <c r="AZ327" s="654"/>
      <c r="BA327" s="654"/>
      <c r="BB327" s="654"/>
      <c r="BC327" s="654"/>
      <c r="BD327" s="654"/>
      <c r="BE327" s="654"/>
      <c r="BF327" s="654"/>
      <c r="BG327" s="654"/>
      <c r="BH327" s="654"/>
      <c r="BI327" s="654"/>
      <c r="BJ327" s="654"/>
      <c r="BK327" s="654"/>
      <c r="BL327" s="654"/>
      <c r="BM327" s="654"/>
      <c r="BN327" s="654"/>
      <c r="BO327" s="654"/>
      <c r="BP327" s="654"/>
      <c r="BQ327" s="654"/>
      <c r="BR327" s="654"/>
      <c r="BS327" s="655"/>
      <c r="BT327" s="656">
        <v>8</v>
      </c>
      <c r="BU327" s="654"/>
      <c r="BV327" s="654"/>
      <c r="BW327" s="654"/>
      <c r="BX327" s="654"/>
      <c r="BY327" s="654"/>
      <c r="BZ327" s="654"/>
      <c r="CA327" s="654"/>
      <c r="CB327" s="654"/>
      <c r="CC327" s="654"/>
      <c r="CD327" s="654"/>
      <c r="CE327" s="654"/>
      <c r="CF327" s="654"/>
      <c r="CG327" s="654"/>
      <c r="CH327" s="654"/>
      <c r="CI327" s="655"/>
      <c r="CJ327" s="657">
        <v>40000</v>
      </c>
      <c r="CK327" s="658"/>
      <c r="CL327" s="658"/>
      <c r="CM327" s="658"/>
      <c r="CN327" s="658"/>
      <c r="CO327" s="658"/>
      <c r="CP327" s="658"/>
      <c r="CQ327" s="658"/>
      <c r="CR327" s="658"/>
      <c r="CS327" s="658"/>
      <c r="CT327" s="658"/>
      <c r="CU327" s="658"/>
      <c r="CV327" s="658"/>
      <c r="CW327" s="658"/>
      <c r="CX327" s="658"/>
      <c r="CY327" s="658"/>
      <c r="CZ327" s="658"/>
      <c r="DA327" s="659"/>
    </row>
    <row r="328" spans="1:105">
      <c r="A328" s="662" t="s">
        <v>210</v>
      </c>
      <c r="B328" s="654"/>
      <c r="C328" s="654"/>
      <c r="D328" s="654"/>
      <c r="E328" s="654"/>
      <c r="F328" s="654"/>
      <c r="G328" s="655"/>
      <c r="H328" s="663" t="s">
        <v>614</v>
      </c>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54"/>
      <c r="AO328" s="654"/>
      <c r="AP328" s="654"/>
      <c r="AQ328" s="654"/>
      <c r="AR328" s="654"/>
      <c r="AS328" s="654"/>
      <c r="AT328" s="654"/>
      <c r="AU328" s="654"/>
      <c r="AV328" s="654"/>
      <c r="AW328" s="654"/>
      <c r="AX328" s="654"/>
      <c r="AY328" s="654"/>
      <c r="AZ328" s="654"/>
      <c r="BA328" s="654"/>
      <c r="BB328" s="654"/>
      <c r="BC328" s="654"/>
      <c r="BD328" s="654"/>
      <c r="BE328" s="654"/>
      <c r="BF328" s="654"/>
      <c r="BG328" s="654"/>
      <c r="BH328" s="654"/>
      <c r="BI328" s="654"/>
      <c r="BJ328" s="654"/>
      <c r="BK328" s="654"/>
      <c r="BL328" s="654"/>
      <c r="BM328" s="654"/>
      <c r="BN328" s="654"/>
      <c r="BO328" s="654"/>
      <c r="BP328" s="654"/>
      <c r="BQ328" s="654"/>
      <c r="BR328" s="654"/>
      <c r="BS328" s="655"/>
      <c r="BT328" s="656">
        <v>15</v>
      </c>
      <c r="BU328" s="654"/>
      <c r="BV328" s="654"/>
      <c r="BW328" s="654"/>
      <c r="BX328" s="654"/>
      <c r="BY328" s="654"/>
      <c r="BZ328" s="654"/>
      <c r="CA328" s="654"/>
      <c r="CB328" s="654"/>
      <c r="CC328" s="654"/>
      <c r="CD328" s="654"/>
      <c r="CE328" s="654"/>
      <c r="CF328" s="654"/>
      <c r="CG328" s="654"/>
      <c r="CH328" s="654"/>
      <c r="CI328" s="655"/>
      <c r="CJ328" s="657">
        <v>325000</v>
      </c>
      <c r="CK328" s="658"/>
      <c r="CL328" s="658"/>
      <c r="CM328" s="658"/>
      <c r="CN328" s="658"/>
      <c r="CO328" s="658"/>
      <c r="CP328" s="658"/>
      <c r="CQ328" s="658"/>
      <c r="CR328" s="658"/>
      <c r="CS328" s="658"/>
      <c r="CT328" s="658"/>
      <c r="CU328" s="658"/>
      <c r="CV328" s="658"/>
      <c r="CW328" s="658"/>
      <c r="CX328" s="658"/>
      <c r="CY328" s="658"/>
      <c r="CZ328" s="658"/>
      <c r="DA328" s="659"/>
    </row>
    <row r="329" spans="1:105">
      <c r="A329" s="662" t="s">
        <v>211</v>
      </c>
      <c r="B329" s="654"/>
      <c r="C329" s="654"/>
      <c r="D329" s="654"/>
      <c r="E329" s="654"/>
      <c r="F329" s="654"/>
      <c r="G329" s="655"/>
      <c r="H329" s="663" t="s">
        <v>615</v>
      </c>
      <c r="I329" s="654"/>
      <c r="J329" s="654"/>
      <c r="K329" s="654"/>
      <c r="L329" s="654"/>
      <c r="M329" s="654"/>
      <c r="N329" s="654"/>
      <c r="O329" s="654"/>
      <c r="P329" s="654"/>
      <c r="Q329" s="654"/>
      <c r="R329" s="654"/>
      <c r="S329" s="654"/>
      <c r="T329" s="654"/>
      <c r="U329" s="654"/>
      <c r="V329" s="654"/>
      <c r="W329" s="654"/>
      <c r="X329" s="654"/>
      <c r="Y329" s="654"/>
      <c r="Z329" s="654"/>
      <c r="AA329" s="654"/>
      <c r="AB329" s="654"/>
      <c r="AC329" s="654"/>
      <c r="AD329" s="654"/>
      <c r="AE329" s="654"/>
      <c r="AF329" s="654"/>
      <c r="AG329" s="654"/>
      <c r="AH329" s="654"/>
      <c r="AI329" s="654"/>
      <c r="AJ329" s="654"/>
      <c r="AK329" s="654"/>
      <c r="AL329" s="654"/>
      <c r="AM329" s="654"/>
      <c r="AN329" s="654"/>
      <c r="AO329" s="654"/>
      <c r="AP329" s="654"/>
      <c r="AQ329" s="654"/>
      <c r="AR329" s="654"/>
      <c r="AS329" s="654"/>
      <c r="AT329" s="654"/>
      <c r="AU329" s="654"/>
      <c r="AV329" s="654"/>
      <c r="AW329" s="654"/>
      <c r="AX329" s="654"/>
      <c r="AY329" s="654"/>
      <c r="AZ329" s="654"/>
      <c r="BA329" s="654"/>
      <c r="BB329" s="654"/>
      <c r="BC329" s="654"/>
      <c r="BD329" s="654"/>
      <c r="BE329" s="654"/>
      <c r="BF329" s="654"/>
      <c r="BG329" s="654"/>
      <c r="BH329" s="654"/>
      <c r="BI329" s="654"/>
      <c r="BJ329" s="654"/>
      <c r="BK329" s="654"/>
      <c r="BL329" s="654"/>
      <c r="BM329" s="654"/>
      <c r="BN329" s="654"/>
      <c r="BO329" s="654"/>
      <c r="BP329" s="654"/>
      <c r="BQ329" s="654"/>
      <c r="BR329" s="654"/>
      <c r="BS329" s="655"/>
      <c r="BT329" s="656">
        <v>10</v>
      </c>
      <c r="BU329" s="654"/>
      <c r="BV329" s="654"/>
      <c r="BW329" s="654"/>
      <c r="BX329" s="654"/>
      <c r="BY329" s="654"/>
      <c r="BZ329" s="654"/>
      <c r="CA329" s="654"/>
      <c r="CB329" s="654"/>
      <c r="CC329" s="654"/>
      <c r="CD329" s="654"/>
      <c r="CE329" s="654"/>
      <c r="CF329" s="654"/>
      <c r="CG329" s="654"/>
      <c r="CH329" s="654"/>
      <c r="CI329" s="655"/>
      <c r="CJ329" s="657">
        <v>220000</v>
      </c>
      <c r="CK329" s="658"/>
      <c r="CL329" s="658"/>
      <c r="CM329" s="658"/>
      <c r="CN329" s="658"/>
      <c r="CO329" s="658"/>
      <c r="CP329" s="658"/>
      <c r="CQ329" s="658"/>
      <c r="CR329" s="658"/>
      <c r="CS329" s="658"/>
      <c r="CT329" s="658"/>
      <c r="CU329" s="658"/>
      <c r="CV329" s="658"/>
      <c r="CW329" s="658"/>
      <c r="CX329" s="658"/>
      <c r="CY329" s="658"/>
      <c r="CZ329" s="658"/>
      <c r="DA329" s="659"/>
    </row>
    <row r="330" spans="1:105">
      <c r="A330" s="662" t="s">
        <v>222</v>
      </c>
      <c r="B330" s="654"/>
      <c r="C330" s="654"/>
      <c r="D330" s="654"/>
      <c r="E330" s="654"/>
      <c r="F330" s="654"/>
      <c r="G330" s="655"/>
      <c r="H330" s="663" t="s">
        <v>616</v>
      </c>
      <c r="I330" s="654"/>
      <c r="J330" s="654"/>
      <c r="K330" s="654"/>
      <c r="L330" s="654"/>
      <c r="M330" s="654"/>
      <c r="N330" s="654"/>
      <c r="O330" s="654"/>
      <c r="P330" s="654"/>
      <c r="Q330" s="654"/>
      <c r="R330" s="654"/>
      <c r="S330" s="654"/>
      <c r="T330" s="654"/>
      <c r="U330" s="654"/>
      <c r="V330" s="654"/>
      <c r="W330" s="654"/>
      <c r="X330" s="654"/>
      <c r="Y330" s="654"/>
      <c r="Z330" s="654"/>
      <c r="AA330" s="654"/>
      <c r="AB330" s="654"/>
      <c r="AC330" s="654"/>
      <c r="AD330" s="654"/>
      <c r="AE330" s="654"/>
      <c r="AF330" s="654"/>
      <c r="AG330" s="654"/>
      <c r="AH330" s="654"/>
      <c r="AI330" s="654"/>
      <c r="AJ330" s="654"/>
      <c r="AK330" s="654"/>
      <c r="AL330" s="654"/>
      <c r="AM330" s="654"/>
      <c r="AN330" s="654"/>
      <c r="AO330" s="654"/>
      <c r="AP330" s="654"/>
      <c r="AQ330" s="654"/>
      <c r="AR330" s="654"/>
      <c r="AS330" s="654"/>
      <c r="AT330" s="654"/>
      <c r="AU330" s="654"/>
      <c r="AV330" s="654"/>
      <c r="AW330" s="654"/>
      <c r="AX330" s="654"/>
      <c r="AY330" s="654"/>
      <c r="AZ330" s="654"/>
      <c r="BA330" s="654"/>
      <c r="BB330" s="654"/>
      <c r="BC330" s="654"/>
      <c r="BD330" s="654"/>
      <c r="BE330" s="654"/>
      <c r="BF330" s="654"/>
      <c r="BG330" s="654"/>
      <c r="BH330" s="654"/>
      <c r="BI330" s="654"/>
      <c r="BJ330" s="654"/>
      <c r="BK330" s="654"/>
      <c r="BL330" s="654"/>
      <c r="BM330" s="654"/>
      <c r="BN330" s="654"/>
      <c r="BO330" s="654"/>
      <c r="BP330" s="654"/>
      <c r="BQ330" s="654"/>
      <c r="BR330" s="654"/>
      <c r="BS330" s="655"/>
      <c r="BT330" s="656">
        <v>15</v>
      </c>
      <c r="BU330" s="654"/>
      <c r="BV330" s="654"/>
      <c r="BW330" s="654"/>
      <c r="BX330" s="654"/>
      <c r="BY330" s="654"/>
      <c r="BZ330" s="654"/>
      <c r="CA330" s="654"/>
      <c r="CB330" s="654"/>
      <c r="CC330" s="654"/>
      <c r="CD330" s="654"/>
      <c r="CE330" s="654"/>
      <c r="CF330" s="654"/>
      <c r="CG330" s="654"/>
      <c r="CH330" s="654"/>
      <c r="CI330" s="655"/>
      <c r="CJ330" s="657">
        <v>325000</v>
      </c>
      <c r="CK330" s="658"/>
      <c r="CL330" s="658"/>
      <c r="CM330" s="658"/>
      <c r="CN330" s="658"/>
      <c r="CO330" s="658"/>
      <c r="CP330" s="658"/>
      <c r="CQ330" s="658"/>
      <c r="CR330" s="658"/>
      <c r="CS330" s="658"/>
      <c r="CT330" s="658"/>
      <c r="CU330" s="658"/>
      <c r="CV330" s="658"/>
      <c r="CW330" s="658"/>
      <c r="CX330" s="658"/>
      <c r="CY330" s="658"/>
      <c r="CZ330" s="658"/>
      <c r="DA330" s="659"/>
    </row>
    <row r="331" spans="1:105">
      <c r="A331" s="662" t="s">
        <v>223</v>
      </c>
      <c r="B331" s="654"/>
      <c r="C331" s="654"/>
      <c r="D331" s="654"/>
      <c r="E331" s="654"/>
      <c r="F331" s="654"/>
      <c r="G331" s="655"/>
      <c r="H331" s="663" t="s">
        <v>617</v>
      </c>
      <c r="I331" s="654"/>
      <c r="J331" s="654"/>
      <c r="K331" s="654"/>
      <c r="L331" s="654"/>
      <c r="M331" s="654"/>
      <c r="N331" s="654"/>
      <c r="O331" s="654"/>
      <c r="P331" s="654"/>
      <c r="Q331" s="654"/>
      <c r="R331" s="654"/>
      <c r="S331" s="654"/>
      <c r="T331" s="654"/>
      <c r="U331" s="654"/>
      <c r="V331" s="654"/>
      <c r="W331" s="654"/>
      <c r="X331" s="654"/>
      <c r="Y331" s="654"/>
      <c r="Z331" s="654"/>
      <c r="AA331" s="654"/>
      <c r="AB331" s="654"/>
      <c r="AC331" s="654"/>
      <c r="AD331" s="654"/>
      <c r="AE331" s="654"/>
      <c r="AF331" s="654"/>
      <c r="AG331" s="654"/>
      <c r="AH331" s="654"/>
      <c r="AI331" s="654"/>
      <c r="AJ331" s="654"/>
      <c r="AK331" s="654"/>
      <c r="AL331" s="654"/>
      <c r="AM331" s="654"/>
      <c r="AN331" s="654"/>
      <c r="AO331" s="654"/>
      <c r="AP331" s="654"/>
      <c r="AQ331" s="654"/>
      <c r="AR331" s="654"/>
      <c r="AS331" s="654"/>
      <c r="AT331" s="654"/>
      <c r="AU331" s="654"/>
      <c r="AV331" s="654"/>
      <c r="AW331" s="654"/>
      <c r="AX331" s="654"/>
      <c r="AY331" s="654"/>
      <c r="AZ331" s="654"/>
      <c r="BA331" s="654"/>
      <c r="BB331" s="654"/>
      <c r="BC331" s="654"/>
      <c r="BD331" s="654"/>
      <c r="BE331" s="654"/>
      <c r="BF331" s="654"/>
      <c r="BG331" s="654"/>
      <c r="BH331" s="654"/>
      <c r="BI331" s="654"/>
      <c r="BJ331" s="654"/>
      <c r="BK331" s="654"/>
      <c r="BL331" s="654"/>
      <c r="BM331" s="654"/>
      <c r="BN331" s="654"/>
      <c r="BO331" s="654"/>
      <c r="BP331" s="654"/>
      <c r="BQ331" s="654"/>
      <c r="BR331" s="654"/>
      <c r="BS331" s="655"/>
      <c r="BT331" s="656">
        <v>3</v>
      </c>
      <c r="BU331" s="654"/>
      <c r="BV331" s="654"/>
      <c r="BW331" s="654"/>
      <c r="BX331" s="654"/>
      <c r="BY331" s="654"/>
      <c r="BZ331" s="654"/>
      <c r="CA331" s="654"/>
      <c r="CB331" s="654"/>
      <c r="CC331" s="654"/>
      <c r="CD331" s="654"/>
      <c r="CE331" s="654"/>
      <c r="CF331" s="654"/>
      <c r="CG331" s="654"/>
      <c r="CH331" s="654"/>
      <c r="CI331" s="655"/>
      <c r="CJ331" s="657">
        <v>579902</v>
      </c>
      <c r="CK331" s="658"/>
      <c r="CL331" s="658"/>
      <c r="CM331" s="658"/>
      <c r="CN331" s="658"/>
      <c r="CO331" s="658"/>
      <c r="CP331" s="658"/>
      <c r="CQ331" s="658"/>
      <c r="CR331" s="658"/>
      <c r="CS331" s="658"/>
      <c r="CT331" s="658"/>
      <c r="CU331" s="658"/>
      <c r="CV331" s="658"/>
      <c r="CW331" s="658"/>
      <c r="CX331" s="658"/>
      <c r="CY331" s="658"/>
      <c r="CZ331" s="658"/>
      <c r="DA331" s="659"/>
    </row>
    <row r="332" spans="1:105">
      <c r="A332" s="662" t="s">
        <v>224</v>
      </c>
      <c r="B332" s="654"/>
      <c r="C332" s="654"/>
      <c r="D332" s="654"/>
      <c r="E332" s="654"/>
      <c r="F332" s="654"/>
      <c r="G332" s="655"/>
      <c r="H332" s="663" t="s">
        <v>618</v>
      </c>
      <c r="I332" s="654"/>
      <c r="J332" s="654"/>
      <c r="K332" s="654"/>
      <c r="L332" s="654"/>
      <c r="M332" s="654"/>
      <c r="N332" s="654"/>
      <c r="O332" s="654"/>
      <c r="P332" s="654"/>
      <c r="Q332" s="654"/>
      <c r="R332" s="654"/>
      <c r="S332" s="654"/>
      <c r="T332" s="654"/>
      <c r="U332" s="654"/>
      <c r="V332" s="654"/>
      <c r="W332" s="654"/>
      <c r="X332" s="654"/>
      <c r="Y332" s="654"/>
      <c r="Z332" s="654"/>
      <c r="AA332" s="654"/>
      <c r="AB332" s="654"/>
      <c r="AC332" s="654"/>
      <c r="AD332" s="654"/>
      <c r="AE332" s="654"/>
      <c r="AF332" s="654"/>
      <c r="AG332" s="654"/>
      <c r="AH332" s="654"/>
      <c r="AI332" s="654"/>
      <c r="AJ332" s="654"/>
      <c r="AK332" s="654"/>
      <c r="AL332" s="654"/>
      <c r="AM332" s="654"/>
      <c r="AN332" s="654"/>
      <c r="AO332" s="654"/>
      <c r="AP332" s="654"/>
      <c r="AQ332" s="654"/>
      <c r="AR332" s="654"/>
      <c r="AS332" s="654"/>
      <c r="AT332" s="654"/>
      <c r="AU332" s="654"/>
      <c r="AV332" s="654"/>
      <c r="AW332" s="654"/>
      <c r="AX332" s="654"/>
      <c r="AY332" s="654"/>
      <c r="AZ332" s="654"/>
      <c r="BA332" s="654"/>
      <c r="BB332" s="654"/>
      <c r="BC332" s="654"/>
      <c r="BD332" s="654"/>
      <c r="BE332" s="654"/>
      <c r="BF332" s="654"/>
      <c r="BG332" s="654"/>
      <c r="BH332" s="654"/>
      <c r="BI332" s="654"/>
      <c r="BJ332" s="654"/>
      <c r="BK332" s="654"/>
      <c r="BL332" s="654"/>
      <c r="BM332" s="654"/>
      <c r="BN332" s="654"/>
      <c r="BO332" s="654"/>
      <c r="BP332" s="654"/>
      <c r="BQ332" s="654"/>
      <c r="BR332" s="654"/>
      <c r="BS332" s="655"/>
      <c r="BT332" s="656">
        <v>1</v>
      </c>
      <c r="BU332" s="654"/>
      <c r="BV332" s="654"/>
      <c r="BW332" s="654"/>
      <c r="BX332" s="654"/>
      <c r="BY332" s="654"/>
      <c r="BZ332" s="654"/>
      <c r="CA332" s="654"/>
      <c r="CB332" s="654"/>
      <c r="CC332" s="654"/>
      <c r="CD332" s="654"/>
      <c r="CE332" s="654"/>
      <c r="CF332" s="654"/>
      <c r="CG332" s="654"/>
      <c r="CH332" s="654"/>
      <c r="CI332" s="655"/>
      <c r="CJ332" s="657">
        <v>300000</v>
      </c>
      <c r="CK332" s="658"/>
      <c r="CL332" s="658"/>
      <c r="CM332" s="658"/>
      <c r="CN332" s="658"/>
      <c r="CO332" s="658"/>
      <c r="CP332" s="658"/>
      <c r="CQ332" s="658"/>
      <c r="CR332" s="658"/>
      <c r="CS332" s="658"/>
      <c r="CT332" s="658"/>
      <c r="CU332" s="658"/>
      <c r="CV332" s="658"/>
      <c r="CW332" s="658"/>
      <c r="CX332" s="658"/>
      <c r="CY332" s="658"/>
      <c r="CZ332" s="658"/>
      <c r="DA332" s="659"/>
    </row>
    <row r="333" spans="1:105">
      <c r="A333" s="662" t="s">
        <v>225</v>
      </c>
      <c r="B333" s="654"/>
      <c r="C333" s="654"/>
      <c r="D333" s="654"/>
      <c r="E333" s="654"/>
      <c r="F333" s="654"/>
      <c r="G333" s="655"/>
      <c r="H333" s="663" t="s">
        <v>619</v>
      </c>
      <c r="I333" s="654"/>
      <c r="J333" s="654"/>
      <c r="K333" s="654"/>
      <c r="L333" s="654"/>
      <c r="M333" s="654"/>
      <c r="N333" s="654"/>
      <c r="O333" s="654"/>
      <c r="P333" s="654"/>
      <c r="Q333" s="654"/>
      <c r="R333" s="654"/>
      <c r="S333" s="654"/>
      <c r="T333" s="654"/>
      <c r="U333" s="654"/>
      <c r="V333" s="654"/>
      <c r="W333" s="654"/>
      <c r="X333" s="654"/>
      <c r="Y333" s="654"/>
      <c r="Z333" s="654"/>
      <c r="AA333" s="654"/>
      <c r="AB333" s="654"/>
      <c r="AC333" s="654"/>
      <c r="AD333" s="654"/>
      <c r="AE333" s="654"/>
      <c r="AF333" s="654"/>
      <c r="AG333" s="654"/>
      <c r="AH333" s="654"/>
      <c r="AI333" s="654"/>
      <c r="AJ333" s="654"/>
      <c r="AK333" s="654"/>
      <c r="AL333" s="654"/>
      <c r="AM333" s="654"/>
      <c r="AN333" s="654"/>
      <c r="AO333" s="654"/>
      <c r="AP333" s="654"/>
      <c r="AQ333" s="654"/>
      <c r="AR333" s="654"/>
      <c r="AS333" s="654"/>
      <c r="AT333" s="654"/>
      <c r="AU333" s="654"/>
      <c r="AV333" s="654"/>
      <c r="AW333" s="654"/>
      <c r="AX333" s="654"/>
      <c r="AY333" s="654"/>
      <c r="AZ333" s="654"/>
      <c r="BA333" s="654"/>
      <c r="BB333" s="654"/>
      <c r="BC333" s="654"/>
      <c r="BD333" s="654"/>
      <c r="BE333" s="654"/>
      <c r="BF333" s="654"/>
      <c r="BG333" s="654"/>
      <c r="BH333" s="654"/>
      <c r="BI333" s="654"/>
      <c r="BJ333" s="654"/>
      <c r="BK333" s="654"/>
      <c r="BL333" s="654"/>
      <c r="BM333" s="654"/>
      <c r="BN333" s="654"/>
      <c r="BO333" s="654"/>
      <c r="BP333" s="654"/>
      <c r="BQ333" s="654"/>
      <c r="BR333" s="654"/>
      <c r="BS333" s="655"/>
      <c r="BT333" s="656">
        <v>1</v>
      </c>
      <c r="BU333" s="654"/>
      <c r="BV333" s="654"/>
      <c r="BW333" s="654"/>
      <c r="BX333" s="654"/>
      <c r="BY333" s="654"/>
      <c r="BZ333" s="654"/>
      <c r="CA333" s="654"/>
      <c r="CB333" s="654"/>
      <c r="CC333" s="654"/>
      <c r="CD333" s="654"/>
      <c r="CE333" s="654"/>
      <c r="CF333" s="654"/>
      <c r="CG333" s="654"/>
      <c r="CH333" s="654"/>
      <c r="CI333" s="655"/>
      <c r="CJ333" s="657">
        <v>105000</v>
      </c>
      <c r="CK333" s="658"/>
      <c r="CL333" s="658"/>
      <c r="CM333" s="658"/>
      <c r="CN333" s="658"/>
      <c r="CO333" s="658"/>
      <c r="CP333" s="658"/>
      <c r="CQ333" s="658"/>
      <c r="CR333" s="658"/>
      <c r="CS333" s="658"/>
      <c r="CT333" s="658"/>
      <c r="CU333" s="658"/>
      <c r="CV333" s="658"/>
      <c r="CW333" s="658"/>
      <c r="CX333" s="658"/>
      <c r="CY333" s="658"/>
      <c r="CZ333" s="658"/>
      <c r="DA333" s="659"/>
    </row>
    <row r="334" spans="1:105">
      <c r="A334" s="662" t="s">
        <v>226</v>
      </c>
      <c r="B334" s="654"/>
      <c r="C334" s="654"/>
      <c r="D334" s="654"/>
      <c r="E334" s="654"/>
      <c r="F334" s="654"/>
      <c r="G334" s="655"/>
      <c r="H334" s="663" t="s">
        <v>620</v>
      </c>
      <c r="I334" s="654"/>
      <c r="J334" s="654"/>
      <c r="K334" s="654"/>
      <c r="L334" s="654"/>
      <c r="M334" s="654"/>
      <c r="N334" s="654"/>
      <c r="O334" s="654"/>
      <c r="P334" s="654"/>
      <c r="Q334" s="654"/>
      <c r="R334" s="654"/>
      <c r="S334" s="654"/>
      <c r="T334" s="654"/>
      <c r="U334" s="654"/>
      <c r="V334" s="654"/>
      <c r="W334" s="654"/>
      <c r="X334" s="654"/>
      <c r="Y334" s="654"/>
      <c r="Z334" s="654"/>
      <c r="AA334" s="654"/>
      <c r="AB334" s="654"/>
      <c r="AC334" s="654"/>
      <c r="AD334" s="654"/>
      <c r="AE334" s="654"/>
      <c r="AF334" s="654"/>
      <c r="AG334" s="654"/>
      <c r="AH334" s="654"/>
      <c r="AI334" s="654"/>
      <c r="AJ334" s="654"/>
      <c r="AK334" s="654"/>
      <c r="AL334" s="654"/>
      <c r="AM334" s="654"/>
      <c r="AN334" s="654"/>
      <c r="AO334" s="654"/>
      <c r="AP334" s="654"/>
      <c r="AQ334" s="654"/>
      <c r="AR334" s="654"/>
      <c r="AS334" s="654"/>
      <c r="AT334" s="654"/>
      <c r="AU334" s="654"/>
      <c r="AV334" s="654"/>
      <c r="AW334" s="654"/>
      <c r="AX334" s="654"/>
      <c r="AY334" s="654"/>
      <c r="AZ334" s="654"/>
      <c r="BA334" s="654"/>
      <c r="BB334" s="654"/>
      <c r="BC334" s="654"/>
      <c r="BD334" s="654"/>
      <c r="BE334" s="654"/>
      <c r="BF334" s="654"/>
      <c r="BG334" s="654"/>
      <c r="BH334" s="654"/>
      <c r="BI334" s="654"/>
      <c r="BJ334" s="654"/>
      <c r="BK334" s="654"/>
      <c r="BL334" s="654"/>
      <c r="BM334" s="654"/>
      <c r="BN334" s="654"/>
      <c r="BO334" s="654"/>
      <c r="BP334" s="654"/>
      <c r="BQ334" s="654"/>
      <c r="BR334" s="654"/>
      <c r="BS334" s="655"/>
      <c r="BT334" s="656">
        <v>2</v>
      </c>
      <c r="BU334" s="654"/>
      <c r="BV334" s="654"/>
      <c r="BW334" s="654"/>
      <c r="BX334" s="654"/>
      <c r="BY334" s="654"/>
      <c r="BZ334" s="654"/>
      <c r="CA334" s="654"/>
      <c r="CB334" s="654"/>
      <c r="CC334" s="654"/>
      <c r="CD334" s="654"/>
      <c r="CE334" s="654"/>
      <c r="CF334" s="654"/>
      <c r="CG334" s="654"/>
      <c r="CH334" s="654"/>
      <c r="CI334" s="655"/>
      <c r="CJ334" s="657">
        <v>127200</v>
      </c>
      <c r="CK334" s="658"/>
      <c r="CL334" s="658"/>
      <c r="CM334" s="658"/>
      <c r="CN334" s="658"/>
      <c r="CO334" s="658"/>
      <c r="CP334" s="658"/>
      <c r="CQ334" s="658"/>
      <c r="CR334" s="658"/>
      <c r="CS334" s="658"/>
      <c r="CT334" s="658"/>
      <c r="CU334" s="658"/>
      <c r="CV334" s="658"/>
      <c r="CW334" s="658"/>
      <c r="CX334" s="658"/>
      <c r="CY334" s="658"/>
      <c r="CZ334" s="658"/>
      <c r="DA334" s="659"/>
    </row>
    <row r="335" spans="1:105">
      <c r="A335" s="662" t="s">
        <v>227</v>
      </c>
      <c r="B335" s="654"/>
      <c r="C335" s="654"/>
      <c r="D335" s="654"/>
      <c r="E335" s="654"/>
      <c r="F335" s="654"/>
      <c r="G335" s="655"/>
      <c r="H335" s="663" t="s">
        <v>621</v>
      </c>
      <c r="I335" s="654"/>
      <c r="J335" s="654"/>
      <c r="K335" s="654"/>
      <c r="L335" s="654"/>
      <c r="M335" s="654"/>
      <c r="N335" s="654"/>
      <c r="O335" s="654"/>
      <c r="P335" s="654"/>
      <c r="Q335" s="654"/>
      <c r="R335" s="654"/>
      <c r="S335" s="654"/>
      <c r="T335" s="654"/>
      <c r="U335" s="654"/>
      <c r="V335" s="654"/>
      <c r="W335" s="654"/>
      <c r="X335" s="654"/>
      <c r="Y335" s="654"/>
      <c r="Z335" s="654"/>
      <c r="AA335" s="654"/>
      <c r="AB335" s="654"/>
      <c r="AC335" s="654"/>
      <c r="AD335" s="654"/>
      <c r="AE335" s="654"/>
      <c r="AF335" s="654"/>
      <c r="AG335" s="654"/>
      <c r="AH335" s="654"/>
      <c r="AI335" s="654"/>
      <c r="AJ335" s="654"/>
      <c r="AK335" s="654"/>
      <c r="AL335" s="654"/>
      <c r="AM335" s="654"/>
      <c r="AN335" s="654"/>
      <c r="AO335" s="654"/>
      <c r="AP335" s="654"/>
      <c r="AQ335" s="654"/>
      <c r="AR335" s="654"/>
      <c r="AS335" s="654"/>
      <c r="AT335" s="654"/>
      <c r="AU335" s="654"/>
      <c r="AV335" s="654"/>
      <c r="AW335" s="654"/>
      <c r="AX335" s="654"/>
      <c r="AY335" s="654"/>
      <c r="AZ335" s="654"/>
      <c r="BA335" s="654"/>
      <c r="BB335" s="654"/>
      <c r="BC335" s="654"/>
      <c r="BD335" s="654"/>
      <c r="BE335" s="654"/>
      <c r="BF335" s="654"/>
      <c r="BG335" s="654"/>
      <c r="BH335" s="654"/>
      <c r="BI335" s="654"/>
      <c r="BJ335" s="654"/>
      <c r="BK335" s="654"/>
      <c r="BL335" s="654"/>
      <c r="BM335" s="654"/>
      <c r="BN335" s="654"/>
      <c r="BO335" s="654"/>
      <c r="BP335" s="654"/>
      <c r="BQ335" s="654"/>
      <c r="BR335" s="654"/>
      <c r="BS335" s="655"/>
      <c r="BT335" s="656">
        <v>1</v>
      </c>
      <c r="BU335" s="654"/>
      <c r="BV335" s="654"/>
      <c r="BW335" s="654"/>
      <c r="BX335" s="654"/>
      <c r="BY335" s="654"/>
      <c r="BZ335" s="654"/>
      <c r="CA335" s="654"/>
      <c r="CB335" s="654"/>
      <c r="CC335" s="654"/>
      <c r="CD335" s="654"/>
      <c r="CE335" s="654"/>
      <c r="CF335" s="654"/>
      <c r="CG335" s="654"/>
      <c r="CH335" s="654"/>
      <c r="CI335" s="655"/>
      <c r="CJ335" s="657">
        <v>4500</v>
      </c>
      <c r="CK335" s="658"/>
      <c r="CL335" s="658"/>
      <c r="CM335" s="658"/>
      <c r="CN335" s="658"/>
      <c r="CO335" s="658"/>
      <c r="CP335" s="658"/>
      <c r="CQ335" s="658"/>
      <c r="CR335" s="658"/>
      <c r="CS335" s="658"/>
      <c r="CT335" s="658"/>
      <c r="CU335" s="658"/>
      <c r="CV335" s="658"/>
      <c r="CW335" s="658"/>
      <c r="CX335" s="658"/>
      <c r="CY335" s="658"/>
      <c r="CZ335" s="658"/>
      <c r="DA335" s="659"/>
    </row>
    <row r="336" spans="1:105">
      <c r="A336" s="662" t="s">
        <v>25</v>
      </c>
      <c r="B336" s="654"/>
      <c r="C336" s="654"/>
      <c r="D336" s="654"/>
      <c r="E336" s="654"/>
      <c r="F336" s="654"/>
      <c r="G336" s="655"/>
      <c r="H336" s="663" t="s">
        <v>622</v>
      </c>
      <c r="I336" s="654"/>
      <c r="J336" s="654"/>
      <c r="K336" s="654"/>
      <c r="L336" s="654"/>
      <c r="M336" s="654"/>
      <c r="N336" s="654"/>
      <c r="O336" s="654"/>
      <c r="P336" s="654"/>
      <c r="Q336" s="654"/>
      <c r="R336" s="654"/>
      <c r="S336" s="654"/>
      <c r="T336" s="654"/>
      <c r="U336" s="654"/>
      <c r="V336" s="654"/>
      <c r="W336" s="654"/>
      <c r="X336" s="654"/>
      <c r="Y336" s="654"/>
      <c r="Z336" s="654"/>
      <c r="AA336" s="654"/>
      <c r="AB336" s="654"/>
      <c r="AC336" s="654"/>
      <c r="AD336" s="654"/>
      <c r="AE336" s="654"/>
      <c r="AF336" s="654"/>
      <c r="AG336" s="654"/>
      <c r="AH336" s="654"/>
      <c r="AI336" s="654"/>
      <c r="AJ336" s="654"/>
      <c r="AK336" s="654"/>
      <c r="AL336" s="654"/>
      <c r="AM336" s="654"/>
      <c r="AN336" s="654"/>
      <c r="AO336" s="654"/>
      <c r="AP336" s="654"/>
      <c r="AQ336" s="654"/>
      <c r="AR336" s="654"/>
      <c r="AS336" s="654"/>
      <c r="AT336" s="654"/>
      <c r="AU336" s="654"/>
      <c r="AV336" s="654"/>
      <c r="AW336" s="654"/>
      <c r="AX336" s="654"/>
      <c r="AY336" s="654"/>
      <c r="AZ336" s="654"/>
      <c r="BA336" s="654"/>
      <c r="BB336" s="654"/>
      <c r="BC336" s="654"/>
      <c r="BD336" s="654"/>
      <c r="BE336" s="654"/>
      <c r="BF336" s="654"/>
      <c r="BG336" s="654"/>
      <c r="BH336" s="654"/>
      <c r="BI336" s="654"/>
      <c r="BJ336" s="654"/>
      <c r="BK336" s="654"/>
      <c r="BL336" s="654"/>
      <c r="BM336" s="654"/>
      <c r="BN336" s="654"/>
      <c r="BO336" s="654"/>
      <c r="BP336" s="654"/>
      <c r="BQ336" s="654"/>
      <c r="BR336" s="654"/>
      <c r="BS336" s="655"/>
      <c r="BT336" s="656">
        <v>5</v>
      </c>
      <c r="BU336" s="654"/>
      <c r="BV336" s="654"/>
      <c r="BW336" s="654"/>
      <c r="BX336" s="654"/>
      <c r="BY336" s="654"/>
      <c r="BZ336" s="654"/>
      <c r="CA336" s="654"/>
      <c r="CB336" s="654"/>
      <c r="CC336" s="654"/>
      <c r="CD336" s="654"/>
      <c r="CE336" s="654"/>
      <c r="CF336" s="654"/>
      <c r="CG336" s="654"/>
      <c r="CH336" s="654"/>
      <c r="CI336" s="655"/>
      <c r="CJ336" s="657">
        <v>5000</v>
      </c>
      <c r="CK336" s="658"/>
      <c r="CL336" s="658"/>
      <c r="CM336" s="658"/>
      <c r="CN336" s="658"/>
      <c r="CO336" s="658"/>
      <c r="CP336" s="658"/>
      <c r="CQ336" s="658"/>
      <c r="CR336" s="658"/>
      <c r="CS336" s="658"/>
      <c r="CT336" s="658"/>
      <c r="CU336" s="658"/>
      <c r="CV336" s="658"/>
      <c r="CW336" s="658"/>
      <c r="CX336" s="658"/>
      <c r="CY336" s="658"/>
      <c r="CZ336" s="658"/>
      <c r="DA336" s="659"/>
    </row>
    <row r="337" spans="1:105">
      <c r="A337" s="662" t="s">
        <v>228</v>
      </c>
      <c r="B337" s="654"/>
      <c r="C337" s="654"/>
      <c r="D337" s="654"/>
      <c r="E337" s="654"/>
      <c r="F337" s="654"/>
      <c r="G337" s="655"/>
      <c r="H337" s="663" t="s">
        <v>623</v>
      </c>
      <c r="I337" s="654"/>
      <c r="J337" s="654"/>
      <c r="K337" s="654"/>
      <c r="L337" s="654"/>
      <c r="M337" s="654"/>
      <c r="N337" s="654"/>
      <c r="O337" s="654"/>
      <c r="P337" s="654"/>
      <c r="Q337" s="654"/>
      <c r="R337" s="654"/>
      <c r="S337" s="654"/>
      <c r="T337" s="654"/>
      <c r="U337" s="654"/>
      <c r="V337" s="654"/>
      <c r="W337" s="654"/>
      <c r="X337" s="654"/>
      <c r="Y337" s="654"/>
      <c r="Z337" s="654"/>
      <c r="AA337" s="654"/>
      <c r="AB337" s="654"/>
      <c r="AC337" s="654"/>
      <c r="AD337" s="654"/>
      <c r="AE337" s="654"/>
      <c r="AF337" s="654"/>
      <c r="AG337" s="654"/>
      <c r="AH337" s="654"/>
      <c r="AI337" s="654"/>
      <c r="AJ337" s="654"/>
      <c r="AK337" s="654"/>
      <c r="AL337" s="654"/>
      <c r="AM337" s="654"/>
      <c r="AN337" s="654"/>
      <c r="AO337" s="654"/>
      <c r="AP337" s="654"/>
      <c r="AQ337" s="654"/>
      <c r="AR337" s="654"/>
      <c r="AS337" s="654"/>
      <c r="AT337" s="654"/>
      <c r="AU337" s="654"/>
      <c r="AV337" s="654"/>
      <c r="AW337" s="654"/>
      <c r="AX337" s="654"/>
      <c r="AY337" s="654"/>
      <c r="AZ337" s="654"/>
      <c r="BA337" s="654"/>
      <c r="BB337" s="654"/>
      <c r="BC337" s="654"/>
      <c r="BD337" s="654"/>
      <c r="BE337" s="654"/>
      <c r="BF337" s="654"/>
      <c r="BG337" s="654"/>
      <c r="BH337" s="654"/>
      <c r="BI337" s="654"/>
      <c r="BJ337" s="654"/>
      <c r="BK337" s="654"/>
      <c r="BL337" s="654"/>
      <c r="BM337" s="654"/>
      <c r="BN337" s="654"/>
      <c r="BO337" s="654"/>
      <c r="BP337" s="654"/>
      <c r="BQ337" s="654"/>
      <c r="BR337" s="654"/>
      <c r="BS337" s="655"/>
      <c r="BT337" s="656">
        <v>35</v>
      </c>
      <c r="BU337" s="654"/>
      <c r="BV337" s="654"/>
      <c r="BW337" s="654"/>
      <c r="BX337" s="654"/>
      <c r="BY337" s="654"/>
      <c r="BZ337" s="654"/>
      <c r="CA337" s="654"/>
      <c r="CB337" s="654"/>
      <c r="CC337" s="654"/>
      <c r="CD337" s="654"/>
      <c r="CE337" s="654"/>
      <c r="CF337" s="654"/>
      <c r="CG337" s="654"/>
      <c r="CH337" s="654"/>
      <c r="CI337" s="655"/>
      <c r="CJ337" s="657">
        <v>350000</v>
      </c>
      <c r="CK337" s="658"/>
      <c r="CL337" s="658"/>
      <c r="CM337" s="658"/>
      <c r="CN337" s="658"/>
      <c r="CO337" s="658"/>
      <c r="CP337" s="658"/>
      <c r="CQ337" s="658"/>
      <c r="CR337" s="658"/>
      <c r="CS337" s="658"/>
      <c r="CT337" s="658"/>
      <c r="CU337" s="658"/>
      <c r="CV337" s="658"/>
      <c r="CW337" s="658"/>
      <c r="CX337" s="658"/>
      <c r="CY337" s="658"/>
      <c r="CZ337" s="658"/>
      <c r="DA337" s="659"/>
    </row>
    <row r="338" spans="1:105">
      <c r="A338" s="662" t="s">
        <v>229</v>
      </c>
      <c r="B338" s="654"/>
      <c r="C338" s="654"/>
      <c r="D338" s="654"/>
      <c r="E338" s="654"/>
      <c r="F338" s="654"/>
      <c r="G338" s="655"/>
      <c r="H338" s="663" t="s">
        <v>621</v>
      </c>
      <c r="I338" s="654"/>
      <c r="J338" s="654"/>
      <c r="K338" s="654"/>
      <c r="L338" s="654"/>
      <c r="M338" s="654"/>
      <c r="N338" s="654"/>
      <c r="O338" s="654"/>
      <c r="P338" s="654"/>
      <c r="Q338" s="654"/>
      <c r="R338" s="654"/>
      <c r="S338" s="654"/>
      <c r="T338" s="654"/>
      <c r="U338" s="654"/>
      <c r="V338" s="654"/>
      <c r="W338" s="654"/>
      <c r="X338" s="654"/>
      <c r="Y338" s="654"/>
      <c r="Z338" s="654"/>
      <c r="AA338" s="654"/>
      <c r="AB338" s="654"/>
      <c r="AC338" s="654"/>
      <c r="AD338" s="654"/>
      <c r="AE338" s="654"/>
      <c r="AF338" s="654"/>
      <c r="AG338" s="654"/>
      <c r="AH338" s="654"/>
      <c r="AI338" s="654"/>
      <c r="AJ338" s="654"/>
      <c r="AK338" s="654"/>
      <c r="AL338" s="654"/>
      <c r="AM338" s="654"/>
      <c r="AN338" s="654"/>
      <c r="AO338" s="654"/>
      <c r="AP338" s="654"/>
      <c r="AQ338" s="654"/>
      <c r="AR338" s="654"/>
      <c r="AS338" s="654"/>
      <c r="AT338" s="654"/>
      <c r="AU338" s="654"/>
      <c r="AV338" s="654"/>
      <c r="AW338" s="654"/>
      <c r="AX338" s="654"/>
      <c r="AY338" s="654"/>
      <c r="AZ338" s="654"/>
      <c r="BA338" s="654"/>
      <c r="BB338" s="654"/>
      <c r="BC338" s="654"/>
      <c r="BD338" s="654"/>
      <c r="BE338" s="654"/>
      <c r="BF338" s="654"/>
      <c r="BG338" s="654"/>
      <c r="BH338" s="654"/>
      <c r="BI338" s="654"/>
      <c r="BJ338" s="654"/>
      <c r="BK338" s="654"/>
      <c r="BL338" s="654"/>
      <c r="BM338" s="654"/>
      <c r="BN338" s="654"/>
      <c r="BO338" s="654"/>
      <c r="BP338" s="654"/>
      <c r="BQ338" s="654"/>
      <c r="BR338" s="654"/>
      <c r="BS338" s="655"/>
      <c r="BT338" s="656">
        <v>1</v>
      </c>
      <c r="BU338" s="654"/>
      <c r="BV338" s="654"/>
      <c r="BW338" s="654"/>
      <c r="BX338" s="654"/>
      <c r="BY338" s="654"/>
      <c r="BZ338" s="654"/>
      <c r="CA338" s="654"/>
      <c r="CB338" s="654"/>
      <c r="CC338" s="654"/>
      <c r="CD338" s="654"/>
      <c r="CE338" s="654"/>
      <c r="CF338" s="654"/>
      <c r="CG338" s="654"/>
      <c r="CH338" s="654"/>
      <c r="CI338" s="655"/>
      <c r="CJ338" s="657">
        <v>4500</v>
      </c>
      <c r="CK338" s="658"/>
      <c r="CL338" s="658"/>
      <c r="CM338" s="658"/>
      <c r="CN338" s="658"/>
      <c r="CO338" s="658"/>
      <c r="CP338" s="658"/>
      <c r="CQ338" s="658"/>
      <c r="CR338" s="658"/>
      <c r="CS338" s="658"/>
      <c r="CT338" s="658"/>
      <c r="CU338" s="658"/>
      <c r="CV338" s="658"/>
      <c r="CW338" s="658"/>
      <c r="CX338" s="658"/>
      <c r="CY338" s="658"/>
      <c r="CZ338" s="658"/>
      <c r="DA338" s="659"/>
    </row>
    <row r="339" spans="1:105">
      <c r="A339" s="662" t="s">
        <v>230</v>
      </c>
      <c r="B339" s="654"/>
      <c r="C339" s="654"/>
      <c r="D339" s="654"/>
      <c r="E339" s="654"/>
      <c r="F339" s="654"/>
      <c r="G339" s="655"/>
      <c r="H339" s="663" t="s">
        <v>624</v>
      </c>
      <c r="I339" s="654"/>
      <c r="J339" s="654"/>
      <c r="K339" s="654"/>
      <c r="L339" s="654"/>
      <c r="M339" s="654"/>
      <c r="N339" s="654"/>
      <c r="O339" s="654"/>
      <c r="P339" s="654"/>
      <c r="Q339" s="654"/>
      <c r="R339" s="654"/>
      <c r="S339" s="654"/>
      <c r="T339" s="654"/>
      <c r="U339" s="654"/>
      <c r="V339" s="654"/>
      <c r="W339" s="654"/>
      <c r="X339" s="654"/>
      <c r="Y339" s="654"/>
      <c r="Z339" s="654"/>
      <c r="AA339" s="654"/>
      <c r="AB339" s="654"/>
      <c r="AC339" s="654"/>
      <c r="AD339" s="654"/>
      <c r="AE339" s="654"/>
      <c r="AF339" s="654"/>
      <c r="AG339" s="654"/>
      <c r="AH339" s="654"/>
      <c r="AI339" s="654"/>
      <c r="AJ339" s="654"/>
      <c r="AK339" s="654"/>
      <c r="AL339" s="654"/>
      <c r="AM339" s="654"/>
      <c r="AN339" s="654"/>
      <c r="AO339" s="654"/>
      <c r="AP339" s="654"/>
      <c r="AQ339" s="654"/>
      <c r="AR339" s="654"/>
      <c r="AS339" s="654"/>
      <c r="AT339" s="654"/>
      <c r="AU339" s="654"/>
      <c r="AV339" s="654"/>
      <c r="AW339" s="654"/>
      <c r="AX339" s="654"/>
      <c r="AY339" s="654"/>
      <c r="AZ339" s="654"/>
      <c r="BA339" s="654"/>
      <c r="BB339" s="654"/>
      <c r="BC339" s="654"/>
      <c r="BD339" s="654"/>
      <c r="BE339" s="654"/>
      <c r="BF339" s="654"/>
      <c r="BG339" s="654"/>
      <c r="BH339" s="654"/>
      <c r="BI339" s="654"/>
      <c r="BJ339" s="654"/>
      <c r="BK339" s="654"/>
      <c r="BL339" s="654"/>
      <c r="BM339" s="654"/>
      <c r="BN339" s="654"/>
      <c r="BO339" s="654"/>
      <c r="BP339" s="654"/>
      <c r="BQ339" s="654"/>
      <c r="BR339" s="654"/>
      <c r="BS339" s="655"/>
      <c r="BT339" s="656">
        <v>15</v>
      </c>
      <c r="BU339" s="654"/>
      <c r="BV339" s="654"/>
      <c r="BW339" s="654"/>
      <c r="BX339" s="654"/>
      <c r="BY339" s="654"/>
      <c r="BZ339" s="654"/>
      <c r="CA339" s="654"/>
      <c r="CB339" s="654"/>
      <c r="CC339" s="654"/>
      <c r="CD339" s="654"/>
      <c r="CE339" s="654"/>
      <c r="CF339" s="654"/>
      <c r="CG339" s="654"/>
      <c r="CH339" s="654"/>
      <c r="CI339" s="655"/>
      <c r="CJ339" s="657">
        <v>100000</v>
      </c>
      <c r="CK339" s="658"/>
      <c r="CL339" s="658"/>
      <c r="CM339" s="658"/>
      <c r="CN339" s="658"/>
      <c r="CO339" s="658"/>
      <c r="CP339" s="658"/>
      <c r="CQ339" s="658"/>
      <c r="CR339" s="658"/>
      <c r="CS339" s="658"/>
      <c r="CT339" s="658"/>
      <c r="CU339" s="658"/>
      <c r="CV339" s="658"/>
      <c r="CW339" s="658"/>
      <c r="CX339" s="658"/>
      <c r="CY339" s="658"/>
      <c r="CZ339" s="658"/>
      <c r="DA339" s="659"/>
    </row>
    <row r="340" spans="1:105">
      <c r="A340" s="662" t="s">
        <v>231</v>
      </c>
      <c r="B340" s="654"/>
      <c r="C340" s="654"/>
      <c r="D340" s="654"/>
      <c r="E340" s="654"/>
      <c r="F340" s="654"/>
      <c r="G340" s="655"/>
      <c r="H340" s="663" t="s">
        <v>625</v>
      </c>
      <c r="I340" s="654"/>
      <c r="J340" s="654"/>
      <c r="K340" s="654"/>
      <c r="L340" s="654"/>
      <c r="M340" s="654"/>
      <c r="N340" s="654"/>
      <c r="O340" s="654"/>
      <c r="P340" s="654"/>
      <c r="Q340" s="654"/>
      <c r="R340" s="654"/>
      <c r="S340" s="654"/>
      <c r="T340" s="654"/>
      <c r="U340" s="654"/>
      <c r="V340" s="654"/>
      <c r="W340" s="654"/>
      <c r="X340" s="654"/>
      <c r="Y340" s="654"/>
      <c r="Z340" s="654"/>
      <c r="AA340" s="654"/>
      <c r="AB340" s="654"/>
      <c r="AC340" s="654"/>
      <c r="AD340" s="654"/>
      <c r="AE340" s="654"/>
      <c r="AF340" s="654"/>
      <c r="AG340" s="654"/>
      <c r="AH340" s="654"/>
      <c r="AI340" s="654"/>
      <c r="AJ340" s="654"/>
      <c r="AK340" s="654"/>
      <c r="AL340" s="654"/>
      <c r="AM340" s="654"/>
      <c r="AN340" s="654"/>
      <c r="AO340" s="654"/>
      <c r="AP340" s="654"/>
      <c r="AQ340" s="654"/>
      <c r="AR340" s="654"/>
      <c r="AS340" s="654"/>
      <c r="AT340" s="654"/>
      <c r="AU340" s="654"/>
      <c r="AV340" s="654"/>
      <c r="AW340" s="654"/>
      <c r="AX340" s="654"/>
      <c r="AY340" s="654"/>
      <c r="AZ340" s="654"/>
      <c r="BA340" s="654"/>
      <c r="BB340" s="654"/>
      <c r="BC340" s="654"/>
      <c r="BD340" s="654"/>
      <c r="BE340" s="654"/>
      <c r="BF340" s="654"/>
      <c r="BG340" s="654"/>
      <c r="BH340" s="654"/>
      <c r="BI340" s="654"/>
      <c r="BJ340" s="654"/>
      <c r="BK340" s="654"/>
      <c r="BL340" s="654"/>
      <c r="BM340" s="654"/>
      <c r="BN340" s="654"/>
      <c r="BO340" s="654"/>
      <c r="BP340" s="654"/>
      <c r="BQ340" s="654"/>
      <c r="BR340" s="654"/>
      <c r="BS340" s="655"/>
      <c r="BT340" s="656">
        <v>2</v>
      </c>
      <c r="BU340" s="654"/>
      <c r="BV340" s="654"/>
      <c r="BW340" s="654"/>
      <c r="BX340" s="654"/>
      <c r="BY340" s="654"/>
      <c r="BZ340" s="654"/>
      <c r="CA340" s="654"/>
      <c r="CB340" s="654"/>
      <c r="CC340" s="654"/>
      <c r="CD340" s="654"/>
      <c r="CE340" s="654"/>
      <c r="CF340" s="654"/>
      <c r="CG340" s="654"/>
      <c r="CH340" s="654"/>
      <c r="CI340" s="655"/>
      <c r="CJ340" s="657">
        <v>545000</v>
      </c>
      <c r="CK340" s="658"/>
      <c r="CL340" s="658"/>
      <c r="CM340" s="658"/>
      <c r="CN340" s="658"/>
      <c r="CO340" s="658"/>
      <c r="CP340" s="658"/>
      <c r="CQ340" s="658"/>
      <c r="CR340" s="658"/>
      <c r="CS340" s="658"/>
      <c r="CT340" s="658"/>
      <c r="CU340" s="658"/>
      <c r="CV340" s="658"/>
      <c r="CW340" s="658"/>
      <c r="CX340" s="658"/>
      <c r="CY340" s="658"/>
      <c r="CZ340" s="658"/>
      <c r="DA340" s="659"/>
    </row>
    <row r="341" spans="1:105">
      <c r="A341" s="662" t="s">
        <v>232</v>
      </c>
      <c r="B341" s="654"/>
      <c r="C341" s="654"/>
      <c r="D341" s="654"/>
      <c r="E341" s="654"/>
      <c r="F341" s="654"/>
      <c r="G341" s="655"/>
      <c r="H341" s="663" t="s">
        <v>626</v>
      </c>
      <c r="I341" s="654"/>
      <c r="J341" s="654"/>
      <c r="K341" s="654"/>
      <c r="L341" s="654"/>
      <c r="M341" s="654"/>
      <c r="N341" s="654"/>
      <c r="O341" s="654"/>
      <c r="P341" s="654"/>
      <c r="Q341" s="654"/>
      <c r="R341" s="654"/>
      <c r="S341" s="654"/>
      <c r="T341" s="654"/>
      <c r="U341" s="654"/>
      <c r="V341" s="654"/>
      <c r="W341" s="654"/>
      <c r="X341" s="654"/>
      <c r="Y341" s="654"/>
      <c r="Z341" s="654"/>
      <c r="AA341" s="654"/>
      <c r="AB341" s="654"/>
      <c r="AC341" s="654"/>
      <c r="AD341" s="654"/>
      <c r="AE341" s="654"/>
      <c r="AF341" s="654"/>
      <c r="AG341" s="654"/>
      <c r="AH341" s="654"/>
      <c r="AI341" s="654"/>
      <c r="AJ341" s="654"/>
      <c r="AK341" s="654"/>
      <c r="AL341" s="654"/>
      <c r="AM341" s="654"/>
      <c r="AN341" s="654"/>
      <c r="AO341" s="654"/>
      <c r="AP341" s="654"/>
      <c r="AQ341" s="654"/>
      <c r="AR341" s="654"/>
      <c r="AS341" s="654"/>
      <c r="AT341" s="654"/>
      <c r="AU341" s="654"/>
      <c r="AV341" s="654"/>
      <c r="AW341" s="654"/>
      <c r="AX341" s="654"/>
      <c r="AY341" s="654"/>
      <c r="AZ341" s="654"/>
      <c r="BA341" s="654"/>
      <c r="BB341" s="654"/>
      <c r="BC341" s="654"/>
      <c r="BD341" s="654"/>
      <c r="BE341" s="654"/>
      <c r="BF341" s="654"/>
      <c r="BG341" s="654"/>
      <c r="BH341" s="654"/>
      <c r="BI341" s="654"/>
      <c r="BJ341" s="654"/>
      <c r="BK341" s="654"/>
      <c r="BL341" s="654"/>
      <c r="BM341" s="654"/>
      <c r="BN341" s="654"/>
      <c r="BO341" s="654"/>
      <c r="BP341" s="654"/>
      <c r="BQ341" s="654"/>
      <c r="BR341" s="654"/>
      <c r="BS341" s="655"/>
      <c r="BT341" s="656">
        <v>3</v>
      </c>
      <c r="BU341" s="654"/>
      <c r="BV341" s="654"/>
      <c r="BW341" s="654"/>
      <c r="BX341" s="654"/>
      <c r="BY341" s="654"/>
      <c r="BZ341" s="654"/>
      <c r="CA341" s="654"/>
      <c r="CB341" s="654"/>
      <c r="CC341" s="654"/>
      <c r="CD341" s="654"/>
      <c r="CE341" s="654"/>
      <c r="CF341" s="654"/>
      <c r="CG341" s="654"/>
      <c r="CH341" s="654"/>
      <c r="CI341" s="655"/>
      <c r="CJ341" s="657">
        <v>7200</v>
      </c>
      <c r="CK341" s="658"/>
      <c r="CL341" s="658"/>
      <c r="CM341" s="658"/>
      <c r="CN341" s="658"/>
      <c r="CO341" s="658"/>
      <c r="CP341" s="658"/>
      <c r="CQ341" s="658"/>
      <c r="CR341" s="658"/>
      <c r="CS341" s="658"/>
      <c r="CT341" s="658"/>
      <c r="CU341" s="658"/>
      <c r="CV341" s="658"/>
      <c r="CW341" s="658"/>
      <c r="CX341" s="658"/>
      <c r="CY341" s="658"/>
      <c r="CZ341" s="658"/>
      <c r="DA341" s="659"/>
    </row>
    <row r="342" spans="1:105">
      <c r="A342" s="662" t="s">
        <v>627</v>
      </c>
      <c r="B342" s="654"/>
      <c r="C342" s="654"/>
      <c r="D342" s="654"/>
      <c r="E342" s="654"/>
      <c r="F342" s="654"/>
      <c r="G342" s="655"/>
      <c r="H342" s="663" t="s">
        <v>628</v>
      </c>
      <c r="I342" s="654"/>
      <c r="J342" s="654"/>
      <c r="K342" s="654"/>
      <c r="L342" s="654"/>
      <c r="M342" s="654"/>
      <c r="N342" s="654"/>
      <c r="O342" s="654"/>
      <c r="P342" s="654"/>
      <c r="Q342" s="654"/>
      <c r="R342" s="654"/>
      <c r="S342" s="654"/>
      <c r="T342" s="654"/>
      <c r="U342" s="654"/>
      <c r="V342" s="654"/>
      <c r="W342" s="654"/>
      <c r="X342" s="654"/>
      <c r="Y342" s="654"/>
      <c r="Z342" s="654"/>
      <c r="AA342" s="654"/>
      <c r="AB342" s="654"/>
      <c r="AC342" s="654"/>
      <c r="AD342" s="654"/>
      <c r="AE342" s="654"/>
      <c r="AF342" s="654"/>
      <c r="AG342" s="654"/>
      <c r="AH342" s="654"/>
      <c r="AI342" s="654"/>
      <c r="AJ342" s="654"/>
      <c r="AK342" s="654"/>
      <c r="AL342" s="654"/>
      <c r="AM342" s="654"/>
      <c r="AN342" s="654"/>
      <c r="AO342" s="654"/>
      <c r="AP342" s="654"/>
      <c r="AQ342" s="654"/>
      <c r="AR342" s="654"/>
      <c r="AS342" s="654"/>
      <c r="AT342" s="654"/>
      <c r="AU342" s="654"/>
      <c r="AV342" s="654"/>
      <c r="AW342" s="654"/>
      <c r="AX342" s="654"/>
      <c r="AY342" s="654"/>
      <c r="AZ342" s="654"/>
      <c r="BA342" s="654"/>
      <c r="BB342" s="654"/>
      <c r="BC342" s="654"/>
      <c r="BD342" s="654"/>
      <c r="BE342" s="654"/>
      <c r="BF342" s="654"/>
      <c r="BG342" s="654"/>
      <c r="BH342" s="654"/>
      <c r="BI342" s="654"/>
      <c r="BJ342" s="654"/>
      <c r="BK342" s="654"/>
      <c r="BL342" s="654"/>
      <c r="BM342" s="654"/>
      <c r="BN342" s="654"/>
      <c r="BO342" s="654"/>
      <c r="BP342" s="654"/>
      <c r="BQ342" s="654"/>
      <c r="BR342" s="654"/>
      <c r="BS342" s="655"/>
      <c r="BT342" s="656">
        <v>5</v>
      </c>
      <c r="BU342" s="654"/>
      <c r="BV342" s="654"/>
      <c r="BW342" s="654"/>
      <c r="BX342" s="654"/>
      <c r="BY342" s="654"/>
      <c r="BZ342" s="654"/>
      <c r="CA342" s="654"/>
      <c r="CB342" s="654"/>
      <c r="CC342" s="654"/>
      <c r="CD342" s="654"/>
      <c r="CE342" s="654"/>
      <c r="CF342" s="654"/>
      <c r="CG342" s="654"/>
      <c r="CH342" s="654"/>
      <c r="CI342" s="655"/>
      <c r="CJ342" s="657">
        <v>125000</v>
      </c>
      <c r="CK342" s="658"/>
      <c r="CL342" s="658"/>
      <c r="CM342" s="658"/>
      <c r="CN342" s="658"/>
      <c r="CO342" s="658"/>
      <c r="CP342" s="658"/>
      <c r="CQ342" s="658"/>
      <c r="CR342" s="658"/>
      <c r="CS342" s="658"/>
      <c r="CT342" s="658"/>
      <c r="CU342" s="658"/>
      <c r="CV342" s="658"/>
      <c r="CW342" s="658"/>
      <c r="CX342" s="658"/>
      <c r="CY342" s="658"/>
      <c r="CZ342" s="658"/>
      <c r="DA342" s="659"/>
    </row>
    <row r="343" spans="1:105">
      <c r="A343" s="662" t="s">
        <v>629</v>
      </c>
      <c r="B343" s="654"/>
      <c r="C343" s="654"/>
      <c r="D343" s="654"/>
      <c r="E343" s="654"/>
      <c r="F343" s="654"/>
      <c r="G343" s="655"/>
      <c r="H343" s="663" t="s">
        <v>630</v>
      </c>
      <c r="I343" s="654"/>
      <c r="J343" s="654"/>
      <c r="K343" s="654"/>
      <c r="L343" s="654"/>
      <c r="M343" s="654"/>
      <c r="N343" s="654"/>
      <c r="O343" s="654"/>
      <c r="P343" s="654"/>
      <c r="Q343" s="654"/>
      <c r="R343" s="654"/>
      <c r="S343" s="654"/>
      <c r="T343" s="654"/>
      <c r="U343" s="654"/>
      <c r="V343" s="654"/>
      <c r="W343" s="654"/>
      <c r="X343" s="654"/>
      <c r="Y343" s="654"/>
      <c r="Z343" s="654"/>
      <c r="AA343" s="654"/>
      <c r="AB343" s="654"/>
      <c r="AC343" s="654"/>
      <c r="AD343" s="654"/>
      <c r="AE343" s="654"/>
      <c r="AF343" s="654"/>
      <c r="AG343" s="654"/>
      <c r="AH343" s="654"/>
      <c r="AI343" s="654"/>
      <c r="AJ343" s="654"/>
      <c r="AK343" s="654"/>
      <c r="AL343" s="654"/>
      <c r="AM343" s="654"/>
      <c r="AN343" s="654"/>
      <c r="AO343" s="654"/>
      <c r="AP343" s="654"/>
      <c r="AQ343" s="654"/>
      <c r="AR343" s="654"/>
      <c r="AS343" s="654"/>
      <c r="AT343" s="654"/>
      <c r="AU343" s="654"/>
      <c r="AV343" s="654"/>
      <c r="AW343" s="654"/>
      <c r="AX343" s="654"/>
      <c r="AY343" s="654"/>
      <c r="AZ343" s="654"/>
      <c r="BA343" s="654"/>
      <c r="BB343" s="654"/>
      <c r="BC343" s="654"/>
      <c r="BD343" s="654"/>
      <c r="BE343" s="654"/>
      <c r="BF343" s="654"/>
      <c r="BG343" s="654"/>
      <c r="BH343" s="654"/>
      <c r="BI343" s="654"/>
      <c r="BJ343" s="654"/>
      <c r="BK343" s="654"/>
      <c r="BL343" s="654"/>
      <c r="BM343" s="654"/>
      <c r="BN343" s="654"/>
      <c r="BO343" s="654"/>
      <c r="BP343" s="654"/>
      <c r="BQ343" s="654"/>
      <c r="BR343" s="654"/>
      <c r="BS343" s="655"/>
      <c r="BT343" s="656">
        <v>3</v>
      </c>
      <c r="BU343" s="654"/>
      <c r="BV343" s="654"/>
      <c r="BW343" s="654"/>
      <c r="BX343" s="654"/>
      <c r="BY343" s="654"/>
      <c r="BZ343" s="654"/>
      <c r="CA343" s="654"/>
      <c r="CB343" s="654"/>
      <c r="CC343" s="654"/>
      <c r="CD343" s="654"/>
      <c r="CE343" s="654"/>
      <c r="CF343" s="654"/>
      <c r="CG343" s="654"/>
      <c r="CH343" s="654"/>
      <c r="CI343" s="655"/>
      <c r="CJ343" s="657">
        <v>136698</v>
      </c>
      <c r="CK343" s="658"/>
      <c r="CL343" s="658"/>
      <c r="CM343" s="658"/>
      <c r="CN343" s="658"/>
      <c r="CO343" s="658"/>
      <c r="CP343" s="658"/>
      <c r="CQ343" s="658"/>
      <c r="CR343" s="658"/>
      <c r="CS343" s="658"/>
      <c r="CT343" s="658"/>
      <c r="CU343" s="658"/>
      <c r="CV343" s="658"/>
      <c r="CW343" s="658"/>
      <c r="CX343" s="658"/>
      <c r="CY343" s="658"/>
      <c r="CZ343" s="658"/>
      <c r="DA343" s="659"/>
    </row>
    <row r="344" spans="1:105">
      <c r="A344" s="662"/>
      <c r="B344" s="654"/>
      <c r="C344" s="654"/>
      <c r="D344" s="654"/>
      <c r="E344" s="654"/>
      <c r="F344" s="654"/>
      <c r="G344" s="655"/>
      <c r="H344" s="706" t="s">
        <v>472</v>
      </c>
      <c r="I344" s="654"/>
      <c r="J344" s="654"/>
      <c r="K344" s="654"/>
      <c r="L344" s="654"/>
      <c r="M344" s="654"/>
      <c r="N344" s="654"/>
      <c r="O344" s="654"/>
      <c r="P344" s="654"/>
      <c r="Q344" s="654"/>
      <c r="R344" s="654"/>
      <c r="S344" s="654"/>
      <c r="T344" s="654"/>
      <c r="U344" s="654"/>
      <c r="V344" s="654"/>
      <c r="W344" s="654"/>
      <c r="X344" s="654"/>
      <c r="Y344" s="654"/>
      <c r="Z344" s="654"/>
      <c r="AA344" s="654"/>
      <c r="AB344" s="654"/>
      <c r="AC344" s="654"/>
      <c r="AD344" s="654"/>
      <c r="AE344" s="654"/>
      <c r="AF344" s="654"/>
      <c r="AG344" s="654"/>
      <c r="AH344" s="654"/>
      <c r="AI344" s="654"/>
      <c r="AJ344" s="654"/>
      <c r="AK344" s="654"/>
      <c r="AL344" s="654"/>
      <c r="AM344" s="654"/>
      <c r="AN344" s="654"/>
      <c r="AO344" s="654"/>
      <c r="AP344" s="654"/>
      <c r="AQ344" s="654"/>
      <c r="AR344" s="654"/>
      <c r="AS344" s="654"/>
      <c r="AT344" s="654"/>
      <c r="AU344" s="654"/>
      <c r="AV344" s="654"/>
      <c r="AW344" s="654"/>
      <c r="AX344" s="654"/>
      <c r="AY344" s="654"/>
      <c r="AZ344" s="654"/>
      <c r="BA344" s="654"/>
      <c r="BB344" s="654"/>
      <c r="BC344" s="654"/>
      <c r="BD344" s="654"/>
      <c r="BE344" s="654"/>
      <c r="BF344" s="654"/>
      <c r="BG344" s="654"/>
      <c r="BH344" s="654"/>
      <c r="BI344" s="654"/>
      <c r="BJ344" s="654"/>
      <c r="BK344" s="654"/>
      <c r="BL344" s="654"/>
      <c r="BM344" s="654"/>
      <c r="BN344" s="654"/>
      <c r="BO344" s="654"/>
      <c r="BP344" s="654"/>
      <c r="BQ344" s="654"/>
      <c r="BR344" s="654"/>
      <c r="BS344" s="655"/>
      <c r="BT344" s="656" t="s">
        <v>105</v>
      </c>
      <c r="BU344" s="654"/>
      <c r="BV344" s="654"/>
      <c r="BW344" s="654"/>
      <c r="BX344" s="654"/>
      <c r="BY344" s="654"/>
      <c r="BZ344" s="654"/>
      <c r="CA344" s="654"/>
      <c r="CB344" s="654"/>
      <c r="CC344" s="654"/>
      <c r="CD344" s="654"/>
      <c r="CE344" s="654"/>
      <c r="CF344" s="654"/>
      <c r="CG344" s="654"/>
      <c r="CH344" s="654"/>
      <c r="CI344" s="655"/>
      <c r="CJ344" s="657">
        <v>3300000</v>
      </c>
      <c r="CK344" s="658"/>
      <c r="CL344" s="658"/>
      <c r="CM344" s="658"/>
      <c r="CN344" s="658"/>
      <c r="CO344" s="658"/>
      <c r="CP344" s="658"/>
      <c r="CQ344" s="658"/>
      <c r="CR344" s="658"/>
      <c r="CS344" s="658"/>
      <c r="CT344" s="658"/>
      <c r="CU344" s="658"/>
      <c r="CV344" s="658"/>
      <c r="CW344" s="658"/>
      <c r="CX344" s="658"/>
      <c r="CY344" s="658"/>
      <c r="CZ344" s="658"/>
      <c r="DA344" s="659"/>
    </row>
    <row r="345" spans="1:105">
      <c r="A345" s="190"/>
      <c r="B345" s="191"/>
      <c r="C345" s="191"/>
      <c r="D345" s="191"/>
      <c r="E345" s="191"/>
      <c r="F345" s="191"/>
      <c r="G345" s="191"/>
      <c r="H345" s="209"/>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3"/>
      <c r="BU345" s="191"/>
      <c r="BV345" s="191"/>
      <c r="BW345" s="191"/>
      <c r="BX345" s="191"/>
      <c r="BY345" s="191"/>
      <c r="BZ345" s="191"/>
      <c r="CA345" s="191"/>
      <c r="CB345" s="191"/>
      <c r="CC345" s="191"/>
      <c r="CD345" s="191"/>
      <c r="CE345" s="191"/>
      <c r="CF345" s="191"/>
      <c r="CG345" s="191"/>
      <c r="CH345" s="191"/>
      <c r="CI345" s="191"/>
      <c r="CJ345" s="194"/>
      <c r="CK345" s="195"/>
      <c r="CL345" s="195"/>
      <c r="CM345" s="195"/>
      <c r="CN345" s="195"/>
      <c r="CO345" s="195"/>
      <c r="CP345" s="195"/>
      <c r="CQ345" s="195"/>
      <c r="CR345" s="195"/>
      <c r="CS345" s="195"/>
      <c r="CT345" s="195"/>
      <c r="CU345" s="195"/>
      <c r="CV345" s="195"/>
      <c r="CW345" s="195"/>
      <c r="CX345" s="195"/>
      <c r="CY345" s="195"/>
      <c r="CZ345" s="195"/>
      <c r="DA345" s="195"/>
    </row>
    <row r="346" spans="1:105" ht="13.5">
      <c r="A346" s="704" t="s">
        <v>631</v>
      </c>
      <c r="B346" s="671"/>
      <c r="C346" s="671"/>
      <c r="D346" s="671"/>
      <c r="E346" s="671"/>
      <c r="F346" s="671"/>
      <c r="G346" s="671"/>
      <c r="H346" s="671"/>
      <c r="I346" s="671"/>
      <c r="J346" s="671"/>
      <c r="K346" s="671"/>
      <c r="L346" s="671"/>
      <c r="M346" s="671"/>
      <c r="N346" s="671"/>
      <c r="O346" s="671"/>
      <c r="P346" s="671"/>
      <c r="Q346" s="671"/>
      <c r="R346" s="671"/>
      <c r="S346" s="671"/>
      <c r="T346" s="671"/>
      <c r="U346" s="671"/>
      <c r="V346" s="671"/>
      <c r="W346" s="671"/>
      <c r="X346" s="671"/>
      <c r="Y346" s="671"/>
      <c r="Z346" s="671"/>
      <c r="AA346" s="671"/>
      <c r="AB346" s="671"/>
      <c r="AC346" s="671"/>
      <c r="AD346" s="671"/>
      <c r="AE346" s="671"/>
      <c r="AF346" s="671"/>
      <c r="AG346" s="671"/>
      <c r="AH346" s="671"/>
      <c r="AI346" s="671"/>
      <c r="AJ346" s="671"/>
      <c r="AK346" s="671"/>
      <c r="AL346" s="671"/>
      <c r="AM346" s="671"/>
      <c r="AN346" s="671"/>
      <c r="AO346" s="671"/>
      <c r="AP346" s="671"/>
      <c r="AQ346" s="671"/>
      <c r="AR346" s="671"/>
      <c r="AS346" s="671"/>
      <c r="AT346" s="671"/>
      <c r="AU346" s="671"/>
      <c r="AV346" s="671"/>
      <c r="AW346" s="671"/>
      <c r="AX346" s="671"/>
      <c r="AY346" s="671"/>
      <c r="AZ346" s="671"/>
      <c r="BA346" s="671"/>
      <c r="BB346" s="671"/>
      <c r="BC346" s="671"/>
      <c r="BD346" s="671"/>
      <c r="BE346" s="671"/>
      <c r="BF346" s="671"/>
      <c r="BG346" s="671"/>
      <c r="BH346" s="671"/>
      <c r="BI346" s="671"/>
      <c r="BJ346" s="671"/>
      <c r="BK346" s="671"/>
      <c r="BL346" s="671"/>
      <c r="BM346" s="671"/>
      <c r="BN346" s="671"/>
      <c r="BO346" s="671"/>
      <c r="BP346" s="671"/>
      <c r="BQ346" s="671"/>
      <c r="BR346" s="671"/>
      <c r="BS346" s="671"/>
      <c r="BT346" s="671"/>
      <c r="BU346" s="671"/>
      <c r="BV346" s="671"/>
      <c r="BW346" s="671"/>
      <c r="BX346" s="671"/>
      <c r="BY346" s="671"/>
      <c r="BZ346" s="671"/>
      <c r="CA346" s="671"/>
      <c r="CB346" s="671"/>
      <c r="CC346" s="671"/>
      <c r="CD346" s="671"/>
      <c r="CE346" s="671"/>
      <c r="CF346" s="671"/>
      <c r="CG346" s="671"/>
      <c r="CH346" s="671"/>
      <c r="CI346" s="671"/>
      <c r="CJ346" s="671"/>
      <c r="CK346" s="671"/>
      <c r="CL346" s="671"/>
      <c r="CM346" s="671"/>
      <c r="CN346" s="671"/>
      <c r="CO346" s="671"/>
      <c r="CP346" s="671"/>
      <c r="CQ346" s="671"/>
      <c r="CR346" s="671"/>
      <c r="CS346" s="671"/>
      <c r="CT346" s="671"/>
      <c r="CU346" s="671"/>
      <c r="CV346" s="671"/>
      <c r="CW346" s="671"/>
      <c r="CX346" s="671"/>
      <c r="CY346" s="671"/>
      <c r="CZ346" s="671"/>
      <c r="DA346" s="671"/>
    </row>
    <row r="347" spans="1:105" ht="15">
      <c r="A347" s="180" t="s">
        <v>458</v>
      </c>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678" t="s">
        <v>5</v>
      </c>
      <c r="Y347" s="674"/>
      <c r="Z347" s="674"/>
      <c r="AA347" s="674"/>
      <c r="AB347" s="674"/>
      <c r="AC347" s="674"/>
      <c r="AD347" s="674"/>
      <c r="AE347" s="674"/>
      <c r="AF347" s="674"/>
      <c r="AG347" s="674"/>
      <c r="AH347" s="674"/>
      <c r="AI347" s="674"/>
      <c r="AJ347" s="674"/>
      <c r="AK347" s="674"/>
      <c r="AL347" s="674"/>
      <c r="AM347" s="674"/>
      <c r="AN347" s="674"/>
      <c r="AO347" s="674"/>
      <c r="AP347" s="674"/>
      <c r="AQ347" s="674"/>
      <c r="AR347" s="674"/>
      <c r="AS347" s="674"/>
      <c r="AT347" s="674"/>
      <c r="AU347" s="674"/>
      <c r="AV347" s="674"/>
      <c r="AW347" s="674"/>
      <c r="AX347" s="674"/>
      <c r="AY347" s="674"/>
      <c r="AZ347" s="674"/>
      <c r="BA347" s="674"/>
      <c r="BB347" s="674"/>
      <c r="BC347" s="674"/>
      <c r="BD347" s="674"/>
      <c r="BE347" s="674"/>
      <c r="BF347" s="674"/>
      <c r="BG347" s="674"/>
      <c r="BH347" s="674"/>
      <c r="BI347" s="674"/>
      <c r="BJ347" s="674"/>
      <c r="BK347" s="674"/>
      <c r="BL347" s="674"/>
      <c r="BM347" s="674"/>
      <c r="BN347" s="674"/>
      <c r="BO347" s="674"/>
      <c r="BP347" s="674"/>
      <c r="BQ347" s="674"/>
      <c r="BR347" s="674"/>
      <c r="BS347" s="674"/>
      <c r="BT347" s="674"/>
      <c r="BU347" s="674"/>
      <c r="BV347" s="674"/>
      <c r="BW347" s="674"/>
      <c r="BX347" s="674"/>
      <c r="BY347" s="674"/>
      <c r="BZ347" s="674"/>
      <c r="CA347" s="674"/>
      <c r="CB347" s="674"/>
      <c r="CC347" s="674"/>
      <c r="CD347" s="674"/>
      <c r="CE347" s="674"/>
      <c r="CF347" s="674"/>
      <c r="CG347" s="674"/>
      <c r="CH347" s="674"/>
      <c r="CI347" s="674"/>
      <c r="CJ347" s="674"/>
      <c r="CK347" s="674"/>
      <c r="CL347" s="674"/>
      <c r="CM347" s="674"/>
      <c r="CN347" s="674"/>
      <c r="CO347" s="674"/>
      <c r="CP347" s="674"/>
      <c r="CQ347" s="674"/>
      <c r="CR347" s="674"/>
      <c r="CS347" s="674"/>
      <c r="CT347" s="674"/>
      <c r="CU347" s="674"/>
      <c r="CV347" s="674"/>
      <c r="CW347" s="674"/>
      <c r="CX347" s="674"/>
      <c r="CY347" s="674"/>
      <c r="CZ347" s="674"/>
      <c r="DA347" s="674"/>
    </row>
    <row r="348" spans="1:105" ht="21"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99"/>
      <c r="CK348" s="199"/>
      <c r="CL348" s="199"/>
      <c r="CM348" s="199"/>
      <c r="CN348" s="199"/>
      <c r="CO348" s="199"/>
      <c r="CP348" s="199"/>
      <c r="CQ348" s="199"/>
      <c r="CR348" s="199"/>
      <c r="CS348" s="199"/>
      <c r="CT348" s="199"/>
      <c r="CU348" s="199"/>
      <c r="CV348" s="199"/>
      <c r="CW348" s="199"/>
      <c r="CX348" s="199"/>
      <c r="CY348" s="199"/>
      <c r="CZ348" s="199"/>
      <c r="DA348" s="199"/>
    </row>
    <row r="349" spans="1:105" ht="28.5" customHeight="1">
      <c r="A349" s="680" t="s">
        <v>459</v>
      </c>
      <c r="B349" s="671"/>
      <c r="C349" s="671"/>
      <c r="D349" s="671"/>
      <c r="E349" s="671"/>
      <c r="F349" s="671"/>
      <c r="G349" s="671"/>
      <c r="H349" s="671"/>
      <c r="I349" s="671"/>
      <c r="J349" s="671"/>
      <c r="K349" s="671"/>
      <c r="L349" s="671"/>
      <c r="M349" s="671"/>
      <c r="N349" s="671"/>
      <c r="O349" s="671"/>
      <c r="P349" s="671"/>
      <c r="Q349" s="671"/>
      <c r="R349" s="671"/>
      <c r="S349" s="671"/>
      <c r="T349" s="671"/>
      <c r="U349" s="671"/>
      <c r="V349" s="671"/>
      <c r="W349" s="671"/>
      <c r="X349" s="671"/>
      <c r="Y349" s="671"/>
      <c r="Z349" s="671"/>
      <c r="AA349" s="671"/>
      <c r="AB349" s="671"/>
      <c r="AC349" s="671"/>
      <c r="AD349" s="671"/>
      <c r="AE349" s="671"/>
      <c r="AF349" s="671"/>
      <c r="AG349" s="671"/>
      <c r="AH349" s="671"/>
      <c r="AI349" s="671"/>
      <c r="AJ349" s="671"/>
      <c r="AK349" s="671"/>
      <c r="AL349" s="671"/>
      <c r="AM349" s="671"/>
      <c r="AN349" s="671"/>
      <c r="AO349" s="671"/>
      <c r="AP349" s="693" t="s">
        <v>460</v>
      </c>
      <c r="AQ349" s="693"/>
      <c r="AR349" s="693"/>
      <c r="AS349" s="693"/>
      <c r="AT349" s="693"/>
      <c r="AU349" s="693"/>
      <c r="AV349" s="693"/>
      <c r="AW349" s="693"/>
      <c r="AX349" s="693"/>
      <c r="AY349" s="693"/>
      <c r="AZ349" s="693"/>
      <c r="BA349" s="693"/>
      <c r="BB349" s="693"/>
      <c r="BC349" s="693"/>
      <c r="BD349" s="693"/>
      <c r="BE349" s="693"/>
      <c r="BF349" s="693"/>
      <c r="BG349" s="693"/>
      <c r="BH349" s="693"/>
      <c r="BI349" s="693"/>
      <c r="BJ349" s="693"/>
      <c r="BK349" s="693"/>
      <c r="BL349" s="693"/>
      <c r="BM349" s="693"/>
      <c r="BN349" s="693"/>
      <c r="BO349" s="693"/>
      <c r="BP349" s="693"/>
      <c r="BQ349" s="693"/>
      <c r="BR349" s="693"/>
      <c r="BS349" s="693"/>
      <c r="BT349" s="693"/>
      <c r="BU349" s="693"/>
      <c r="BV349" s="693"/>
      <c r="BW349" s="693"/>
      <c r="BX349" s="693"/>
      <c r="BY349" s="693"/>
      <c r="BZ349" s="693"/>
      <c r="CA349" s="693"/>
      <c r="CB349" s="693"/>
      <c r="CC349" s="693"/>
      <c r="CD349" s="693"/>
      <c r="CE349" s="693"/>
      <c r="CF349" s="693"/>
      <c r="CG349" s="693"/>
      <c r="CH349" s="693"/>
      <c r="CI349" s="693"/>
      <c r="CJ349" s="693"/>
      <c r="CK349" s="693"/>
      <c r="CL349" s="693"/>
      <c r="CM349" s="693"/>
      <c r="CN349" s="693"/>
      <c r="CO349" s="693"/>
      <c r="CP349" s="693"/>
      <c r="CQ349" s="693"/>
      <c r="CR349" s="693"/>
      <c r="CS349" s="693"/>
      <c r="CT349" s="693"/>
      <c r="CU349" s="693"/>
      <c r="CV349" s="693"/>
      <c r="CW349" s="693"/>
      <c r="CX349" s="693"/>
      <c r="CY349" s="693"/>
      <c r="CZ349" s="693"/>
      <c r="DA349" s="693"/>
    </row>
    <row r="350" spans="1:105">
      <c r="A350" s="667" t="s">
        <v>462</v>
      </c>
      <c r="B350" s="668"/>
      <c r="C350" s="668"/>
      <c r="D350" s="668"/>
      <c r="E350" s="668"/>
      <c r="F350" s="668"/>
      <c r="G350" s="669"/>
      <c r="H350" s="667" t="s">
        <v>538</v>
      </c>
      <c r="I350" s="668"/>
      <c r="J350" s="668"/>
      <c r="K350" s="668"/>
      <c r="L350" s="668"/>
      <c r="M350" s="668"/>
      <c r="N350" s="668"/>
      <c r="O350" s="668"/>
      <c r="P350" s="668"/>
      <c r="Q350" s="668"/>
      <c r="R350" s="668"/>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9"/>
      <c r="BD350" s="667" t="s">
        <v>583</v>
      </c>
      <c r="BE350" s="668"/>
      <c r="BF350" s="668"/>
      <c r="BG350" s="668"/>
      <c r="BH350" s="668"/>
      <c r="BI350" s="668"/>
      <c r="BJ350" s="668"/>
      <c r="BK350" s="668"/>
      <c r="BL350" s="668"/>
      <c r="BM350" s="668"/>
      <c r="BN350" s="668"/>
      <c r="BO350" s="668"/>
      <c r="BP350" s="668"/>
      <c r="BQ350" s="668"/>
      <c r="BR350" s="668"/>
      <c r="BS350" s="669"/>
      <c r="BT350" s="667" t="s">
        <v>632</v>
      </c>
      <c r="BU350" s="668"/>
      <c r="BV350" s="668"/>
      <c r="BW350" s="668"/>
      <c r="BX350" s="668"/>
      <c r="BY350" s="668"/>
      <c r="BZ350" s="668"/>
      <c r="CA350" s="668"/>
      <c r="CB350" s="668"/>
      <c r="CC350" s="668"/>
      <c r="CD350" s="668"/>
      <c r="CE350" s="668"/>
      <c r="CF350" s="668"/>
      <c r="CG350" s="668"/>
      <c r="CH350" s="668"/>
      <c r="CI350" s="669"/>
      <c r="CJ350" s="698" t="s">
        <v>633</v>
      </c>
      <c r="CK350" s="699"/>
      <c r="CL350" s="699"/>
      <c r="CM350" s="699"/>
      <c r="CN350" s="699"/>
      <c r="CO350" s="699"/>
      <c r="CP350" s="699"/>
      <c r="CQ350" s="699"/>
      <c r="CR350" s="699"/>
      <c r="CS350" s="699"/>
      <c r="CT350" s="699"/>
      <c r="CU350" s="699"/>
      <c r="CV350" s="699"/>
      <c r="CW350" s="699"/>
      <c r="CX350" s="699"/>
      <c r="CY350" s="699"/>
      <c r="CZ350" s="699"/>
      <c r="DA350" s="700"/>
    </row>
    <row r="351" spans="1:105">
      <c r="A351" s="676">
        <v>1</v>
      </c>
      <c r="B351" s="654"/>
      <c r="C351" s="654"/>
      <c r="D351" s="654"/>
      <c r="E351" s="654"/>
      <c r="F351" s="654"/>
      <c r="G351" s="655"/>
      <c r="H351" s="676">
        <v>2</v>
      </c>
      <c r="I351" s="695"/>
      <c r="J351" s="695"/>
      <c r="K351" s="695"/>
      <c r="L351" s="695"/>
      <c r="M351" s="695"/>
      <c r="N351" s="695"/>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695"/>
      <c r="AK351" s="695"/>
      <c r="AL351" s="695"/>
      <c r="AM351" s="695"/>
      <c r="AN351" s="695"/>
      <c r="AO351" s="695"/>
      <c r="AP351" s="695"/>
      <c r="AQ351" s="695"/>
      <c r="AR351" s="695"/>
      <c r="AS351" s="695"/>
      <c r="AT351" s="695"/>
      <c r="AU351" s="695"/>
      <c r="AV351" s="695"/>
      <c r="AW351" s="695"/>
      <c r="AX351" s="695"/>
      <c r="AY351" s="695"/>
      <c r="AZ351" s="695"/>
      <c r="BA351" s="695"/>
      <c r="BB351" s="695"/>
      <c r="BC351" s="696"/>
      <c r="BD351" s="676">
        <v>3</v>
      </c>
      <c r="BE351" s="654"/>
      <c r="BF351" s="654"/>
      <c r="BG351" s="654"/>
      <c r="BH351" s="654"/>
      <c r="BI351" s="654"/>
      <c r="BJ351" s="654"/>
      <c r="BK351" s="654"/>
      <c r="BL351" s="654"/>
      <c r="BM351" s="654"/>
      <c r="BN351" s="654"/>
      <c r="BO351" s="654"/>
      <c r="BP351" s="654"/>
      <c r="BQ351" s="654"/>
      <c r="BR351" s="654"/>
      <c r="BS351" s="655"/>
      <c r="BT351" s="676">
        <v>4</v>
      </c>
      <c r="BU351" s="654"/>
      <c r="BV351" s="654"/>
      <c r="BW351" s="654"/>
      <c r="BX351" s="654"/>
      <c r="BY351" s="654"/>
      <c r="BZ351" s="654"/>
      <c r="CA351" s="654"/>
      <c r="CB351" s="654"/>
      <c r="CC351" s="654"/>
      <c r="CD351" s="654"/>
      <c r="CE351" s="654"/>
      <c r="CF351" s="654"/>
      <c r="CG351" s="654"/>
      <c r="CH351" s="654"/>
      <c r="CI351" s="655"/>
      <c r="CJ351" s="697">
        <v>5</v>
      </c>
      <c r="CK351" s="665"/>
      <c r="CL351" s="665"/>
      <c r="CM351" s="665"/>
      <c r="CN351" s="665"/>
      <c r="CO351" s="665"/>
      <c r="CP351" s="665"/>
      <c r="CQ351" s="665"/>
      <c r="CR351" s="665"/>
      <c r="CS351" s="665"/>
      <c r="CT351" s="665"/>
      <c r="CU351" s="665"/>
      <c r="CV351" s="665"/>
      <c r="CW351" s="665"/>
      <c r="CX351" s="665"/>
      <c r="CY351" s="665"/>
      <c r="CZ351" s="665"/>
      <c r="DA351" s="666"/>
    </row>
    <row r="352" spans="1:105">
      <c r="A352" s="662" t="s">
        <v>78</v>
      </c>
      <c r="B352" s="654"/>
      <c r="C352" s="654"/>
      <c r="D352" s="654"/>
      <c r="E352" s="654"/>
      <c r="F352" s="654"/>
      <c r="G352" s="655"/>
      <c r="H352" s="663" t="s">
        <v>634</v>
      </c>
      <c r="I352" s="654"/>
      <c r="J352" s="654"/>
      <c r="K352" s="654"/>
      <c r="L352" s="654"/>
      <c r="M352" s="654"/>
      <c r="N352" s="654"/>
      <c r="O352" s="654"/>
      <c r="P352" s="654"/>
      <c r="Q352" s="654"/>
      <c r="R352" s="654"/>
      <c r="S352" s="654"/>
      <c r="T352" s="654"/>
      <c r="U352" s="654"/>
      <c r="V352" s="654"/>
      <c r="W352" s="654"/>
      <c r="X352" s="654"/>
      <c r="Y352" s="654"/>
      <c r="Z352" s="654"/>
      <c r="AA352" s="654"/>
      <c r="AB352" s="654"/>
      <c r="AC352" s="654"/>
      <c r="AD352" s="654"/>
      <c r="AE352" s="654"/>
      <c r="AF352" s="654"/>
      <c r="AG352" s="654"/>
      <c r="AH352" s="654"/>
      <c r="AI352" s="654"/>
      <c r="AJ352" s="654"/>
      <c r="AK352" s="654"/>
      <c r="AL352" s="654"/>
      <c r="AM352" s="654"/>
      <c r="AN352" s="654"/>
      <c r="AO352" s="654"/>
      <c r="AP352" s="654"/>
      <c r="AQ352" s="654"/>
      <c r="AR352" s="654"/>
      <c r="AS352" s="654"/>
      <c r="AT352" s="654"/>
      <c r="AU352" s="654"/>
      <c r="AV352" s="654"/>
      <c r="AW352" s="654"/>
      <c r="AX352" s="654"/>
      <c r="AY352" s="654"/>
      <c r="AZ352" s="654"/>
      <c r="BA352" s="654"/>
      <c r="BB352" s="654"/>
      <c r="BC352" s="655"/>
      <c r="BD352" s="656">
        <f>CJ352/BT352</f>
        <v>75947.945205479453</v>
      </c>
      <c r="BE352" s="654"/>
      <c r="BF352" s="654"/>
      <c r="BG352" s="654"/>
      <c r="BH352" s="654"/>
      <c r="BI352" s="654"/>
      <c r="BJ352" s="654"/>
      <c r="BK352" s="654"/>
      <c r="BL352" s="654"/>
      <c r="BM352" s="654"/>
      <c r="BN352" s="654"/>
      <c r="BO352" s="654"/>
      <c r="BP352" s="654"/>
      <c r="BQ352" s="654"/>
      <c r="BR352" s="654"/>
      <c r="BS352" s="655"/>
      <c r="BT352" s="656">
        <v>36.5</v>
      </c>
      <c r="BU352" s="654"/>
      <c r="BV352" s="654"/>
      <c r="BW352" s="654"/>
      <c r="BX352" s="654"/>
      <c r="BY352" s="654"/>
      <c r="BZ352" s="654"/>
      <c r="CA352" s="654"/>
      <c r="CB352" s="654"/>
      <c r="CC352" s="654"/>
      <c r="CD352" s="654"/>
      <c r="CE352" s="654"/>
      <c r="CF352" s="654"/>
      <c r="CG352" s="654"/>
      <c r="CH352" s="654"/>
      <c r="CI352" s="655"/>
      <c r="CJ352" s="657">
        <v>2772100</v>
      </c>
      <c r="CK352" s="658"/>
      <c r="CL352" s="658"/>
      <c r="CM352" s="658"/>
      <c r="CN352" s="658"/>
      <c r="CO352" s="658"/>
      <c r="CP352" s="658"/>
      <c r="CQ352" s="658"/>
      <c r="CR352" s="658"/>
      <c r="CS352" s="658"/>
      <c r="CT352" s="658"/>
      <c r="CU352" s="658"/>
      <c r="CV352" s="658"/>
      <c r="CW352" s="658"/>
      <c r="CX352" s="658"/>
      <c r="CY352" s="658"/>
      <c r="CZ352" s="658"/>
      <c r="DA352" s="659"/>
    </row>
    <row r="353" spans="1:105">
      <c r="A353" s="662" t="s">
        <v>210</v>
      </c>
      <c r="B353" s="654"/>
      <c r="C353" s="654"/>
      <c r="D353" s="654"/>
      <c r="E353" s="654"/>
      <c r="F353" s="654"/>
      <c r="G353" s="655"/>
      <c r="H353" s="663" t="s">
        <v>635</v>
      </c>
      <c r="I353" s="654"/>
      <c r="J353" s="654"/>
      <c r="K353" s="654"/>
      <c r="L353" s="654"/>
      <c r="M353" s="654"/>
      <c r="N353" s="654"/>
      <c r="O353" s="654"/>
      <c r="P353" s="654"/>
      <c r="Q353" s="654"/>
      <c r="R353" s="654"/>
      <c r="S353" s="654"/>
      <c r="T353" s="654"/>
      <c r="U353" s="654"/>
      <c r="V353" s="654"/>
      <c r="W353" s="654"/>
      <c r="X353" s="654"/>
      <c r="Y353" s="654"/>
      <c r="Z353" s="654"/>
      <c r="AA353" s="654"/>
      <c r="AB353" s="654"/>
      <c r="AC353" s="654"/>
      <c r="AD353" s="654"/>
      <c r="AE353" s="654"/>
      <c r="AF353" s="654"/>
      <c r="AG353" s="654"/>
      <c r="AH353" s="654"/>
      <c r="AI353" s="654"/>
      <c r="AJ353" s="654"/>
      <c r="AK353" s="654"/>
      <c r="AL353" s="654"/>
      <c r="AM353" s="654"/>
      <c r="AN353" s="654"/>
      <c r="AO353" s="654"/>
      <c r="AP353" s="654"/>
      <c r="AQ353" s="654"/>
      <c r="AR353" s="654"/>
      <c r="AS353" s="654"/>
      <c r="AT353" s="654"/>
      <c r="AU353" s="654"/>
      <c r="AV353" s="654"/>
      <c r="AW353" s="654"/>
      <c r="AX353" s="654"/>
      <c r="AY353" s="654"/>
      <c r="AZ353" s="654"/>
      <c r="BA353" s="654"/>
      <c r="BB353" s="654"/>
      <c r="BC353" s="655"/>
      <c r="BD353" s="656">
        <v>8333</v>
      </c>
      <c r="BE353" s="654"/>
      <c r="BF353" s="654"/>
      <c r="BG353" s="654"/>
      <c r="BH353" s="654"/>
      <c r="BI353" s="654"/>
      <c r="BJ353" s="654"/>
      <c r="BK353" s="654"/>
      <c r="BL353" s="654"/>
      <c r="BM353" s="654"/>
      <c r="BN353" s="654"/>
      <c r="BO353" s="654"/>
      <c r="BP353" s="654"/>
      <c r="BQ353" s="654"/>
      <c r="BR353" s="654"/>
      <c r="BS353" s="655"/>
      <c r="BT353" s="656">
        <v>42</v>
      </c>
      <c r="BU353" s="654"/>
      <c r="BV353" s="654"/>
      <c r="BW353" s="654"/>
      <c r="BX353" s="654"/>
      <c r="BY353" s="654"/>
      <c r="BZ353" s="654"/>
      <c r="CA353" s="654"/>
      <c r="CB353" s="654"/>
      <c r="CC353" s="654"/>
      <c r="CD353" s="654"/>
      <c r="CE353" s="654"/>
      <c r="CF353" s="654"/>
      <c r="CG353" s="654"/>
      <c r="CH353" s="654"/>
      <c r="CI353" s="655"/>
      <c r="CJ353" s="657">
        <v>350000</v>
      </c>
      <c r="CK353" s="658"/>
      <c r="CL353" s="658"/>
      <c r="CM353" s="658"/>
      <c r="CN353" s="658"/>
      <c r="CO353" s="658"/>
      <c r="CP353" s="658"/>
      <c r="CQ353" s="658"/>
      <c r="CR353" s="658"/>
      <c r="CS353" s="658"/>
      <c r="CT353" s="658"/>
      <c r="CU353" s="658"/>
      <c r="CV353" s="658"/>
      <c r="CW353" s="658"/>
      <c r="CX353" s="658"/>
      <c r="CY353" s="658"/>
      <c r="CZ353" s="658"/>
      <c r="DA353" s="659"/>
    </row>
    <row r="354" spans="1:105">
      <c r="A354" s="662"/>
      <c r="B354" s="654"/>
      <c r="C354" s="654"/>
      <c r="D354" s="654"/>
      <c r="E354" s="654"/>
      <c r="F354" s="654"/>
      <c r="G354" s="655"/>
      <c r="H354" s="694" t="s">
        <v>472</v>
      </c>
      <c r="I354" s="654"/>
      <c r="J354" s="654"/>
      <c r="K354" s="654"/>
      <c r="L354" s="654"/>
      <c r="M354" s="654"/>
      <c r="N354" s="654"/>
      <c r="O354" s="654"/>
      <c r="P354" s="654"/>
      <c r="Q354" s="654"/>
      <c r="R354" s="654"/>
      <c r="S354" s="654"/>
      <c r="T354" s="654"/>
      <c r="U354" s="654"/>
      <c r="V354" s="654"/>
      <c r="W354" s="654"/>
      <c r="X354" s="654"/>
      <c r="Y354" s="654"/>
      <c r="Z354" s="654"/>
      <c r="AA354" s="654"/>
      <c r="AB354" s="654"/>
      <c r="AC354" s="654"/>
      <c r="AD354" s="654"/>
      <c r="AE354" s="654"/>
      <c r="AF354" s="654"/>
      <c r="AG354" s="654"/>
      <c r="AH354" s="654"/>
      <c r="AI354" s="654"/>
      <c r="AJ354" s="654"/>
      <c r="AK354" s="654"/>
      <c r="AL354" s="654"/>
      <c r="AM354" s="654"/>
      <c r="AN354" s="654"/>
      <c r="AO354" s="654"/>
      <c r="AP354" s="654"/>
      <c r="AQ354" s="654"/>
      <c r="AR354" s="654"/>
      <c r="AS354" s="654"/>
      <c r="AT354" s="654"/>
      <c r="AU354" s="654"/>
      <c r="AV354" s="654"/>
      <c r="AW354" s="654"/>
      <c r="AX354" s="654"/>
      <c r="AY354" s="654"/>
      <c r="AZ354" s="654"/>
      <c r="BA354" s="654"/>
      <c r="BB354" s="654"/>
      <c r="BC354" s="655"/>
      <c r="BD354" s="656"/>
      <c r="BE354" s="654"/>
      <c r="BF354" s="654"/>
      <c r="BG354" s="654"/>
      <c r="BH354" s="654"/>
      <c r="BI354" s="654"/>
      <c r="BJ354" s="654"/>
      <c r="BK354" s="654"/>
      <c r="BL354" s="654"/>
      <c r="BM354" s="654"/>
      <c r="BN354" s="654"/>
      <c r="BO354" s="654"/>
      <c r="BP354" s="654"/>
      <c r="BQ354" s="654"/>
      <c r="BR354" s="654"/>
      <c r="BS354" s="655"/>
      <c r="BT354" s="656" t="s">
        <v>105</v>
      </c>
      <c r="BU354" s="654"/>
      <c r="BV354" s="654"/>
      <c r="BW354" s="654"/>
      <c r="BX354" s="654"/>
      <c r="BY354" s="654"/>
      <c r="BZ354" s="654"/>
      <c r="CA354" s="654"/>
      <c r="CB354" s="654"/>
      <c r="CC354" s="654"/>
      <c r="CD354" s="654"/>
      <c r="CE354" s="654"/>
      <c r="CF354" s="654"/>
      <c r="CG354" s="654"/>
      <c r="CH354" s="654"/>
      <c r="CI354" s="655"/>
      <c r="CJ354" s="701">
        <f>CJ352+CJ353</f>
        <v>3122100</v>
      </c>
      <c r="CK354" s="702"/>
      <c r="CL354" s="702"/>
      <c r="CM354" s="702"/>
      <c r="CN354" s="702"/>
      <c r="CO354" s="702"/>
      <c r="CP354" s="702"/>
      <c r="CQ354" s="702"/>
      <c r="CR354" s="702"/>
      <c r="CS354" s="702"/>
      <c r="CT354" s="702"/>
      <c r="CU354" s="702"/>
      <c r="CV354" s="702"/>
      <c r="CW354" s="702"/>
      <c r="CX354" s="702"/>
      <c r="CY354" s="702"/>
      <c r="CZ354" s="702"/>
      <c r="DA354" s="703"/>
    </row>
    <row r="355" spans="1:105">
      <c r="A355" s="190"/>
      <c r="B355" s="191"/>
      <c r="C355" s="191"/>
      <c r="D355" s="191"/>
      <c r="E355" s="191"/>
      <c r="F355" s="191"/>
      <c r="G355" s="191"/>
      <c r="H355" s="192"/>
      <c r="I355" s="191"/>
      <c r="J355" s="191"/>
      <c r="K355" s="191"/>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3"/>
      <c r="BE355" s="191"/>
      <c r="BF355" s="191"/>
      <c r="BG355" s="191"/>
      <c r="BH355" s="191"/>
      <c r="BI355" s="191"/>
      <c r="BJ355" s="191"/>
      <c r="BK355" s="191"/>
      <c r="BL355" s="191"/>
      <c r="BM355" s="191"/>
      <c r="BN355" s="191"/>
      <c r="BO355" s="191"/>
      <c r="BP355" s="191"/>
      <c r="BQ355" s="191"/>
      <c r="BR355" s="191"/>
      <c r="BS355" s="191"/>
      <c r="BT355" s="193"/>
      <c r="BU355" s="191"/>
      <c r="BV355" s="191"/>
      <c r="BW355" s="191"/>
      <c r="BX355" s="191"/>
      <c r="BY355" s="191"/>
      <c r="BZ355" s="191"/>
      <c r="CA355" s="191"/>
      <c r="CB355" s="191"/>
      <c r="CC355" s="191"/>
      <c r="CD355" s="191"/>
      <c r="CE355" s="191"/>
      <c r="CF355" s="191"/>
      <c r="CG355" s="191"/>
      <c r="CH355" s="191"/>
      <c r="CI355" s="191"/>
      <c r="CJ355" s="210"/>
      <c r="CK355" s="210"/>
      <c r="CL355" s="210"/>
      <c r="CM355" s="210"/>
      <c r="CN355" s="210"/>
      <c r="CO355" s="210"/>
      <c r="CP355" s="210"/>
      <c r="CQ355" s="210"/>
      <c r="CR355" s="210"/>
      <c r="CS355" s="210"/>
      <c r="CT355" s="210"/>
      <c r="CU355" s="210"/>
      <c r="CV355" s="210"/>
      <c r="CW355" s="210"/>
      <c r="CX355" s="210"/>
      <c r="CY355" s="210"/>
      <c r="CZ355" s="210"/>
      <c r="DA355" s="210"/>
    </row>
    <row r="356" spans="1:105">
      <c r="A356" s="190"/>
      <c r="B356" s="191"/>
      <c r="C356" s="191"/>
      <c r="D356" s="191"/>
      <c r="E356" s="191"/>
      <c r="F356" s="191"/>
      <c r="G356" s="191"/>
      <c r="H356" s="192"/>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3"/>
      <c r="BE356" s="191"/>
      <c r="BF356" s="191"/>
      <c r="BG356" s="191"/>
      <c r="BH356" s="191"/>
      <c r="BI356" s="191"/>
      <c r="BJ356" s="191"/>
      <c r="BK356" s="191"/>
      <c r="BL356" s="191"/>
      <c r="BM356" s="191"/>
      <c r="BN356" s="191"/>
      <c r="BO356" s="191"/>
      <c r="BP356" s="191"/>
      <c r="BQ356" s="191"/>
      <c r="BR356" s="191"/>
      <c r="BS356" s="191"/>
      <c r="BT356" s="193"/>
      <c r="BU356" s="191"/>
      <c r="BV356" s="191"/>
      <c r="BW356" s="191"/>
      <c r="BX356" s="191"/>
      <c r="BY356" s="191"/>
      <c r="BZ356" s="191"/>
      <c r="CA356" s="191"/>
      <c r="CB356" s="191"/>
      <c r="CC356" s="191"/>
      <c r="CD356" s="191"/>
      <c r="CE356" s="191"/>
      <c r="CF356" s="191"/>
      <c r="CG356" s="191"/>
      <c r="CH356" s="191"/>
      <c r="CI356" s="191"/>
      <c r="CJ356" s="210"/>
      <c r="CK356" s="210"/>
      <c r="CL356" s="210"/>
      <c r="CM356" s="210"/>
      <c r="CN356" s="210"/>
      <c r="CO356" s="210"/>
      <c r="CP356" s="210"/>
      <c r="CQ356" s="210"/>
      <c r="CR356" s="210"/>
      <c r="CS356" s="210"/>
      <c r="CT356" s="210"/>
      <c r="CU356" s="210"/>
      <c r="CV356" s="210"/>
      <c r="CW356" s="210"/>
      <c r="CX356" s="210"/>
      <c r="CY356" s="210"/>
      <c r="CZ356" s="210"/>
      <c r="DA356" s="210"/>
    </row>
    <row r="357" spans="1:105" ht="13.5">
      <c r="A357" s="704" t="s">
        <v>636</v>
      </c>
      <c r="B357" s="671"/>
      <c r="C357" s="671"/>
      <c r="D357" s="671"/>
      <c r="E357" s="671"/>
      <c r="F357" s="671"/>
      <c r="G357" s="671"/>
      <c r="H357" s="671"/>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c r="AE357" s="671"/>
      <c r="AF357" s="671"/>
      <c r="AG357" s="671"/>
      <c r="AH357" s="671"/>
      <c r="AI357" s="671"/>
      <c r="AJ357" s="671"/>
      <c r="AK357" s="671"/>
      <c r="AL357" s="671"/>
      <c r="AM357" s="671"/>
      <c r="AN357" s="671"/>
      <c r="AO357" s="671"/>
      <c r="AP357" s="671"/>
      <c r="AQ357" s="671"/>
      <c r="AR357" s="671"/>
      <c r="AS357" s="671"/>
      <c r="AT357" s="671"/>
      <c r="AU357" s="671"/>
      <c r="AV357" s="671"/>
      <c r="AW357" s="671"/>
      <c r="AX357" s="671"/>
      <c r="AY357" s="671"/>
      <c r="AZ357" s="671"/>
      <c r="BA357" s="671"/>
      <c r="BB357" s="671"/>
      <c r="BC357" s="671"/>
      <c r="BD357" s="671"/>
      <c r="BE357" s="671"/>
      <c r="BF357" s="671"/>
      <c r="BG357" s="671"/>
      <c r="BH357" s="671"/>
      <c r="BI357" s="671"/>
      <c r="BJ357" s="671"/>
      <c r="BK357" s="671"/>
      <c r="BL357" s="671"/>
      <c r="BM357" s="671"/>
      <c r="BN357" s="671"/>
      <c r="BO357" s="671"/>
      <c r="BP357" s="671"/>
      <c r="BQ357" s="671"/>
      <c r="BR357" s="671"/>
      <c r="BS357" s="671"/>
      <c r="BT357" s="671"/>
      <c r="BU357" s="671"/>
      <c r="BV357" s="671"/>
      <c r="BW357" s="671"/>
      <c r="BX357" s="671"/>
      <c r="BY357" s="671"/>
      <c r="BZ357" s="671"/>
      <c r="CA357" s="671"/>
      <c r="CB357" s="671"/>
      <c r="CC357" s="671"/>
      <c r="CD357" s="671"/>
      <c r="CE357" s="671"/>
      <c r="CF357" s="671"/>
      <c r="CG357" s="671"/>
      <c r="CH357" s="671"/>
      <c r="CI357" s="671"/>
      <c r="CJ357" s="671"/>
      <c r="CK357" s="671"/>
      <c r="CL357" s="671"/>
      <c r="CM357" s="671"/>
      <c r="CN357" s="671"/>
      <c r="CO357" s="671"/>
      <c r="CP357" s="671"/>
      <c r="CQ357" s="671"/>
      <c r="CR357" s="671"/>
      <c r="CS357" s="671"/>
      <c r="CT357" s="671"/>
      <c r="CU357" s="671"/>
      <c r="CV357" s="671"/>
      <c r="CW357" s="671"/>
      <c r="CX357" s="671"/>
      <c r="CY357" s="671"/>
      <c r="CZ357" s="671"/>
      <c r="DA357" s="671"/>
    </row>
    <row r="358" spans="1:105" ht="15">
      <c r="A358" s="180" t="s">
        <v>458</v>
      </c>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678" t="s">
        <v>5</v>
      </c>
      <c r="Y358" s="674"/>
      <c r="Z358" s="674"/>
      <c r="AA358" s="674"/>
      <c r="AB358" s="674"/>
      <c r="AC358" s="674"/>
      <c r="AD358" s="674"/>
      <c r="AE358" s="674"/>
      <c r="AF358" s="674"/>
      <c r="AG358" s="674"/>
      <c r="AH358" s="674"/>
      <c r="AI358" s="674"/>
      <c r="AJ358" s="674"/>
      <c r="AK358" s="674"/>
      <c r="AL358" s="674"/>
      <c r="AM358" s="674"/>
      <c r="AN358" s="674"/>
      <c r="AO358" s="674"/>
      <c r="AP358" s="674"/>
      <c r="AQ358" s="674"/>
      <c r="AR358" s="674"/>
      <c r="AS358" s="674"/>
      <c r="AT358" s="674"/>
      <c r="AU358" s="674"/>
      <c r="AV358" s="674"/>
      <c r="AW358" s="674"/>
      <c r="AX358" s="674"/>
      <c r="AY358" s="674"/>
      <c r="AZ358" s="674"/>
      <c r="BA358" s="674"/>
      <c r="BB358" s="674"/>
      <c r="BC358" s="674"/>
      <c r="BD358" s="674"/>
      <c r="BE358" s="674"/>
      <c r="BF358" s="674"/>
      <c r="BG358" s="674"/>
      <c r="BH358" s="674"/>
      <c r="BI358" s="674"/>
      <c r="BJ358" s="674"/>
      <c r="BK358" s="674"/>
      <c r="BL358" s="674"/>
      <c r="BM358" s="674"/>
      <c r="BN358" s="674"/>
      <c r="BO358" s="674"/>
      <c r="BP358" s="674"/>
      <c r="BQ358" s="674"/>
      <c r="BR358" s="674"/>
      <c r="BS358" s="674"/>
      <c r="BT358" s="674"/>
      <c r="BU358" s="674"/>
      <c r="BV358" s="674"/>
      <c r="BW358" s="674"/>
      <c r="BX358" s="674"/>
      <c r="BY358" s="674"/>
      <c r="BZ358" s="674"/>
      <c r="CA358" s="674"/>
      <c r="CB358" s="674"/>
      <c r="CC358" s="674"/>
      <c r="CD358" s="674"/>
      <c r="CE358" s="674"/>
      <c r="CF358" s="674"/>
      <c r="CG358" s="674"/>
      <c r="CH358" s="674"/>
      <c r="CI358" s="674"/>
      <c r="CJ358" s="674"/>
      <c r="CK358" s="674"/>
      <c r="CL358" s="674"/>
      <c r="CM358" s="674"/>
      <c r="CN358" s="674"/>
      <c r="CO358" s="674"/>
      <c r="CP358" s="674"/>
      <c r="CQ358" s="674"/>
      <c r="CR358" s="674"/>
      <c r="CS358" s="674"/>
      <c r="CT358" s="674"/>
      <c r="CU358" s="674"/>
      <c r="CV358" s="674"/>
      <c r="CW358" s="674"/>
      <c r="CX358" s="674"/>
      <c r="CY358" s="674"/>
      <c r="CZ358" s="674"/>
      <c r="DA358" s="674"/>
    </row>
    <row r="359" spans="1:105" ht="15">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99"/>
      <c r="CK359" s="199"/>
      <c r="CL359" s="199"/>
      <c r="CM359" s="199"/>
      <c r="CN359" s="199"/>
      <c r="CO359" s="199"/>
      <c r="CP359" s="199"/>
      <c r="CQ359" s="199"/>
      <c r="CR359" s="199"/>
      <c r="CS359" s="199"/>
      <c r="CT359" s="199"/>
      <c r="CU359" s="199"/>
      <c r="CV359" s="199"/>
      <c r="CW359" s="199"/>
      <c r="CX359" s="199"/>
      <c r="CY359" s="199"/>
      <c r="CZ359" s="199"/>
      <c r="DA359" s="199"/>
    </row>
    <row r="360" spans="1:105" ht="15">
      <c r="A360" s="680" t="s">
        <v>459</v>
      </c>
      <c r="B360" s="671"/>
      <c r="C360" s="671"/>
      <c r="D360" s="671"/>
      <c r="E360" s="671"/>
      <c r="F360" s="671"/>
      <c r="G360" s="671"/>
      <c r="H360" s="671"/>
      <c r="I360" s="671"/>
      <c r="J360" s="671"/>
      <c r="K360" s="671"/>
      <c r="L360" s="671"/>
      <c r="M360" s="671"/>
      <c r="N360" s="671"/>
      <c r="O360" s="671"/>
      <c r="P360" s="671"/>
      <c r="Q360" s="671"/>
      <c r="R360" s="671"/>
      <c r="S360" s="671"/>
      <c r="T360" s="671"/>
      <c r="U360" s="671"/>
      <c r="V360" s="671"/>
      <c r="W360" s="671"/>
      <c r="X360" s="671"/>
      <c r="Y360" s="671"/>
      <c r="Z360" s="671"/>
      <c r="AA360" s="671"/>
      <c r="AB360" s="671"/>
      <c r="AC360" s="671"/>
      <c r="AD360" s="671"/>
      <c r="AE360" s="671"/>
      <c r="AF360" s="671"/>
      <c r="AG360" s="671"/>
      <c r="AH360" s="671"/>
      <c r="AI360" s="671"/>
      <c r="AJ360" s="671"/>
      <c r="AK360" s="671"/>
      <c r="AL360" s="671"/>
      <c r="AM360" s="671"/>
      <c r="AN360" s="671"/>
      <c r="AO360" s="671"/>
      <c r="AP360" s="693" t="s">
        <v>460</v>
      </c>
      <c r="AQ360" s="693"/>
      <c r="AR360" s="693"/>
      <c r="AS360" s="693"/>
      <c r="AT360" s="693"/>
      <c r="AU360" s="693"/>
      <c r="AV360" s="693"/>
      <c r="AW360" s="693"/>
      <c r="AX360" s="693"/>
      <c r="AY360" s="693"/>
      <c r="AZ360" s="693"/>
      <c r="BA360" s="693"/>
      <c r="BB360" s="693"/>
      <c r="BC360" s="693"/>
      <c r="BD360" s="693"/>
      <c r="BE360" s="693"/>
      <c r="BF360" s="693"/>
      <c r="BG360" s="693"/>
      <c r="BH360" s="693"/>
      <c r="BI360" s="693"/>
      <c r="BJ360" s="693"/>
      <c r="BK360" s="693"/>
      <c r="BL360" s="693"/>
      <c r="BM360" s="693"/>
      <c r="BN360" s="693"/>
      <c r="BO360" s="693"/>
      <c r="BP360" s="693"/>
      <c r="BQ360" s="693"/>
      <c r="BR360" s="693"/>
      <c r="BS360" s="693"/>
      <c r="BT360" s="693"/>
      <c r="BU360" s="693"/>
      <c r="BV360" s="693"/>
      <c r="BW360" s="693"/>
      <c r="BX360" s="693"/>
      <c r="BY360" s="693"/>
      <c r="BZ360" s="693"/>
      <c r="CA360" s="693"/>
      <c r="CB360" s="693"/>
      <c r="CC360" s="693"/>
      <c r="CD360" s="693"/>
      <c r="CE360" s="693"/>
      <c r="CF360" s="693"/>
      <c r="CG360" s="693"/>
      <c r="CH360" s="693"/>
      <c r="CI360" s="693"/>
      <c r="CJ360" s="693"/>
      <c r="CK360" s="693"/>
      <c r="CL360" s="693"/>
      <c r="CM360" s="693"/>
      <c r="CN360" s="693"/>
      <c r="CO360" s="693"/>
      <c r="CP360" s="693"/>
      <c r="CQ360" s="693"/>
      <c r="CR360" s="693"/>
      <c r="CS360" s="693"/>
      <c r="CT360" s="693"/>
      <c r="CU360" s="693"/>
      <c r="CV360" s="693"/>
      <c r="CW360" s="693"/>
      <c r="CX360" s="693"/>
      <c r="CY360" s="693"/>
      <c r="CZ360" s="693"/>
      <c r="DA360" s="693"/>
    </row>
    <row r="361" spans="1:105">
      <c r="A361" s="667" t="s">
        <v>462</v>
      </c>
      <c r="B361" s="668"/>
      <c r="C361" s="668"/>
      <c r="D361" s="668"/>
      <c r="E361" s="668"/>
      <c r="F361" s="668"/>
      <c r="G361" s="669"/>
      <c r="H361" s="667" t="s">
        <v>538</v>
      </c>
      <c r="I361" s="668"/>
      <c r="J361" s="668"/>
      <c r="K361" s="668"/>
      <c r="L361" s="668"/>
      <c r="M361" s="668"/>
      <c r="N361" s="668"/>
      <c r="O361" s="668"/>
      <c r="P361" s="668"/>
      <c r="Q361" s="668"/>
      <c r="R361" s="668"/>
      <c r="S361" s="668"/>
      <c r="T361" s="668"/>
      <c r="U361" s="668"/>
      <c r="V361" s="668"/>
      <c r="W361" s="668"/>
      <c r="X361" s="668"/>
      <c r="Y361" s="668"/>
      <c r="Z361" s="668"/>
      <c r="AA361" s="668"/>
      <c r="AB361" s="668"/>
      <c r="AC361" s="668"/>
      <c r="AD361" s="668"/>
      <c r="AE361" s="668"/>
      <c r="AF361" s="668"/>
      <c r="AG361" s="668"/>
      <c r="AH361" s="668"/>
      <c r="AI361" s="668"/>
      <c r="AJ361" s="668"/>
      <c r="AK361" s="668"/>
      <c r="AL361" s="668"/>
      <c r="AM361" s="668"/>
      <c r="AN361" s="668"/>
      <c r="AO361" s="668"/>
      <c r="AP361" s="668"/>
      <c r="AQ361" s="668"/>
      <c r="AR361" s="668"/>
      <c r="AS361" s="668"/>
      <c r="AT361" s="668"/>
      <c r="AU361" s="668"/>
      <c r="AV361" s="668"/>
      <c r="AW361" s="668"/>
      <c r="AX361" s="668"/>
      <c r="AY361" s="668"/>
      <c r="AZ361" s="668"/>
      <c r="BA361" s="668"/>
      <c r="BB361" s="668"/>
      <c r="BC361" s="669"/>
      <c r="BD361" s="667" t="s">
        <v>583</v>
      </c>
      <c r="BE361" s="668"/>
      <c r="BF361" s="668"/>
      <c r="BG361" s="668"/>
      <c r="BH361" s="668"/>
      <c r="BI361" s="668"/>
      <c r="BJ361" s="668"/>
      <c r="BK361" s="668"/>
      <c r="BL361" s="668"/>
      <c r="BM361" s="668"/>
      <c r="BN361" s="668"/>
      <c r="BO361" s="668"/>
      <c r="BP361" s="668"/>
      <c r="BQ361" s="668"/>
      <c r="BR361" s="668"/>
      <c r="BS361" s="669"/>
      <c r="BT361" s="667" t="s">
        <v>632</v>
      </c>
      <c r="BU361" s="668"/>
      <c r="BV361" s="668"/>
      <c r="BW361" s="668"/>
      <c r="BX361" s="668"/>
      <c r="BY361" s="668"/>
      <c r="BZ361" s="668"/>
      <c r="CA361" s="668"/>
      <c r="CB361" s="668"/>
      <c r="CC361" s="668"/>
      <c r="CD361" s="668"/>
      <c r="CE361" s="668"/>
      <c r="CF361" s="668"/>
      <c r="CG361" s="668"/>
      <c r="CH361" s="668"/>
      <c r="CI361" s="669"/>
      <c r="CJ361" s="698" t="s">
        <v>633</v>
      </c>
      <c r="CK361" s="699"/>
      <c r="CL361" s="699"/>
      <c r="CM361" s="699"/>
      <c r="CN361" s="699"/>
      <c r="CO361" s="699"/>
      <c r="CP361" s="699"/>
      <c r="CQ361" s="699"/>
      <c r="CR361" s="699"/>
      <c r="CS361" s="699"/>
      <c r="CT361" s="699"/>
      <c r="CU361" s="699"/>
      <c r="CV361" s="699"/>
      <c r="CW361" s="699"/>
      <c r="CX361" s="699"/>
      <c r="CY361" s="699"/>
      <c r="CZ361" s="699"/>
      <c r="DA361" s="700"/>
    </row>
    <row r="362" spans="1:105">
      <c r="A362" s="676">
        <v>1</v>
      </c>
      <c r="B362" s="654"/>
      <c r="C362" s="654"/>
      <c r="D362" s="654"/>
      <c r="E362" s="654"/>
      <c r="F362" s="654"/>
      <c r="G362" s="655"/>
      <c r="H362" s="676">
        <v>2</v>
      </c>
      <c r="I362" s="695"/>
      <c r="J362" s="695"/>
      <c r="K362" s="695"/>
      <c r="L362" s="695"/>
      <c r="M362" s="695"/>
      <c r="N362" s="695"/>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5"/>
      <c r="AU362" s="695"/>
      <c r="AV362" s="695"/>
      <c r="AW362" s="695"/>
      <c r="AX362" s="695"/>
      <c r="AY362" s="695"/>
      <c r="AZ362" s="695"/>
      <c r="BA362" s="695"/>
      <c r="BB362" s="695"/>
      <c r="BC362" s="696"/>
      <c r="BD362" s="676">
        <v>3</v>
      </c>
      <c r="BE362" s="654"/>
      <c r="BF362" s="654"/>
      <c r="BG362" s="654"/>
      <c r="BH362" s="654"/>
      <c r="BI362" s="654"/>
      <c r="BJ362" s="654"/>
      <c r="BK362" s="654"/>
      <c r="BL362" s="654"/>
      <c r="BM362" s="654"/>
      <c r="BN362" s="654"/>
      <c r="BO362" s="654"/>
      <c r="BP362" s="654"/>
      <c r="BQ362" s="654"/>
      <c r="BR362" s="654"/>
      <c r="BS362" s="655"/>
      <c r="BT362" s="676">
        <v>4</v>
      </c>
      <c r="BU362" s="654"/>
      <c r="BV362" s="654"/>
      <c r="BW362" s="654"/>
      <c r="BX362" s="654"/>
      <c r="BY362" s="654"/>
      <c r="BZ362" s="654"/>
      <c r="CA362" s="654"/>
      <c r="CB362" s="654"/>
      <c r="CC362" s="654"/>
      <c r="CD362" s="654"/>
      <c r="CE362" s="654"/>
      <c r="CF362" s="654"/>
      <c r="CG362" s="654"/>
      <c r="CH362" s="654"/>
      <c r="CI362" s="655"/>
      <c r="CJ362" s="697">
        <v>5</v>
      </c>
      <c r="CK362" s="665"/>
      <c r="CL362" s="665"/>
      <c r="CM362" s="665"/>
      <c r="CN362" s="665"/>
      <c r="CO362" s="665"/>
      <c r="CP362" s="665"/>
      <c r="CQ362" s="665"/>
      <c r="CR362" s="665"/>
      <c r="CS362" s="665"/>
      <c r="CT362" s="665"/>
      <c r="CU362" s="665"/>
      <c r="CV362" s="665"/>
      <c r="CW362" s="665"/>
      <c r="CX362" s="665"/>
      <c r="CY362" s="665"/>
      <c r="CZ362" s="665"/>
      <c r="DA362" s="666"/>
    </row>
    <row r="363" spans="1:105">
      <c r="A363" s="662" t="s">
        <v>78</v>
      </c>
      <c r="B363" s="654"/>
      <c r="C363" s="654"/>
      <c r="D363" s="654"/>
      <c r="E363" s="654"/>
      <c r="F363" s="654"/>
      <c r="G363" s="655"/>
      <c r="H363" s="663" t="s">
        <v>637</v>
      </c>
      <c r="I363" s="654"/>
      <c r="J363" s="654"/>
      <c r="K363" s="654"/>
      <c r="L363" s="654"/>
      <c r="M363" s="654"/>
      <c r="N363" s="654"/>
      <c r="O363" s="654"/>
      <c r="P363" s="654"/>
      <c r="Q363" s="654"/>
      <c r="R363" s="654"/>
      <c r="S363" s="654"/>
      <c r="T363" s="654"/>
      <c r="U363" s="654"/>
      <c r="V363" s="654"/>
      <c r="W363" s="654"/>
      <c r="X363" s="654"/>
      <c r="Y363" s="654"/>
      <c r="Z363" s="654"/>
      <c r="AA363" s="654"/>
      <c r="AB363" s="654"/>
      <c r="AC363" s="654"/>
      <c r="AD363" s="654"/>
      <c r="AE363" s="654"/>
      <c r="AF363" s="654"/>
      <c r="AG363" s="654"/>
      <c r="AH363" s="654"/>
      <c r="AI363" s="654"/>
      <c r="AJ363" s="654"/>
      <c r="AK363" s="654"/>
      <c r="AL363" s="654"/>
      <c r="AM363" s="654"/>
      <c r="AN363" s="654"/>
      <c r="AO363" s="654"/>
      <c r="AP363" s="654"/>
      <c r="AQ363" s="654"/>
      <c r="AR363" s="654"/>
      <c r="AS363" s="654"/>
      <c r="AT363" s="654"/>
      <c r="AU363" s="654"/>
      <c r="AV363" s="654"/>
      <c r="AW363" s="654"/>
      <c r="AX363" s="654"/>
      <c r="AY363" s="654"/>
      <c r="AZ363" s="654"/>
      <c r="BA363" s="654"/>
      <c r="BB363" s="654"/>
      <c r="BC363" s="655"/>
      <c r="BD363" s="656"/>
      <c r="BE363" s="654"/>
      <c r="BF363" s="654"/>
      <c r="BG363" s="654"/>
      <c r="BH363" s="654"/>
      <c r="BI363" s="654"/>
      <c r="BJ363" s="654"/>
      <c r="BK363" s="654"/>
      <c r="BL363" s="654"/>
      <c r="BM363" s="654"/>
      <c r="BN363" s="654"/>
      <c r="BO363" s="654"/>
      <c r="BP363" s="654"/>
      <c r="BQ363" s="654"/>
      <c r="BR363" s="654"/>
      <c r="BS363" s="655"/>
      <c r="BT363" s="656"/>
      <c r="BU363" s="654"/>
      <c r="BV363" s="654"/>
      <c r="BW363" s="654"/>
      <c r="BX363" s="654"/>
      <c r="BY363" s="654"/>
      <c r="BZ363" s="654"/>
      <c r="CA363" s="654"/>
      <c r="CB363" s="654"/>
      <c r="CC363" s="654"/>
      <c r="CD363" s="654"/>
      <c r="CE363" s="654"/>
      <c r="CF363" s="654"/>
      <c r="CG363" s="654"/>
      <c r="CH363" s="654"/>
      <c r="CI363" s="655"/>
      <c r="CJ363" s="657">
        <v>825000</v>
      </c>
      <c r="CK363" s="658"/>
      <c r="CL363" s="658"/>
      <c r="CM363" s="658"/>
      <c r="CN363" s="658"/>
      <c r="CO363" s="658"/>
      <c r="CP363" s="658"/>
      <c r="CQ363" s="658"/>
      <c r="CR363" s="658"/>
      <c r="CS363" s="658"/>
      <c r="CT363" s="658"/>
      <c r="CU363" s="658"/>
      <c r="CV363" s="658"/>
      <c r="CW363" s="658"/>
      <c r="CX363" s="658"/>
      <c r="CY363" s="658"/>
      <c r="CZ363" s="658"/>
      <c r="DA363" s="659"/>
    </row>
    <row r="364" spans="1:105">
      <c r="A364" s="662"/>
      <c r="B364" s="654"/>
      <c r="C364" s="654"/>
      <c r="D364" s="654"/>
      <c r="E364" s="654"/>
      <c r="F364" s="654"/>
      <c r="G364" s="655"/>
      <c r="H364" s="694" t="s">
        <v>472</v>
      </c>
      <c r="I364" s="654"/>
      <c r="J364" s="654"/>
      <c r="K364" s="654"/>
      <c r="L364" s="654"/>
      <c r="M364" s="654"/>
      <c r="N364" s="654"/>
      <c r="O364" s="654"/>
      <c r="P364" s="654"/>
      <c r="Q364" s="654"/>
      <c r="R364" s="654"/>
      <c r="S364" s="654"/>
      <c r="T364" s="654"/>
      <c r="U364" s="654"/>
      <c r="V364" s="654"/>
      <c r="W364" s="654"/>
      <c r="X364" s="654"/>
      <c r="Y364" s="654"/>
      <c r="Z364" s="654"/>
      <c r="AA364" s="654"/>
      <c r="AB364" s="654"/>
      <c r="AC364" s="654"/>
      <c r="AD364" s="654"/>
      <c r="AE364" s="654"/>
      <c r="AF364" s="654"/>
      <c r="AG364" s="654"/>
      <c r="AH364" s="654"/>
      <c r="AI364" s="654"/>
      <c r="AJ364" s="654"/>
      <c r="AK364" s="654"/>
      <c r="AL364" s="654"/>
      <c r="AM364" s="654"/>
      <c r="AN364" s="654"/>
      <c r="AO364" s="654"/>
      <c r="AP364" s="654"/>
      <c r="AQ364" s="654"/>
      <c r="AR364" s="654"/>
      <c r="AS364" s="654"/>
      <c r="AT364" s="654"/>
      <c r="AU364" s="654"/>
      <c r="AV364" s="654"/>
      <c r="AW364" s="654"/>
      <c r="AX364" s="654"/>
      <c r="AY364" s="654"/>
      <c r="AZ364" s="654"/>
      <c r="BA364" s="654"/>
      <c r="BB364" s="654"/>
      <c r="BC364" s="655"/>
      <c r="BD364" s="656"/>
      <c r="BE364" s="654"/>
      <c r="BF364" s="654"/>
      <c r="BG364" s="654"/>
      <c r="BH364" s="654"/>
      <c r="BI364" s="654"/>
      <c r="BJ364" s="654"/>
      <c r="BK364" s="654"/>
      <c r="BL364" s="654"/>
      <c r="BM364" s="654"/>
      <c r="BN364" s="654"/>
      <c r="BO364" s="654"/>
      <c r="BP364" s="654"/>
      <c r="BQ364" s="654"/>
      <c r="BR364" s="654"/>
      <c r="BS364" s="655"/>
      <c r="BT364" s="656" t="s">
        <v>105</v>
      </c>
      <c r="BU364" s="654"/>
      <c r="BV364" s="654"/>
      <c r="BW364" s="654"/>
      <c r="BX364" s="654"/>
      <c r="BY364" s="654"/>
      <c r="BZ364" s="654"/>
      <c r="CA364" s="654"/>
      <c r="CB364" s="654"/>
      <c r="CC364" s="654"/>
      <c r="CD364" s="654"/>
      <c r="CE364" s="654"/>
      <c r="CF364" s="654"/>
      <c r="CG364" s="654"/>
      <c r="CH364" s="654"/>
      <c r="CI364" s="655"/>
      <c r="CJ364" s="701">
        <f>CJ363</f>
        <v>825000</v>
      </c>
      <c r="CK364" s="702"/>
      <c r="CL364" s="702"/>
      <c r="CM364" s="702"/>
      <c r="CN364" s="702"/>
      <c r="CO364" s="702"/>
      <c r="CP364" s="702"/>
      <c r="CQ364" s="702"/>
      <c r="CR364" s="702"/>
      <c r="CS364" s="702"/>
      <c r="CT364" s="702"/>
      <c r="CU364" s="702"/>
      <c r="CV364" s="702"/>
      <c r="CW364" s="702"/>
      <c r="CX364" s="702"/>
      <c r="CY364" s="702"/>
      <c r="CZ364" s="702"/>
      <c r="DA364" s="703"/>
    </row>
    <row r="365" spans="1:105">
      <c r="A365" s="190"/>
      <c r="B365" s="191"/>
      <c r="C365" s="191"/>
      <c r="D365" s="191"/>
      <c r="E365" s="191"/>
      <c r="F365" s="191"/>
      <c r="G365" s="191"/>
      <c r="H365" s="192"/>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3"/>
      <c r="BE365" s="191"/>
      <c r="BF365" s="191"/>
      <c r="BG365" s="191"/>
      <c r="BH365" s="191"/>
      <c r="BI365" s="191"/>
      <c r="BJ365" s="191"/>
      <c r="BK365" s="191"/>
      <c r="BL365" s="191"/>
      <c r="BM365" s="191"/>
      <c r="BN365" s="191"/>
      <c r="BO365" s="191"/>
      <c r="BP365" s="191"/>
      <c r="BQ365" s="191"/>
      <c r="BR365" s="191"/>
      <c r="BS365" s="191"/>
      <c r="BT365" s="193"/>
      <c r="BU365" s="191"/>
      <c r="BV365" s="191"/>
      <c r="BW365" s="191"/>
      <c r="BX365" s="191"/>
      <c r="BY365" s="191"/>
      <c r="BZ365" s="191"/>
      <c r="CA365" s="191"/>
      <c r="CB365" s="191"/>
      <c r="CC365" s="191"/>
      <c r="CD365" s="191"/>
      <c r="CE365" s="191"/>
      <c r="CF365" s="191"/>
      <c r="CG365" s="191"/>
      <c r="CH365" s="191"/>
      <c r="CI365" s="191"/>
      <c r="CJ365" s="210"/>
      <c r="CK365" s="210"/>
      <c r="CL365" s="210"/>
      <c r="CM365" s="210"/>
      <c r="CN365" s="210"/>
      <c r="CO365" s="210"/>
      <c r="CP365" s="210"/>
      <c r="CQ365" s="210"/>
      <c r="CR365" s="210"/>
      <c r="CS365" s="210"/>
      <c r="CT365" s="210"/>
      <c r="CU365" s="210"/>
      <c r="CV365" s="210"/>
      <c r="CW365" s="210"/>
      <c r="CX365" s="210"/>
      <c r="CY365" s="210"/>
      <c r="CZ365" s="210"/>
      <c r="DA365" s="210"/>
    </row>
    <row r="366" spans="1:105">
      <c r="A366" s="190"/>
      <c r="B366" s="191"/>
      <c r="C366" s="191"/>
      <c r="D366" s="191"/>
      <c r="E366" s="191"/>
      <c r="F366" s="191"/>
      <c r="G366" s="191"/>
      <c r="H366" s="192"/>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3"/>
      <c r="BE366" s="191"/>
      <c r="BF366" s="191"/>
      <c r="BG366" s="191"/>
      <c r="BH366" s="191"/>
      <c r="BI366" s="191"/>
      <c r="BJ366" s="191"/>
      <c r="BK366" s="191"/>
      <c r="BL366" s="191"/>
      <c r="BM366" s="191"/>
      <c r="BN366" s="191"/>
      <c r="BO366" s="191"/>
      <c r="BP366" s="191"/>
      <c r="BQ366" s="191"/>
      <c r="BR366" s="191"/>
      <c r="BS366" s="191"/>
      <c r="BT366" s="193"/>
      <c r="BU366" s="191"/>
      <c r="BV366" s="191"/>
      <c r="BW366" s="191"/>
      <c r="BX366" s="191"/>
      <c r="BY366" s="191"/>
      <c r="BZ366" s="191"/>
      <c r="CA366" s="191"/>
      <c r="CB366" s="191"/>
      <c r="CC366" s="191"/>
      <c r="CD366" s="191"/>
      <c r="CE366" s="191"/>
      <c r="CF366" s="191"/>
      <c r="CG366" s="191"/>
      <c r="CH366" s="191"/>
      <c r="CI366" s="191"/>
      <c r="CJ366" s="210"/>
      <c r="CK366" s="210"/>
      <c r="CL366" s="210"/>
      <c r="CM366" s="210"/>
      <c r="CN366" s="210"/>
      <c r="CO366" s="210"/>
      <c r="CP366" s="210"/>
      <c r="CQ366" s="210"/>
      <c r="CR366" s="210"/>
      <c r="CS366" s="210"/>
      <c r="CT366" s="210"/>
      <c r="CU366" s="210"/>
      <c r="CV366" s="210"/>
      <c r="CW366" s="210"/>
      <c r="CX366" s="210"/>
      <c r="CY366" s="210"/>
      <c r="CZ366" s="210"/>
      <c r="DA366" s="210"/>
    </row>
    <row r="367" spans="1:105" ht="13.5">
      <c r="A367" s="704" t="s">
        <v>638</v>
      </c>
      <c r="B367" s="671"/>
      <c r="C367" s="671"/>
      <c r="D367" s="671"/>
      <c r="E367" s="671"/>
      <c r="F367" s="671"/>
      <c r="G367" s="671"/>
      <c r="H367" s="671"/>
      <c r="I367" s="671"/>
      <c r="J367" s="671"/>
      <c r="K367" s="671"/>
      <c r="L367" s="671"/>
      <c r="M367" s="671"/>
      <c r="N367" s="671"/>
      <c r="O367" s="671"/>
      <c r="P367" s="671"/>
      <c r="Q367" s="671"/>
      <c r="R367" s="671"/>
      <c r="S367" s="671"/>
      <c r="T367" s="671"/>
      <c r="U367" s="671"/>
      <c r="V367" s="671"/>
      <c r="W367" s="671"/>
      <c r="X367" s="671"/>
      <c r="Y367" s="671"/>
      <c r="Z367" s="671"/>
      <c r="AA367" s="671"/>
      <c r="AB367" s="671"/>
      <c r="AC367" s="671"/>
      <c r="AD367" s="671"/>
      <c r="AE367" s="671"/>
      <c r="AF367" s="671"/>
      <c r="AG367" s="671"/>
      <c r="AH367" s="671"/>
      <c r="AI367" s="671"/>
      <c r="AJ367" s="671"/>
      <c r="AK367" s="671"/>
      <c r="AL367" s="671"/>
      <c r="AM367" s="671"/>
      <c r="AN367" s="671"/>
      <c r="AO367" s="671"/>
      <c r="AP367" s="671"/>
      <c r="AQ367" s="671"/>
      <c r="AR367" s="671"/>
      <c r="AS367" s="671"/>
      <c r="AT367" s="671"/>
      <c r="AU367" s="671"/>
      <c r="AV367" s="671"/>
      <c r="AW367" s="671"/>
      <c r="AX367" s="671"/>
      <c r="AY367" s="671"/>
      <c r="AZ367" s="671"/>
      <c r="BA367" s="671"/>
      <c r="BB367" s="671"/>
      <c r="BC367" s="671"/>
      <c r="BD367" s="671"/>
      <c r="BE367" s="671"/>
      <c r="BF367" s="671"/>
      <c r="BG367" s="671"/>
      <c r="BH367" s="671"/>
      <c r="BI367" s="671"/>
      <c r="BJ367" s="671"/>
      <c r="BK367" s="671"/>
      <c r="BL367" s="671"/>
      <c r="BM367" s="671"/>
      <c r="BN367" s="671"/>
      <c r="BO367" s="671"/>
      <c r="BP367" s="671"/>
      <c r="BQ367" s="671"/>
      <c r="BR367" s="671"/>
      <c r="BS367" s="671"/>
      <c r="BT367" s="671"/>
      <c r="BU367" s="671"/>
      <c r="BV367" s="671"/>
      <c r="BW367" s="671"/>
      <c r="BX367" s="671"/>
      <c r="BY367" s="671"/>
      <c r="BZ367" s="671"/>
      <c r="CA367" s="671"/>
      <c r="CB367" s="671"/>
      <c r="CC367" s="671"/>
      <c r="CD367" s="671"/>
      <c r="CE367" s="671"/>
      <c r="CF367" s="671"/>
      <c r="CG367" s="671"/>
      <c r="CH367" s="671"/>
      <c r="CI367" s="671"/>
      <c r="CJ367" s="671"/>
      <c r="CK367" s="671"/>
      <c r="CL367" s="671"/>
      <c r="CM367" s="671"/>
      <c r="CN367" s="671"/>
      <c r="CO367" s="671"/>
      <c r="CP367" s="671"/>
      <c r="CQ367" s="671"/>
      <c r="CR367" s="671"/>
      <c r="CS367" s="671"/>
      <c r="CT367" s="671"/>
      <c r="CU367" s="671"/>
      <c r="CV367" s="671"/>
      <c r="CW367" s="671"/>
      <c r="CX367" s="671"/>
      <c r="CY367" s="671"/>
      <c r="CZ367" s="671"/>
      <c r="DA367" s="671"/>
    </row>
    <row r="368" spans="1:105" ht="15">
      <c r="A368" s="180" t="s">
        <v>458</v>
      </c>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678" t="s">
        <v>5</v>
      </c>
      <c r="Y368" s="674"/>
      <c r="Z368" s="674"/>
      <c r="AA368" s="674"/>
      <c r="AB368" s="674"/>
      <c r="AC368" s="674"/>
      <c r="AD368" s="674"/>
      <c r="AE368" s="674"/>
      <c r="AF368" s="674"/>
      <c r="AG368" s="674"/>
      <c r="AH368" s="674"/>
      <c r="AI368" s="674"/>
      <c r="AJ368" s="674"/>
      <c r="AK368" s="674"/>
      <c r="AL368" s="674"/>
      <c r="AM368" s="674"/>
      <c r="AN368" s="674"/>
      <c r="AO368" s="674"/>
      <c r="AP368" s="674"/>
      <c r="AQ368" s="674"/>
      <c r="AR368" s="674"/>
      <c r="AS368" s="674"/>
      <c r="AT368" s="674"/>
      <c r="AU368" s="674"/>
      <c r="AV368" s="674"/>
      <c r="AW368" s="674"/>
      <c r="AX368" s="674"/>
      <c r="AY368" s="674"/>
      <c r="AZ368" s="674"/>
      <c r="BA368" s="674"/>
      <c r="BB368" s="674"/>
      <c r="BC368" s="674"/>
      <c r="BD368" s="674"/>
      <c r="BE368" s="674"/>
      <c r="BF368" s="674"/>
      <c r="BG368" s="674"/>
      <c r="BH368" s="674"/>
      <c r="BI368" s="674"/>
      <c r="BJ368" s="674"/>
      <c r="BK368" s="674"/>
      <c r="BL368" s="674"/>
      <c r="BM368" s="674"/>
      <c r="BN368" s="674"/>
      <c r="BO368" s="674"/>
      <c r="BP368" s="674"/>
      <c r="BQ368" s="674"/>
      <c r="BR368" s="674"/>
      <c r="BS368" s="674"/>
      <c r="BT368" s="674"/>
      <c r="BU368" s="674"/>
      <c r="BV368" s="674"/>
      <c r="BW368" s="674"/>
      <c r="BX368" s="674"/>
      <c r="BY368" s="674"/>
      <c r="BZ368" s="674"/>
      <c r="CA368" s="674"/>
      <c r="CB368" s="674"/>
      <c r="CC368" s="674"/>
      <c r="CD368" s="674"/>
      <c r="CE368" s="674"/>
      <c r="CF368" s="674"/>
      <c r="CG368" s="674"/>
      <c r="CH368" s="674"/>
      <c r="CI368" s="674"/>
      <c r="CJ368" s="674"/>
      <c r="CK368" s="674"/>
      <c r="CL368" s="674"/>
      <c r="CM368" s="674"/>
      <c r="CN368" s="674"/>
      <c r="CO368" s="674"/>
      <c r="CP368" s="674"/>
      <c r="CQ368" s="674"/>
      <c r="CR368" s="674"/>
      <c r="CS368" s="674"/>
      <c r="CT368" s="674"/>
      <c r="CU368" s="674"/>
      <c r="CV368" s="674"/>
      <c r="CW368" s="674"/>
      <c r="CX368" s="674"/>
      <c r="CY368" s="674"/>
      <c r="CZ368" s="674"/>
      <c r="DA368" s="674"/>
    </row>
    <row r="369" spans="1:105" ht="15">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99"/>
      <c r="CK369" s="199"/>
      <c r="CL369" s="199"/>
      <c r="CM369" s="199"/>
      <c r="CN369" s="199"/>
      <c r="CO369" s="199"/>
      <c r="CP369" s="199"/>
      <c r="CQ369" s="199"/>
      <c r="CR369" s="199"/>
      <c r="CS369" s="199"/>
      <c r="CT369" s="199"/>
      <c r="CU369" s="199"/>
      <c r="CV369" s="199"/>
      <c r="CW369" s="199"/>
      <c r="CX369" s="199"/>
      <c r="CY369" s="199"/>
      <c r="CZ369" s="199"/>
      <c r="DA369" s="199"/>
    </row>
    <row r="370" spans="1:105" ht="15">
      <c r="A370" s="680" t="s">
        <v>459</v>
      </c>
      <c r="B370" s="671"/>
      <c r="C370" s="671"/>
      <c r="D370" s="671"/>
      <c r="E370" s="671"/>
      <c r="F370" s="671"/>
      <c r="G370" s="671"/>
      <c r="H370" s="671"/>
      <c r="I370" s="671"/>
      <c r="J370" s="671"/>
      <c r="K370" s="671"/>
      <c r="L370" s="671"/>
      <c r="M370" s="671"/>
      <c r="N370" s="671"/>
      <c r="O370" s="671"/>
      <c r="P370" s="671"/>
      <c r="Q370" s="671"/>
      <c r="R370" s="671"/>
      <c r="S370" s="671"/>
      <c r="T370" s="671"/>
      <c r="U370" s="671"/>
      <c r="V370" s="671"/>
      <c r="W370" s="671"/>
      <c r="X370" s="671"/>
      <c r="Y370" s="671"/>
      <c r="Z370" s="671"/>
      <c r="AA370" s="671"/>
      <c r="AB370" s="671"/>
      <c r="AC370" s="671"/>
      <c r="AD370" s="671"/>
      <c r="AE370" s="671"/>
      <c r="AF370" s="671"/>
      <c r="AG370" s="671"/>
      <c r="AH370" s="671"/>
      <c r="AI370" s="671"/>
      <c r="AJ370" s="671"/>
      <c r="AK370" s="671"/>
      <c r="AL370" s="671"/>
      <c r="AM370" s="671"/>
      <c r="AN370" s="671"/>
      <c r="AO370" s="671"/>
      <c r="AP370" s="693" t="s">
        <v>460</v>
      </c>
      <c r="AQ370" s="693"/>
      <c r="AR370" s="693"/>
      <c r="AS370" s="693"/>
      <c r="AT370" s="693"/>
      <c r="AU370" s="693"/>
      <c r="AV370" s="693"/>
      <c r="AW370" s="693"/>
      <c r="AX370" s="693"/>
      <c r="AY370" s="693"/>
      <c r="AZ370" s="693"/>
      <c r="BA370" s="693"/>
      <c r="BB370" s="693"/>
      <c r="BC370" s="693"/>
      <c r="BD370" s="693"/>
      <c r="BE370" s="693"/>
      <c r="BF370" s="693"/>
      <c r="BG370" s="693"/>
      <c r="BH370" s="693"/>
      <c r="BI370" s="693"/>
      <c r="BJ370" s="693"/>
      <c r="BK370" s="693"/>
      <c r="BL370" s="693"/>
      <c r="BM370" s="693"/>
      <c r="BN370" s="693"/>
      <c r="BO370" s="693"/>
      <c r="BP370" s="693"/>
      <c r="BQ370" s="693"/>
      <c r="BR370" s="693"/>
      <c r="BS370" s="693"/>
      <c r="BT370" s="693"/>
      <c r="BU370" s="693"/>
      <c r="BV370" s="693"/>
      <c r="BW370" s="693"/>
      <c r="BX370" s="693"/>
      <c r="BY370" s="693"/>
      <c r="BZ370" s="693"/>
      <c r="CA370" s="693"/>
      <c r="CB370" s="693"/>
      <c r="CC370" s="693"/>
      <c r="CD370" s="693"/>
      <c r="CE370" s="693"/>
      <c r="CF370" s="693"/>
      <c r="CG370" s="693"/>
      <c r="CH370" s="693"/>
      <c r="CI370" s="693"/>
      <c r="CJ370" s="693"/>
      <c r="CK370" s="693"/>
      <c r="CL370" s="693"/>
      <c r="CM370" s="693"/>
      <c r="CN370" s="693"/>
      <c r="CO370" s="693"/>
      <c r="CP370" s="693"/>
      <c r="CQ370" s="693"/>
      <c r="CR370" s="693"/>
      <c r="CS370" s="693"/>
      <c r="CT370" s="693"/>
      <c r="CU370" s="693"/>
      <c r="CV370" s="693"/>
      <c r="CW370" s="693"/>
      <c r="CX370" s="693"/>
      <c r="CY370" s="693"/>
      <c r="CZ370" s="693"/>
      <c r="DA370" s="693"/>
    </row>
    <row r="371" spans="1:105">
      <c r="A371" s="667" t="s">
        <v>462</v>
      </c>
      <c r="B371" s="668"/>
      <c r="C371" s="668"/>
      <c r="D371" s="668"/>
      <c r="E371" s="668"/>
      <c r="F371" s="668"/>
      <c r="G371" s="669"/>
      <c r="H371" s="667" t="s">
        <v>538</v>
      </c>
      <c r="I371" s="668"/>
      <c r="J371" s="668"/>
      <c r="K371" s="668"/>
      <c r="L371" s="668"/>
      <c r="M371" s="668"/>
      <c r="N371" s="668"/>
      <c r="O371" s="668"/>
      <c r="P371" s="668"/>
      <c r="Q371" s="668"/>
      <c r="R371" s="668"/>
      <c r="S371" s="668"/>
      <c r="T371" s="668"/>
      <c r="U371" s="668"/>
      <c r="V371" s="668"/>
      <c r="W371" s="668"/>
      <c r="X371" s="668"/>
      <c r="Y371" s="668"/>
      <c r="Z371" s="668"/>
      <c r="AA371" s="668"/>
      <c r="AB371" s="668"/>
      <c r="AC371" s="668"/>
      <c r="AD371" s="668"/>
      <c r="AE371" s="668"/>
      <c r="AF371" s="668"/>
      <c r="AG371" s="668"/>
      <c r="AH371" s="668"/>
      <c r="AI371" s="668"/>
      <c r="AJ371" s="668"/>
      <c r="AK371" s="668"/>
      <c r="AL371" s="668"/>
      <c r="AM371" s="668"/>
      <c r="AN371" s="668"/>
      <c r="AO371" s="668"/>
      <c r="AP371" s="668"/>
      <c r="AQ371" s="668"/>
      <c r="AR371" s="668"/>
      <c r="AS371" s="668"/>
      <c r="AT371" s="668"/>
      <c r="AU371" s="668"/>
      <c r="AV371" s="668"/>
      <c r="AW371" s="668"/>
      <c r="AX371" s="668"/>
      <c r="AY371" s="668"/>
      <c r="AZ371" s="668"/>
      <c r="BA371" s="668"/>
      <c r="BB371" s="668"/>
      <c r="BC371" s="669"/>
      <c r="BD371" s="667" t="s">
        <v>583</v>
      </c>
      <c r="BE371" s="668"/>
      <c r="BF371" s="668"/>
      <c r="BG371" s="668"/>
      <c r="BH371" s="668"/>
      <c r="BI371" s="668"/>
      <c r="BJ371" s="668"/>
      <c r="BK371" s="668"/>
      <c r="BL371" s="668"/>
      <c r="BM371" s="668"/>
      <c r="BN371" s="668"/>
      <c r="BO371" s="668"/>
      <c r="BP371" s="668"/>
      <c r="BQ371" s="668"/>
      <c r="BR371" s="668"/>
      <c r="BS371" s="669"/>
      <c r="BT371" s="667" t="s">
        <v>632</v>
      </c>
      <c r="BU371" s="668"/>
      <c r="BV371" s="668"/>
      <c r="BW371" s="668"/>
      <c r="BX371" s="668"/>
      <c r="BY371" s="668"/>
      <c r="BZ371" s="668"/>
      <c r="CA371" s="668"/>
      <c r="CB371" s="668"/>
      <c r="CC371" s="668"/>
      <c r="CD371" s="668"/>
      <c r="CE371" s="668"/>
      <c r="CF371" s="668"/>
      <c r="CG371" s="668"/>
      <c r="CH371" s="668"/>
      <c r="CI371" s="669"/>
      <c r="CJ371" s="698" t="s">
        <v>633</v>
      </c>
      <c r="CK371" s="699"/>
      <c r="CL371" s="699"/>
      <c r="CM371" s="699"/>
      <c r="CN371" s="699"/>
      <c r="CO371" s="699"/>
      <c r="CP371" s="699"/>
      <c r="CQ371" s="699"/>
      <c r="CR371" s="699"/>
      <c r="CS371" s="699"/>
      <c r="CT371" s="699"/>
      <c r="CU371" s="699"/>
      <c r="CV371" s="699"/>
      <c r="CW371" s="699"/>
      <c r="CX371" s="699"/>
      <c r="CY371" s="699"/>
      <c r="CZ371" s="699"/>
      <c r="DA371" s="700"/>
    </row>
    <row r="372" spans="1:105">
      <c r="A372" s="676">
        <v>1</v>
      </c>
      <c r="B372" s="654"/>
      <c r="C372" s="654"/>
      <c r="D372" s="654"/>
      <c r="E372" s="654"/>
      <c r="F372" s="654"/>
      <c r="G372" s="655"/>
      <c r="H372" s="676">
        <v>2</v>
      </c>
      <c r="I372" s="695"/>
      <c r="J372" s="695"/>
      <c r="K372" s="695"/>
      <c r="L372" s="695"/>
      <c r="M372" s="695"/>
      <c r="N372" s="695"/>
      <c r="O372" s="695"/>
      <c r="P372" s="695"/>
      <c r="Q372" s="695"/>
      <c r="R372" s="695"/>
      <c r="S372" s="695"/>
      <c r="T372" s="695"/>
      <c r="U372" s="695"/>
      <c r="V372" s="695"/>
      <c r="W372" s="695"/>
      <c r="X372" s="695"/>
      <c r="Y372" s="695"/>
      <c r="Z372" s="695"/>
      <c r="AA372" s="695"/>
      <c r="AB372" s="695"/>
      <c r="AC372" s="695"/>
      <c r="AD372" s="695"/>
      <c r="AE372" s="695"/>
      <c r="AF372" s="695"/>
      <c r="AG372" s="695"/>
      <c r="AH372" s="695"/>
      <c r="AI372" s="695"/>
      <c r="AJ372" s="695"/>
      <c r="AK372" s="695"/>
      <c r="AL372" s="695"/>
      <c r="AM372" s="695"/>
      <c r="AN372" s="695"/>
      <c r="AO372" s="695"/>
      <c r="AP372" s="695"/>
      <c r="AQ372" s="695"/>
      <c r="AR372" s="695"/>
      <c r="AS372" s="695"/>
      <c r="AT372" s="695"/>
      <c r="AU372" s="695"/>
      <c r="AV372" s="695"/>
      <c r="AW372" s="695"/>
      <c r="AX372" s="695"/>
      <c r="AY372" s="695"/>
      <c r="AZ372" s="695"/>
      <c r="BA372" s="695"/>
      <c r="BB372" s="695"/>
      <c r="BC372" s="696"/>
      <c r="BD372" s="676">
        <v>3</v>
      </c>
      <c r="BE372" s="654"/>
      <c r="BF372" s="654"/>
      <c r="BG372" s="654"/>
      <c r="BH372" s="654"/>
      <c r="BI372" s="654"/>
      <c r="BJ372" s="654"/>
      <c r="BK372" s="654"/>
      <c r="BL372" s="654"/>
      <c r="BM372" s="654"/>
      <c r="BN372" s="654"/>
      <c r="BO372" s="654"/>
      <c r="BP372" s="654"/>
      <c r="BQ372" s="654"/>
      <c r="BR372" s="654"/>
      <c r="BS372" s="655"/>
      <c r="BT372" s="676">
        <v>4</v>
      </c>
      <c r="BU372" s="654"/>
      <c r="BV372" s="654"/>
      <c r="BW372" s="654"/>
      <c r="BX372" s="654"/>
      <c r="BY372" s="654"/>
      <c r="BZ372" s="654"/>
      <c r="CA372" s="654"/>
      <c r="CB372" s="654"/>
      <c r="CC372" s="654"/>
      <c r="CD372" s="654"/>
      <c r="CE372" s="654"/>
      <c r="CF372" s="654"/>
      <c r="CG372" s="654"/>
      <c r="CH372" s="654"/>
      <c r="CI372" s="655"/>
      <c r="CJ372" s="697">
        <v>5</v>
      </c>
      <c r="CK372" s="665"/>
      <c r="CL372" s="665"/>
      <c r="CM372" s="665"/>
      <c r="CN372" s="665"/>
      <c r="CO372" s="665"/>
      <c r="CP372" s="665"/>
      <c r="CQ372" s="665"/>
      <c r="CR372" s="665"/>
      <c r="CS372" s="665"/>
      <c r="CT372" s="665"/>
      <c r="CU372" s="665"/>
      <c r="CV372" s="665"/>
      <c r="CW372" s="665"/>
      <c r="CX372" s="665"/>
      <c r="CY372" s="665"/>
      <c r="CZ372" s="665"/>
      <c r="DA372" s="666"/>
    </row>
    <row r="373" spans="1:105">
      <c r="A373" s="662" t="s">
        <v>78</v>
      </c>
      <c r="B373" s="654"/>
      <c r="C373" s="654"/>
      <c r="D373" s="654"/>
      <c r="E373" s="654"/>
      <c r="F373" s="654"/>
      <c r="G373" s="655"/>
      <c r="H373" s="663" t="s">
        <v>634</v>
      </c>
      <c r="I373" s="654"/>
      <c r="J373" s="654"/>
      <c r="K373" s="654"/>
      <c r="L373" s="654"/>
      <c r="M373" s="654"/>
      <c r="N373" s="654"/>
      <c r="O373" s="654"/>
      <c r="P373" s="654"/>
      <c r="Q373" s="654"/>
      <c r="R373" s="654"/>
      <c r="S373" s="654"/>
      <c r="T373" s="654"/>
      <c r="U373" s="654"/>
      <c r="V373" s="654"/>
      <c r="W373" s="654"/>
      <c r="X373" s="654"/>
      <c r="Y373" s="654"/>
      <c r="Z373" s="654"/>
      <c r="AA373" s="654"/>
      <c r="AB373" s="654"/>
      <c r="AC373" s="654"/>
      <c r="AD373" s="654"/>
      <c r="AE373" s="654"/>
      <c r="AF373" s="654"/>
      <c r="AG373" s="654"/>
      <c r="AH373" s="654"/>
      <c r="AI373" s="654"/>
      <c r="AJ373" s="654"/>
      <c r="AK373" s="654"/>
      <c r="AL373" s="654"/>
      <c r="AM373" s="654"/>
      <c r="AN373" s="654"/>
      <c r="AO373" s="654"/>
      <c r="AP373" s="654"/>
      <c r="AQ373" s="654"/>
      <c r="AR373" s="654"/>
      <c r="AS373" s="654"/>
      <c r="AT373" s="654"/>
      <c r="AU373" s="654"/>
      <c r="AV373" s="654"/>
      <c r="AW373" s="654"/>
      <c r="AX373" s="654"/>
      <c r="AY373" s="654"/>
      <c r="AZ373" s="654"/>
      <c r="BA373" s="654"/>
      <c r="BB373" s="654"/>
      <c r="BC373" s="655"/>
      <c r="BD373" s="656">
        <f>CJ373/BT373</f>
        <v>93071.232876712325</v>
      </c>
      <c r="BE373" s="654"/>
      <c r="BF373" s="654"/>
      <c r="BG373" s="654"/>
      <c r="BH373" s="654"/>
      <c r="BI373" s="654"/>
      <c r="BJ373" s="654"/>
      <c r="BK373" s="654"/>
      <c r="BL373" s="654"/>
      <c r="BM373" s="654"/>
      <c r="BN373" s="654"/>
      <c r="BO373" s="654"/>
      <c r="BP373" s="654"/>
      <c r="BQ373" s="654"/>
      <c r="BR373" s="654"/>
      <c r="BS373" s="655"/>
      <c r="BT373" s="656">
        <v>36.5</v>
      </c>
      <c r="BU373" s="654"/>
      <c r="BV373" s="654"/>
      <c r="BW373" s="654"/>
      <c r="BX373" s="654"/>
      <c r="BY373" s="654"/>
      <c r="BZ373" s="654"/>
      <c r="CA373" s="654"/>
      <c r="CB373" s="654"/>
      <c r="CC373" s="654"/>
      <c r="CD373" s="654"/>
      <c r="CE373" s="654"/>
      <c r="CF373" s="654"/>
      <c r="CG373" s="654"/>
      <c r="CH373" s="654"/>
      <c r="CI373" s="655"/>
      <c r="CJ373" s="657">
        <v>3397100</v>
      </c>
      <c r="CK373" s="658"/>
      <c r="CL373" s="658"/>
      <c r="CM373" s="658"/>
      <c r="CN373" s="658"/>
      <c r="CO373" s="658"/>
      <c r="CP373" s="658"/>
      <c r="CQ373" s="658"/>
      <c r="CR373" s="658"/>
      <c r="CS373" s="658"/>
      <c r="CT373" s="658"/>
      <c r="CU373" s="658"/>
      <c r="CV373" s="658"/>
      <c r="CW373" s="658"/>
      <c r="CX373" s="658"/>
      <c r="CY373" s="658"/>
      <c r="CZ373" s="658"/>
      <c r="DA373" s="659"/>
    </row>
    <row r="374" spans="1:105">
      <c r="A374" s="662" t="s">
        <v>210</v>
      </c>
      <c r="B374" s="654"/>
      <c r="C374" s="654"/>
      <c r="D374" s="654"/>
      <c r="E374" s="654"/>
      <c r="F374" s="654"/>
      <c r="G374" s="655"/>
      <c r="H374" s="663" t="s">
        <v>635</v>
      </c>
      <c r="I374" s="654"/>
      <c r="J374" s="654"/>
      <c r="K374" s="654"/>
      <c r="L374" s="654"/>
      <c r="M374" s="654"/>
      <c r="N374" s="654"/>
      <c r="O374" s="654"/>
      <c r="P374" s="654"/>
      <c r="Q374" s="654"/>
      <c r="R374" s="654"/>
      <c r="S374" s="654"/>
      <c r="T374" s="654"/>
      <c r="U374" s="654"/>
      <c r="V374" s="654"/>
      <c r="W374" s="654"/>
      <c r="X374" s="654"/>
      <c r="Y374" s="654"/>
      <c r="Z374" s="654"/>
      <c r="AA374" s="654"/>
      <c r="AB374" s="654"/>
      <c r="AC374" s="654"/>
      <c r="AD374" s="654"/>
      <c r="AE374" s="654"/>
      <c r="AF374" s="654"/>
      <c r="AG374" s="654"/>
      <c r="AH374" s="654"/>
      <c r="AI374" s="654"/>
      <c r="AJ374" s="654"/>
      <c r="AK374" s="654"/>
      <c r="AL374" s="654"/>
      <c r="AM374" s="654"/>
      <c r="AN374" s="654"/>
      <c r="AO374" s="654"/>
      <c r="AP374" s="654"/>
      <c r="AQ374" s="654"/>
      <c r="AR374" s="654"/>
      <c r="AS374" s="654"/>
      <c r="AT374" s="654"/>
      <c r="AU374" s="654"/>
      <c r="AV374" s="654"/>
      <c r="AW374" s="654"/>
      <c r="AX374" s="654"/>
      <c r="AY374" s="654"/>
      <c r="AZ374" s="654"/>
      <c r="BA374" s="654"/>
      <c r="BB374" s="654"/>
      <c r="BC374" s="655"/>
      <c r="BD374" s="656">
        <v>8333</v>
      </c>
      <c r="BE374" s="654"/>
      <c r="BF374" s="654"/>
      <c r="BG374" s="654"/>
      <c r="BH374" s="654"/>
      <c r="BI374" s="654"/>
      <c r="BJ374" s="654"/>
      <c r="BK374" s="654"/>
      <c r="BL374" s="654"/>
      <c r="BM374" s="654"/>
      <c r="BN374" s="654"/>
      <c r="BO374" s="654"/>
      <c r="BP374" s="654"/>
      <c r="BQ374" s="654"/>
      <c r="BR374" s="654"/>
      <c r="BS374" s="655"/>
      <c r="BT374" s="656">
        <v>42</v>
      </c>
      <c r="BU374" s="654"/>
      <c r="BV374" s="654"/>
      <c r="BW374" s="654"/>
      <c r="BX374" s="654"/>
      <c r="BY374" s="654"/>
      <c r="BZ374" s="654"/>
      <c r="CA374" s="654"/>
      <c r="CB374" s="654"/>
      <c r="CC374" s="654"/>
      <c r="CD374" s="654"/>
      <c r="CE374" s="654"/>
      <c r="CF374" s="654"/>
      <c r="CG374" s="654"/>
      <c r="CH374" s="654"/>
      <c r="CI374" s="655"/>
      <c r="CJ374" s="657">
        <v>350000</v>
      </c>
      <c r="CK374" s="658"/>
      <c r="CL374" s="658"/>
      <c r="CM374" s="658"/>
      <c r="CN374" s="658"/>
      <c r="CO374" s="658"/>
      <c r="CP374" s="658"/>
      <c r="CQ374" s="658"/>
      <c r="CR374" s="658"/>
      <c r="CS374" s="658"/>
      <c r="CT374" s="658"/>
      <c r="CU374" s="658"/>
      <c r="CV374" s="658"/>
      <c r="CW374" s="658"/>
      <c r="CX374" s="658"/>
      <c r="CY374" s="658"/>
      <c r="CZ374" s="658"/>
      <c r="DA374" s="659"/>
    </row>
    <row r="375" spans="1:105">
      <c r="A375" s="662"/>
      <c r="B375" s="654"/>
      <c r="C375" s="654"/>
      <c r="D375" s="654"/>
      <c r="E375" s="654"/>
      <c r="F375" s="654"/>
      <c r="G375" s="655"/>
      <c r="H375" s="694" t="s">
        <v>472</v>
      </c>
      <c r="I375" s="654"/>
      <c r="J375" s="654"/>
      <c r="K375" s="654"/>
      <c r="L375" s="654"/>
      <c r="M375" s="654"/>
      <c r="N375" s="654"/>
      <c r="O375" s="654"/>
      <c r="P375" s="654"/>
      <c r="Q375" s="654"/>
      <c r="R375" s="654"/>
      <c r="S375" s="654"/>
      <c r="T375" s="654"/>
      <c r="U375" s="654"/>
      <c r="V375" s="654"/>
      <c r="W375" s="654"/>
      <c r="X375" s="654"/>
      <c r="Y375" s="654"/>
      <c r="Z375" s="654"/>
      <c r="AA375" s="654"/>
      <c r="AB375" s="654"/>
      <c r="AC375" s="654"/>
      <c r="AD375" s="654"/>
      <c r="AE375" s="654"/>
      <c r="AF375" s="654"/>
      <c r="AG375" s="654"/>
      <c r="AH375" s="654"/>
      <c r="AI375" s="654"/>
      <c r="AJ375" s="654"/>
      <c r="AK375" s="654"/>
      <c r="AL375" s="654"/>
      <c r="AM375" s="654"/>
      <c r="AN375" s="654"/>
      <c r="AO375" s="654"/>
      <c r="AP375" s="654"/>
      <c r="AQ375" s="654"/>
      <c r="AR375" s="654"/>
      <c r="AS375" s="654"/>
      <c r="AT375" s="654"/>
      <c r="AU375" s="654"/>
      <c r="AV375" s="654"/>
      <c r="AW375" s="654"/>
      <c r="AX375" s="654"/>
      <c r="AY375" s="654"/>
      <c r="AZ375" s="654"/>
      <c r="BA375" s="654"/>
      <c r="BB375" s="654"/>
      <c r="BC375" s="655"/>
      <c r="BD375" s="656"/>
      <c r="BE375" s="654"/>
      <c r="BF375" s="654"/>
      <c r="BG375" s="654"/>
      <c r="BH375" s="654"/>
      <c r="BI375" s="654"/>
      <c r="BJ375" s="654"/>
      <c r="BK375" s="654"/>
      <c r="BL375" s="654"/>
      <c r="BM375" s="654"/>
      <c r="BN375" s="654"/>
      <c r="BO375" s="654"/>
      <c r="BP375" s="654"/>
      <c r="BQ375" s="654"/>
      <c r="BR375" s="654"/>
      <c r="BS375" s="655"/>
      <c r="BT375" s="656" t="s">
        <v>105</v>
      </c>
      <c r="BU375" s="654"/>
      <c r="BV375" s="654"/>
      <c r="BW375" s="654"/>
      <c r="BX375" s="654"/>
      <c r="BY375" s="654"/>
      <c r="BZ375" s="654"/>
      <c r="CA375" s="654"/>
      <c r="CB375" s="654"/>
      <c r="CC375" s="654"/>
      <c r="CD375" s="654"/>
      <c r="CE375" s="654"/>
      <c r="CF375" s="654"/>
      <c r="CG375" s="654"/>
      <c r="CH375" s="654"/>
      <c r="CI375" s="655"/>
      <c r="CJ375" s="701">
        <f>CJ373+CJ374</f>
        <v>3747100</v>
      </c>
      <c r="CK375" s="702"/>
      <c r="CL375" s="702"/>
      <c r="CM375" s="702"/>
      <c r="CN375" s="702"/>
      <c r="CO375" s="702"/>
      <c r="CP375" s="702"/>
      <c r="CQ375" s="702"/>
      <c r="CR375" s="702"/>
      <c r="CS375" s="702"/>
      <c r="CT375" s="702"/>
      <c r="CU375" s="702"/>
      <c r="CV375" s="702"/>
      <c r="CW375" s="702"/>
      <c r="CX375" s="702"/>
      <c r="CY375" s="702"/>
      <c r="CZ375" s="702"/>
      <c r="DA375" s="703"/>
    </row>
    <row r="376" spans="1:105">
      <c r="A376" s="190"/>
      <c r="B376" s="191"/>
      <c r="C376" s="191"/>
      <c r="D376" s="191"/>
      <c r="E376" s="191"/>
      <c r="F376" s="191"/>
      <c r="G376" s="191"/>
      <c r="H376" s="192"/>
      <c r="I376" s="191"/>
      <c r="J376" s="191"/>
      <c r="K376" s="191"/>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3"/>
      <c r="BE376" s="191"/>
      <c r="BF376" s="191"/>
      <c r="BG376" s="191"/>
      <c r="BH376" s="191"/>
      <c r="BI376" s="191"/>
      <c r="BJ376" s="191"/>
      <c r="BK376" s="191"/>
      <c r="BL376" s="191"/>
      <c r="BM376" s="191"/>
      <c r="BN376" s="191"/>
      <c r="BO376" s="191"/>
      <c r="BP376" s="191"/>
      <c r="BQ376" s="191"/>
      <c r="BR376" s="191"/>
      <c r="BS376" s="191"/>
      <c r="BT376" s="193"/>
      <c r="BU376" s="191"/>
      <c r="BV376" s="191"/>
      <c r="BW376" s="191"/>
      <c r="BX376" s="191"/>
      <c r="BY376" s="191"/>
      <c r="BZ376" s="191"/>
      <c r="CA376" s="191"/>
      <c r="CB376" s="191"/>
      <c r="CC376" s="191"/>
      <c r="CD376" s="191"/>
      <c r="CE376" s="191"/>
      <c r="CF376" s="191"/>
      <c r="CG376" s="191"/>
      <c r="CH376" s="191"/>
      <c r="CI376" s="191"/>
      <c r="CJ376" s="210"/>
      <c r="CK376" s="210"/>
      <c r="CL376" s="210"/>
      <c r="CM376" s="210"/>
      <c r="CN376" s="210"/>
      <c r="CO376" s="210"/>
      <c r="CP376" s="210"/>
      <c r="CQ376" s="210"/>
      <c r="CR376" s="210"/>
      <c r="CS376" s="210"/>
      <c r="CT376" s="210"/>
      <c r="CU376" s="210"/>
      <c r="CV376" s="210"/>
      <c r="CW376" s="210"/>
      <c r="CX376" s="210"/>
      <c r="CY376" s="210"/>
      <c r="CZ376" s="210"/>
      <c r="DA376" s="210"/>
    </row>
    <row r="377" spans="1:105">
      <c r="A377" s="190"/>
      <c r="B377" s="191"/>
      <c r="C377" s="191"/>
      <c r="D377" s="191"/>
      <c r="E377" s="191"/>
      <c r="F377" s="191"/>
      <c r="G377" s="191"/>
      <c r="H377" s="192"/>
      <c r="I377" s="191"/>
      <c r="J377" s="191"/>
      <c r="K377" s="191"/>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3"/>
      <c r="BE377" s="191"/>
      <c r="BF377" s="191"/>
      <c r="BG377" s="191"/>
      <c r="BH377" s="191"/>
      <c r="BI377" s="191"/>
      <c r="BJ377" s="191"/>
      <c r="BK377" s="191"/>
      <c r="BL377" s="191"/>
      <c r="BM377" s="191"/>
      <c r="BN377" s="191"/>
      <c r="BO377" s="191"/>
      <c r="BP377" s="191"/>
      <c r="BQ377" s="191"/>
      <c r="BR377" s="191"/>
      <c r="BS377" s="191"/>
      <c r="BT377" s="193"/>
      <c r="BU377" s="191"/>
      <c r="BV377" s="191"/>
      <c r="BW377" s="191"/>
      <c r="BX377" s="191"/>
      <c r="BY377" s="191"/>
      <c r="BZ377" s="191"/>
      <c r="CA377" s="191"/>
      <c r="CB377" s="191"/>
      <c r="CC377" s="191"/>
      <c r="CD377" s="191"/>
      <c r="CE377" s="191"/>
      <c r="CF377" s="191"/>
      <c r="CG377" s="191"/>
      <c r="CH377" s="191"/>
      <c r="CI377" s="191"/>
      <c r="CJ377" s="210"/>
      <c r="CK377" s="210"/>
      <c r="CL377" s="210"/>
      <c r="CM377" s="210"/>
      <c r="CN377" s="210"/>
      <c r="CO377" s="210"/>
      <c r="CP377" s="210"/>
      <c r="CQ377" s="210"/>
      <c r="CR377" s="210"/>
      <c r="CS377" s="210"/>
      <c r="CT377" s="210"/>
      <c r="CU377" s="210"/>
      <c r="CV377" s="210"/>
      <c r="CW377" s="210"/>
      <c r="CX377" s="210"/>
      <c r="CY377" s="210"/>
      <c r="CZ377" s="210"/>
      <c r="DA377" s="210"/>
    </row>
    <row r="378" spans="1:105" ht="13.5">
      <c r="A378" s="704" t="s">
        <v>639</v>
      </c>
      <c r="B378" s="671"/>
      <c r="C378" s="671"/>
      <c r="D378" s="671"/>
      <c r="E378" s="671"/>
      <c r="F378" s="671"/>
      <c r="G378" s="671"/>
      <c r="H378" s="671"/>
      <c r="I378" s="671"/>
      <c r="J378" s="671"/>
      <c r="K378" s="671"/>
      <c r="L378" s="671"/>
      <c r="M378" s="671"/>
      <c r="N378" s="671"/>
      <c r="O378" s="671"/>
      <c r="P378" s="671"/>
      <c r="Q378" s="671"/>
      <c r="R378" s="671"/>
      <c r="S378" s="671"/>
      <c r="T378" s="671"/>
      <c r="U378" s="671"/>
      <c r="V378" s="671"/>
      <c r="W378" s="671"/>
      <c r="X378" s="671"/>
      <c r="Y378" s="671"/>
      <c r="Z378" s="671"/>
      <c r="AA378" s="671"/>
      <c r="AB378" s="671"/>
      <c r="AC378" s="671"/>
      <c r="AD378" s="671"/>
      <c r="AE378" s="671"/>
      <c r="AF378" s="671"/>
      <c r="AG378" s="671"/>
      <c r="AH378" s="671"/>
      <c r="AI378" s="671"/>
      <c r="AJ378" s="671"/>
      <c r="AK378" s="671"/>
      <c r="AL378" s="671"/>
      <c r="AM378" s="671"/>
      <c r="AN378" s="671"/>
      <c r="AO378" s="671"/>
      <c r="AP378" s="671"/>
      <c r="AQ378" s="671"/>
      <c r="AR378" s="671"/>
      <c r="AS378" s="671"/>
      <c r="AT378" s="671"/>
      <c r="AU378" s="671"/>
      <c r="AV378" s="671"/>
      <c r="AW378" s="671"/>
      <c r="AX378" s="671"/>
      <c r="AY378" s="671"/>
      <c r="AZ378" s="671"/>
      <c r="BA378" s="671"/>
      <c r="BB378" s="671"/>
      <c r="BC378" s="671"/>
      <c r="BD378" s="671"/>
      <c r="BE378" s="671"/>
      <c r="BF378" s="671"/>
      <c r="BG378" s="671"/>
      <c r="BH378" s="671"/>
      <c r="BI378" s="671"/>
      <c r="BJ378" s="671"/>
      <c r="BK378" s="671"/>
      <c r="BL378" s="671"/>
      <c r="BM378" s="671"/>
      <c r="BN378" s="671"/>
      <c r="BO378" s="671"/>
      <c r="BP378" s="671"/>
      <c r="BQ378" s="671"/>
      <c r="BR378" s="671"/>
      <c r="BS378" s="671"/>
      <c r="BT378" s="671"/>
      <c r="BU378" s="671"/>
      <c r="BV378" s="671"/>
      <c r="BW378" s="671"/>
      <c r="BX378" s="671"/>
      <c r="BY378" s="671"/>
      <c r="BZ378" s="671"/>
      <c r="CA378" s="671"/>
      <c r="CB378" s="671"/>
      <c r="CC378" s="671"/>
      <c r="CD378" s="671"/>
      <c r="CE378" s="671"/>
      <c r="CF378" s="671"/>
      <c r="CG378" s="671"/>
      <c r="CH378" s="671"/>
      <c r="CI378" s="671"/>
      <c r="CJ378" s="671"/>
      <c r="CK378" s="671"/>
      <c r="CL378" s="671"/>
      <c r="CM378" s="671"/>
      <c r="CN378" s="671"/>
      <c r="CO378" s="671"/>
      <c r="CP378" s="671"/>
      <c r="CQ378" s="671"/>
      <c r="CR378" s="671"/>
      <c r="CS378" s="671"/>
      <c r="CT378" s="671"/>
      <c r="CU378" s="671"/>
      <c r="CV378" s="671"/>
      <c r="CW378" s="671"/>
      <c r="CX378" s="671"/>
      <c r="CY378" s="671"/>
      <c r="CZ378" s="671"/>
      <c r="DA378" s="671"/>
    </row>
    <row r="379" spans="1:105" ht="15">
      <c r="A379" s="180" t="s">
        <v>458</v>
      </c>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678" t="s">
        <v>5</v>
      </c>
      <c r="Y379" s="674"/>
      <c r="Z379" s="674"/>
      <c r="AA379" s="674"/>
      <c r="AB379" s="674"/>
      <c r="AC379" s="674"/>
      <c r="AD379" s="674"/>
      <c r="AE379" s="674"/>
      <c r="AF379" s="674"/>
      <c r="AG379" s="674"/>
      <c r="AH379" s="674"/>
      <c r="AI379" s="674"/>
      <c r="AJ379" s="674"/>
      <c r="AK379" s="674"/>
      <c r="AL379" s="674"/>
      <c r="AM379" s="674"/>
      <c r="AN379" s="674"/>
      <c r="AO379" s="674"/>
      <c r="AP379" s="674"/>
      <c r="AQ379" s="674"/>
      <c r="AR379" s="674"/>
      <c r="AS379" s="674"/>
      <c r="AT379" s="674"/>
      <c r="AU379" s="674"/>
      <c r="AV379" s="674"/>
      <c r="AW379" s="674"/>
      <c r="AX379" s="674"/>
      <c r="AY379" s="674"/>
      <c r="AZ379" s="674"/>
      <c r="BA379" s="674"/>
      <c r="BB379" s="674"/>
      <c r="BC379" s="674"/>
      <c r="BD379" s="674"/>
      <c r="BE379" s="674"/>
      <c r="BF379" s="674"/>
      <c r="BG379" s="674"/>
      <c r="BH379" s="674"/>
      <c r="BI379" s="674"/>
      <c r="BJ379" s="674"/>
      <c r="BK379" s="674"/>
      <c r="BL379" s="674"/>
      <c r="BM379" s="674"/>
      <c r="BN379" s="674"/>
      <c r="BO379" s="674"/>
      <c r="BP379" s="674"/>
      <c r="BQ379" s="674"/>
      <c r="BR379" s="674"/>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674"/>
    </row>
    <row r="380" spans="1:105" ht="15">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99"/>
      <c r="CK380" s="199"/>
      <c r="CL380" s="199"/>
      <c r="CM380" s="199"/>
      <c r="CN380" s="199"/>
      <c r="CO380" s="199"/>
      <c r="CP380" s="199"/>
      <c r="CQ380" s="199"/>
      <c r="CR380" s="199"/>
      <c r="CS380" s="199"/>
      <c r="CT380" s="199"/>
      <c r="CU380" s="199"/>
      <c r="CV380" s="199"/>
      <c r="CW380" s="199"/>
      <c r="CX380" s="199"/>
      <c r="CY380" s="199"/>
      <c r="CZ380" s="199"/>
      <c r="DA380" s="199"/>
    </row>
    <row r="381" spans="1:105" ht="15">
      <c r="A381" s="680" t="s">
        <v>459</v>
      </c>
      <c r="B381" s="671"/>
      <c r="C381" s="671"/>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c r="AE381" s="671"/>
      <c r="AF381" s="671"/>
      <c r="AG381" s="671"/>
      <c r="AH381" s="671"/>
      <c r="AI381" s="671"/>
      <c r="AJ381" s="671"/>
      <c r="AK381" s="671"/>
      <c r="AL381" s="671"/>
      <c r="AM381" s="671"/>
      <c r="AN381" s="671"/>
      <c r="AO381" s="671"/>
      <c r="AP381" s="693" t="s">
        <v>606</v>
      </c>
      <c r="AQ381" s="693"/>
      <c r="AR381" s="693"/>
      <c r="AS381" s="693"/>
      <c r="AT381" s="693"/>
      <c r="AU381" s="693"/>
      <c r="AV381" s="693"/>
      <c r="AW381" s="693"/>
      <c r="AX381" s="693"/>
      <c r="AY381" s="693"/>
      <c r="AZ381" s="693"/>
      <c r="BA381" s="693"/>
      <c r="BB381" s="693"/>
      <c r="BC381" s="693"/>
      <c r="BD381" s="693"/>
      <c r="BE381" s="693"/>
      <c r="BF381" s="693"/>
      <c r="BG381" s="693"/>
      <c r="BH381" s="693"/>
      <c r="BI381" s="693"/>
      <c r="BJ381" s="693"/>
      <c r="BK381" s="693"/>
      <c r="BL381" s="693"/>
      <c r="BM381" s="693"/>
      <c r="BN381" s="693"/>
      <c r="BO381" s="693"/>
      <c r="BP381" s="693"/>
      <c r="BQ381" s="693"/>
      <c r="BR381" s="693"/>
      <c r="BS381" s="693"/>
      <c r="BT381" s="693"/>
      <c r="BU381" s="693"/>
      <c r="BV381" s="693"/>
      <c r="BW381" s="693"/>
      <c r="BX381" s="693"/>
      <c r="BY381" s="693"/>
      <c r="BZ381" s="693"/>
      <c r="CA381" s="693"/>
      <c r="CB381" s="693"/>
      <c r="CC381" s="693"/>
      <c r="CD381" s="693"/>
      <c r="CE381" s="693"/>
      <c r="CF381" s="693"/>
      <c r="CG381" s="693"/>
      <c r="CH381" s="693"/>
      <c r="CI381" s="693"/>
      <c r="CJ381" s="693"/>
      <c r="CK381" s="693"/>
      <c r="CL381" s="693"/>
      <c r="CM381" s="693"/>
      <c r="CN381" s="693"/>
      <c r="CO381" s="693"/>
      <c r="CP381" s="693"/>
      <c r="CQ381" s="693"/>
      <c r="CR381" s="693"/>
      <c r="CS381" s="693"/>
      <c r="CT381" s="693"/>
      <c r="CU381" s="693"/>
      <c r="CV381" s="693"/>
      <c r="CW381" s="693"/>
      <c r="CX381" s="693"/>
      <c r="CY381" s="693"/>
      <c r="CZ381" s="693"/>
      <c r="DA381" s="693"/>
    </row>
    <row r="382" spans="1:105">
      <c r="A382" s="667" t="s">
        <v>462</v>
      </c>
      <c r="B382" s="668"/>
      <c r="C382" s="668"/>
      <c r="D382" s="668"/>
      <c r="E382" s="668"/>
      <c r="F382" s="668"/>
      <c r="G382" s="669"/>
      <c r="H382" s="667" t="s">
        <v>538</v>
      </c>
      <c r="I382" s="668"/>
      <c r="J382" s="668"/>
      <c r="K382" s="668"/>
      <c r="L382" s="668"/>
      <c r="M382" s="668"/>
      <c r="N382" s="668"/>
      <c r="O382" s="668"/>
      <c r="P382" s="668"/>
      <c r="Q382" s="668"/>
      <c r="R382" s="668"/>
      <c r="S382" s="668"/>
      <c r="T382" s="668"/>
      <c r="U382" s="668"/>
      <c r="V382" s="668"/>
      <c r="W382" s="668"/>
      <c r="X382" s="668"/>
      <c r="Y382" s="668"/>
      <c r="Z382" s="668"/>
      <c r="AA382" s="668"/>
      <c r="AB382" s="668"/>
      <c r="AC382" s="668"/>
      <c r="AD382" s="668"/>
      <c r="AE382" s="668"/>
      <c r="AF382" s="668"/>
      <c r="AG382" s="668"/>
      <c r="AH382" s="668"/>
      <c r="AI382" s="668"/>
      <c r="AJ382" s="668"/>
      <c r="AK382" s="668"/>
      <c r="AL382" s="668"/>
      <c r="AM382" s="668"/>
      <c r="AN382" s="668"/>
      <c r="AO382" s="668"/>
      <c r="AP382" s="668"/>
      <c r="AQ382" s="668"/>
      <c r="AR382" s="668"/>
      <c r="AS382" s="668"/>
      <c r="AT382" s="668"/>
      <c r="AU382" s="668"/>
      <c r="AV382" s="668"/>
      <c r="AW382" s="668"/>
      <c r="AX382" s="668"/>
      <c r="AY382" s="668"/>
      <c r="AZ382" s="668"/>
      <c r="BA382" s="668"/>
      <c r="BB382" s="668"/>
      <c r="BC382" s="669"/>
      <c r="BD382" s="667" t="s">
        <v>583</v>
      </c>
      <c r="BE382" s="668"/>
      <c r="BF382" s="668"/>
      <c r="BG382" s="668"/>
      <c r="BH382" s="668"/>
      <c r="BI382" s="668"/>
      <c r="BJ382" s="668"/>
      <c r="BK382" s="668"/>
      <c r="BL382" s="668"/>
      <c r="BM382" s="668"/>
      <c r="BN382" s="668"/>
      <c r="BO382" s="668"/>
      <c r="BP382" s="668"/>
      <c r="BQ382" s="668"/>
      <c r="BR382" s="668"/>
      <c r="BS382" s="669"/>
      <c r="BT382" s="667" t="s">
        <v>632</v>
      </c>
      <c r="BU382" s="668"/>
      <c r="BV382" s="668"/>
      <c r="BW382" s="668"/>
      <c r="BX382" s="668"/>
      <c r="BY382" s="668"/>
      <c r="BZ382" s="668"/>
      <c r="CA382" s="668"/>
      <c r="CB382" s="668"/>
      <c r="CC382" s="668"/>
      <c r="CD382" s="668"/>
      <c r="CE382" s="668"/>
      <c r="CF382" s="668"/>
      <c r="CG382" s="668"/>
      <c r="CH382" s="668"/>
      <c r="CI382" s="669"/>
      <c r="CJ382" s="698" t="s">
        <v>633</v>
      </c>
      <c r="CK382" s="699"/>
      <c r="CL382" s="699"/>
      <c r="CM382" s="699"/>
      <c r="CN382" s="699"/>
      <c r="CO382" s="699"/>
      <c r="CP382" s="699"/>
      <c r="CQ382" s="699"/>
      <c r="CR382" s="699"/>
      <c r="CS382" s="699"/>
      <c r="CT382" s="699"/>
      <c r="CU382" s="699"/>
      <c r="CV382" s="699"/>
      <c r="CW382" s="699"/>
      <c r="CX382" s="699"/>
      <c r="CY382" s="699"/>
      <c r="CZ382" s="699"/>
      <c r="DA382" s="700"/>
    </row>
    <row r="383" spans="1:105">
      <c r="A383" s="676">
        <v>1</v>
      </c>
      <c r="B383" s="654"/>
      <c r="C383" s="654"/>
      <c r="D383" s="654"/>
      <c r="E383" s="654"/>
      <c r="F383" s="654"/>
      <c r="G383" s="655"/>
      <c r="H383" s="676">
        <v>2</v>
      </c>
      <c r="I383" s="695"/>
      <c r="J383" s="695"/>
      <c r="K383" s="695"/>
      <c r="L383" s="695"/>
      <c r="M383" s="695"/>
      <c r="N383" s="695"/>
      <c r="O383" s="695"/>
      <c r="P383" s="695"/>
      <c r="Q383" s="695"/>
      <c r="R383" s="695"/>
      <c r="S383" s="695"/>
      <c r="T383" s="695"/>
      <c r="U383" s="695"/>
      <c r="V383" s="695"/>
      <c r="W383" s="695"/>
      <c r="X383" s="695"/>
      <c r="Y383" s="695"/>
      <c r="Z383" s="695"/>
      <c r="AA383" s="695"/>
      <c r="AB383" s="695"/>
      <c r="AC383" s="695"/>
      <c r="AD383" s="695"/>
      <c r="AE383" s="695"/>
      <c r="AF383" s="695"/>
      <c r="AG383" s="695"/>
      <c r="AH383" s="695"/>
      <c r="AI383" s="695"/>
      <c r="AJ383" s="695"/>
      <c r="AK383" s="695"/>
      <c r="AL383" s="695"/>
      <c r="AM383" s="695"/>
      <c r="AN383" s="695"/>
      <c r="AO383" s="695"/>
      <c r="AP383" s="695"/>
      <c r="AQ383" s="695"/>
      <c r="AR383" s="695"/>
      <c r="AS383" s="695"/>
      <c r="AT383" s="695"/>
      <c r="AU383" s="695"/>
      <c r="AV383" s="695"/>
      <c r="AW383" s="695"/>
      <c r="AX383" s="695"/>
      <c r="AY383" s="695"/>
      <c r="AZ383" s="695"/>
      <c r="BA383" s="695"/>
      <c r="BB383" s="695"/>
      <c r="BC383" s="696"/>
      <c r="BD383" s="676">
        <v>3</v>
      </c>
      <c r="BE383" s="654"/>
      <c r="BF383" s="654"/>
      <c r="BG383" s="654"/>
      <c r="BH383" s="654"/>
      <c r="BI383" s="654"/>
      <c r="BJ383" s="654"/>
      <c r="BK383" s="654"/>
      <c r="BL383" s="654"/>
      <c r="BM383" s="654"/>
      <c r="BN383" s="654"/>
      <c r="BO383" s="654"/>
      <c r="BP383" s="654"/>
      <c r="BQ383" s="654"/>
      <c r="BR383" s="654"/>
      <c r="BS383" s="655"/>
      <c r="BT383" s="676">
        <v>4</v>
      </c>
      <c r="BU383" s="654"/>
      <c r="BV383" s="654"/>
      <c r="BW383" s="654"/>
      <c r="BX383" s="654"/>
      <c r="BY383" s="654"/>
      <c r="BZ383" s="654"/>
      <c r="CA383" s="654"/>
      <c r="CB383" s="654"/>
      <c r="CC383" s="654"/>
      <c r="CD383" s="654"/>
      <c r="CE383" s="654"/>
      <c r="CF383" s="654"/>
      <c r="CG383" s="654"/>
      <c r="CH383" s="654"/>
      <c r="CI383" s="655"/>
      <c r="CJ383" s="697">
        <v>5</v>
      </c>
      <c r="CK383" s="665"/>
      <c r="CL383" s="665"/>
      <c r="CM383" s="665"/>
      <c r="CN383" s="665"/>
      <c r="CO383" s="665"/>
      <c r="CP383" s="665"/>
      <c r="CQ383" s="665"/>
      <c r="CR383" s="665"/>
      <c r="CS383" s="665"/>
      <c r="CT383" s="665"/>
      <c r="CU383" s="665"/>
      <c r="CV383" s="665"/>
      <c r="CW383" s="665"/>
      <c r="CX383" s="665"/>
      <c r="CY383" s="665"/>
      <c r="CZ383" s="665"/>
      <c r="DA383" s="666"/>
    </row>
    <row r="384" spans="1:105">
      <c r="A384" s="662" t="s">
        <v>78</v>
      </c>
      <c r="B384" s="654"/>
      <c r="C384" s="654"/>
      <c r="D384" s="654"/>
      <c r="E384" s="654"/>
      <c r="F384" s="654"/>
      <c r="G384" s="655"/>
      <c r="H384" s="663" t="s">
        <v>640</v>
      </c>
      <c r="I384" s="654"/>
      <c r="J384" s="654"/>
      <c r="K384" s="654"/>
      <c r="L384" s="654"/>
      <c r="M384" s="654"/>
      <c r="N384" s="654"/>
      <c r="O384" s="654"/>
      <c r="P384" s="654"/>
      <c r="Q384" s="654"/>
      <c r="R384" s="654"/>
      <c r="S384" s="654"/>
      <c r="T384" s="654"/>
      <c r="U384" s="654"/>
      <c r="V384" s="654"/>
      <c r="W384" s="654"/>
      <c r="X384" s="654"/>
      <c r="Y384" s="654"/>
      <c r="Z384" s="654"/>
      <c r="AA384" s="654"/>
      <c r="AB384" s="654"/>
      <c r="AC384" s="654"/>
      <c r="AD384" s="654"/>
      <c r="AE384" s="654"/>
      <c r="AF384" s="654"/>
      <c r="AG384" s="654"/>
      <c r="AH384" s="654"/>
      <c r="AI384" s="654"/>
      <c r="AJ384" s="654"/>
      <c r="AK384" s="654"/>
      <c r="AL384" s="654"/>
      <c r="AM384" s="654"/>
      <c r="AN384" s="654"/>
      <c r="AO384" s="654"/>
      <c r="AP384" s="654"/>
      <c r="AQ384" s="654"/>
      <c r="AR384" s="654"/>
      <c r="AS384" s="654"/>
      <c r="AT384" s="654"/>
      <c r="AU384" s="654"/>
      <c r="AV384" s="654"/>
      <c r="AW384" s="654"/>
      <c r="AX384" s="654"/>
      <c r="AY384" s="654"/>
      <c r="AZ384" s="654"/>
      <c r="BA384" s="654"/>
      <c r="BB384" s="654"/>
      <c r="BC384" s="655"/>
      <c r="BD384" s="656"/>
      <c r="BE384" s="654"/>
      <c r="BF384" s="654"/>
      <c r="BG384" s="654"/>
      <c r="BH384" s="654"/>
      <c r="BI384" s="654"/>
      <c r="BJ384" s="654"/>
      <c r="BK384" s="654"/>
      <c r="BL384" s="654"/>
      <c r="BM384" s="654"/>
      <c r="BN384" s="654"/>
      <c r="BO384" s="654"/>
      <c r="BP384" s="654"/>
      <c r="BQ384" s="654"/>
      <c r="BR384" s="654"/>
      <c r="BS384" s="655"/>
      <c r="BT384" s="656"/>
      <c r="BU384" s="654"/>
      <c r="BV384" s="654"/>
      <c r="BW384" s="654"/>
      <c r="BX384" s="654"/>
      <c r="BY384" s="654"/>
      <c r="BZ384" s="654"/>
      <c r="CA384" s="654"/>
      <c r="CB384" s="654"/>
      <c r="CC384" s="654"/>
      <c r="CD384" s="654"/>
      <c r="CE384" s="654"/>
      <c r="CF384" s="654"/>
      <c r="CG384" s="654"/>
      <c r="CH384" s="654"/>
      <c r="CI384" s="655"/>
      <c r="CJ384" s="657">
        <v>887000</v>
      </c>
      <c r="CK384" s="658"/>
      <c r="CL384" s="658"/>
      <c r="CM384" s="658"/>
      <c r="CN384" s="658"/>
      <c r="CO384" s="658"/>
      <c r="CP384" s="658"/>
      <c r="CQ384" s="658"/>
      <c r="CR384" s="658"/>
      <c r="CS384" s="658"/>
      <c r="CT384" s="658"/>
      <c r="CU384" s="658"/>
      <c r="CV384" s="658"/>
      <c r="CW384" s="658"/>
      <c r="CX384" s="658"/>
      <c r="CY384" s="658"/>
      <c r="CZ384" s="658"/>
      <c r="DA384" s="659"/>
    </row>
    <row r="385" spans="1:105">
      <c r="A385" s="662"/>
      <c r="B385" s="654"/>
      <c r="C385" s="654"/>
      <c r="D385" s="654"/>
      <c r="E385" s="654"/>
      <c r="F385" s="654"/>
      <c r="G385" s="655"/>
      <c r="H385" s="694" t="s">
        <v>472</v>
      </c>
      <c r="I385" s="654"/>
      <c r="J385" s="654"/>
      <c r="K385" s="654"/>
      <c r="L385" s="654"/>
      <c r="M385" s="654"/>
      <c r="N385" s="654"/>
      <c r="O385" s="654"/>
      <c r="P385" s="654"/>
      <c r="Q385" s="654"/>
      <c r="R385" s="654"/>
      <c r="S385" s="654"/>
      <c r="T385" s="654"/>
      <c r="U385" s="654"/>
      <c r="V385" s="654"/>
      <c r="W385" s="654"/>
      <c r="X385" s="654"/>
      <c r="Y385" s="654"/>
      <c r="Z385" s="654"/>
      <c r="AA385" s="654"/>
      <c r="AB385" s="654"/>
      <c r="AC385" s="654"/>
      <c r="AD385" s="654"/>
      <c r="AE385" s="654"/>
      <c r="AF385" s="654"/>
      <c r="AG385" s="654"/>
      <c r="AH385" s="654"/>
      <c r="AI385" s="654"/>
      <c r="AJ385" s="654"/>
      <c r="AK385" s="654"/>
      <c r="AL385" s="654"/>
      <c r="AM385" s="654"/>
      <c r="AN385" s="654"/>
      <c r="AO385" s="654"/>
      <c r="AP385" s="654"/>
      <c r="AQ385" s="654"/>
      <c r="AR385" s="654"/>
      <c r="AS385" s="654"/>
      <c r="AT385" s="654"/>
      <c r="AU385" s="654"/>
      <c r="AV385" s="654"/>
      <c r="AW385" s="654"/>
      <c r="AX385" s="654"/>
      <c r="AY385" s="654"/>
      <c r="AZ385" s="654"/>
      <c r="BA385" s="654"/>
      <c r="BB385" s="654"/>
      <c r="BC385" s="655"/>
      <c r="BD385" s="656"/>
      <c r="BE385" s="654"/>
      <c r="BF385" s="654"/>
      <c r="BG385" s="654"/>
      <c r="BH385" s="654"/>
      <c r="BI385" s="654"/>
      <c r="BJ385" s="654"/>
      <c r="BK385" s="654"/>
      <c r="BL385" s="654"/>
      <c r="BM385" s="654"/>
      <c r="BN385" s="654"/>
      <c r="BO385" s="654"/>
      <c r="BP385" s="654"/>
      <c r="BQ385" s="654"/>
      <c r="BR385" s="654"/>
      <c r="BS385" s="655"/>
      <c r="BT385" s="656" t="s">
        <v>105</v>
      </c>
      <c r="BU385" s="654"/>
      <c r="BV385" s="654"/>
      <c r="BW385" s="654"/>
      <c r="BX385" s="654"/>
      <c r="BY385" s="654"/>
      <c r="BZ385" s="654"/>
      <c r="CA385" s="654"/>
      <c r="CB385" s="654"/>
      <c r="CC385" s="654"/>
      <c r="CD385" s="654"/>
      <c r="CE385" s="654"/>
      <c r="CF385" s="654"/>
      <c r="CG385" s="654"/>
      <c r="CH385" s="654"/>
      <c r="CI385" s="655"/>
      <c r="CJ385" s="701">
        <v>887000</v>
      </c>
      <c r="CK385" s="702"/>
      <c r="CL385" s="702"/>
      <c r="CM385" s="702"/>
      <c r="CN385" s="702"/>
      <c r="CO385" s="702"/>
      <c r="CP385" s="702"/>
      <c r="CQ385" s="702"/>
      <c r="CR385" s="702"/>
      <c r="CS385" s="702"/>
      <c r="CT385" s="702"/>
      <c r="CU385" s="702"/>
      <c r="CV385" s="702"/>
      <c r="CW385" s="702"/>
      <c r="CX385" s="702"/>
      <c r="CY385" s="702"/>
      <c r="CZ385" s="702"/>
      <c r="DA385" s="703"/>
    </row>
    <row r="386" spans="1:105">
      <c r="A386" s="190"/>
      <c r="B386" s="191"/>
      <c r="C386" s="191"/>
      <c r="D386" s="191"/>
      <c r="E386" s="191"/>
      <c r="F386" s="191"/>
      <c r="G386" s="191"/>
      <c r="H386" s="192"/>
      <c r="I386" s="191"/>
      <c r="J386" s="191"/>
      <c r="K386" s="191"/>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3"/>
      <c r="BE386" s="191"/>
      <c r="BF386" s="191"/>
      <c r="BG386" s="191"/>
      <c r="BH386" s="191"/>
      <c r="BI386" s="191"/>
      <c r="BJ386" s="191"/>
      <c r="BK386" s="191"/>
      <c r="BL386" s="191"/>
      <c r="BM386" s="191"/>
      <c r="BN386" s="191"/>
      <c r="BO386" s="191"/>
      <c r="BP386" s="191"/>
      <c r="BQ386" s="191"/>
      <c r="BR386" s="191"/>
      <c r="BS386" s="191"/>
      <c r="BT386" s="193"/>
      <c r="BU386" s="191"/>
      <c r="BV386" s="191"/>
      <c r="BW386" s="191"/>
      <c r="BX386" s="191"/>
      <c r="BY386" s="191"/>
      <c r="BZ386" s="191"/>
      <c r="CA386" s="191"/>
      <c r="CB386" s="191"/>
      <c r="CC386" s="191"/>
      <c r="CD386" s="191"/>
      <c r="CE386" s="191"/>
      <c r="CF386" s="191"/>
      <c r="CG386" s="191"/>
      <c r="CH386" s="191"/>
      <c r="CI386" s="191"/>
      <c r="CJ386" s="210"/>
      <c r="CK386" s="210"/>
      <c r="CL386" s="210"/>
      <c r="CM386" s="210"/>
      <c r="CN386" s="210"/>
      <c r="CO386" s="210"/>
      <c r="CP386" s="210"/>
      <c r="CQ386" s="210"/>
      <c r="CR386" s="210"/>
      <c r="CS386" s="210"/>
      <c r="CT386" s="210"/>
      <c r="CU386" s="210"/>
      <c r="CV386" s="210"/>
      <c r="CW386" s="210"/>
      <c r="CX386" s="210"/>
      <c r="CY386" s="210"/>
      <c r="CZ386" s="210"/>
      <c r="DA386" s="210"/>
    </row>
    <row r="387" spans="1:105" ht="13.5">
      <c r="A387" s="704" t="s">
        <v>641</v>
      </c>
      <c r="B387" s="705"/>
      <c r="C387" s="705"/>
      <c r="D387" s="705"/>
      <c r="E387" s="705"/>
      <c r="F387" s="705"/>
      <c r="G387" s="705"/>
      <c r="H387" s="705"/>
      <c r="I387" s="705"/>
      <c r="J387" s="705"/>
      <c r="K387" s="705"/>
      <c r="L387" s="705"/>
      <c r="M387" s="705"/>
      <c r="N387" s="705"/>
      <c r="O387" s="705"/>
      <c r="P387" s="705"/>
      <c r="Q387" s="705"/>
      <c r="R387" s="705"/>
      <c r="S387" s="705"/>
      <c r="T387" s="705"/>
      <c r="U387" s="705"/>
      <c r="V387" s="705"/>
      <c r="W387" s="705"/>
      <c r="X387" s="705"/>
      <c r="Y387" s="705"/>
      <c r="Z387" s="705"/>
      <c r="AA387" s="705"/>
      <c r="AB387" s="705"/>
      <c r="AC387" s="705"/>
      <c r="AD387" s="705"/>
      <c r="AE387" s="705"/>
      <c r="AF387" s="705"/>
      <c r="AG387" s="705"/>
      <c r="AH387" s="705"/>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c r="BP387" s="705"/>
      <c r="BQ387" s="705"/>
      <c r="BR387" s="705"/>
      <c r="BS387" s="705"/>
      <c r="BT387" s="705"/>
      <c r="BU387" s="705"/>
      <c r="BV387" s="705"/>
      <c r="BW387" s="705"/>
      <c r="BX387" s="705"/>
      <c r="BY387" s="705"/>
      <c r="BZ387" s="705"/>
      <c r="CA387" s="705"/>
      <c r="CB387" s="705"/>
      <c r="CC387" s="705"/>
      <c r="CD387" s="705"/>
      <c r="CE387" s="705"/>
      <c r="CF387" s="705"/>
      <c r="CG387" s="705"/>
      <c r="CH387" s="705"/>
      <c r="CI387" s="705"/>
      <c r="CJ387" s="705"/>
      <c r="CK387" s="705"/>
      <c r="CL387" s="705"/>
      <c r="CM387" s="705"/>
      <c r="CN387" s="705"/>
      <c r="CO387" s="705"/>
      <c r="CP387" s="705"/>
      <c r="CQ387" s="705"/>
      <c r="CR387" s="705"/>
      <c r="CS387" s="705"/>
      <c r="CT387" s="705"/>
      <c r="CU387" s="705"/>
      <c r="CV387" s="705"/>
      <c r="CW387" s="705"/>
      <c r="CX387" s="705"/>
      <c r="CY387" s="705"/>
      <c r="CZ387" s="705"/>
      <c r="DA387" s="705"/>
    </row>
    <row r="388" spans="1:105" ht="15">
      <c r="A388" s="180" t="s">
        <v>458</v>
      </c>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678" t="s">
        <v>5</v>
      </c>
      <c r="Y388" s="674"/>
      <c r="Z388" s="674"/>
      <c r="AA388" s="674"/>
      <c r="AB388" s="674"/>
      <c r="AC388" s="674"/>
      <c r="AD388" s="674"/>
      <c r="AE388" s="674"/>
      <c r="AF388" s="674"/>
      <c r="AG388" s="674"/>
      <c r="AH388" s="674"/>
      <c r="AI388" s="674"/>
      <c r="AJ388" s="674"/>
      <c r="AK388" s="674"/>
      <c r="AL388" s="674"/>
      <c r="AM388" s="674"/>
      <c r="AN388" s="674"/>
      <c r="AO388" s="674"/>
      <c r="AP388" s="674"/>
      <c r="AQ388" s="674"/>
      <c r="AR388" s="674"/>
      <c r="AS388" s="674"/>
      <c r="AT388" s="674"/>
      <c r="AU388" s="674"/>
      <c r="AV388" s="674"/>
      <c r="AW388" s="674"/>
      <c r="AX388" s="674"/>
      <c r="AY388" s="674"/>
      <c r="AZ388" s="674"/>
      <c r="BA388" s="674"/>
      <c r="BB388" s="674"/>
      <c r="BC388" s="674"/>
      <c r="BD388" s="674"/>
      <c r="BE388" s="674"/>
      <c r="BF388" s="674"/>
      <c r="BG388" s="674"/>
      <c r="BH388" s="674"/>
      <c r="BI388" s="674"/>
      <c r="BJ388" s="674"/>
      <c r="BK388" s="674"/>
      <c r="BL388" s="674"/>
      <c r="BM388" s="674"/>
      <c r="BN388" s="674"/>
      <c r="BO388" s="674"/>
      <c r="BP388" s="674"/>
      <c r="BQ388" s="674"/>
      <c r="BR388" s="674"/>
      <c r="BS388" s="674"/>
      <c r="BT388" s="674"/>
      <c r="BU388" s="674"/>
      <c r="BV388" s="674"/>
      <c r="BW388" s="674"/>
      <c r="BX388" s="674"/>
      <c r="BY388" s="674"/>
      <c r="BZ388" s="674"/>
      <c r="CA388" s="674"/>
      <c r="CB388" s="674"/>
      <c r="CC388" s="674"/>
      <c r="CD388" s="674"/>
      <c r="CE388" s="674"/>
      <c r="CF388" s="674"/>
      <c r="CG388" s="674"/>
      <c r="CH388" s="674"/>
      <c r="CI388" s="674"/>
      <c r="CJ388" s="674"/>
      <c r="CK388" s="674"/>
      <c r="CL388" s="674"/>
      <c r="CM388" s="674"/>
      <c r="CN388" s="674"/>
      <c r="CO388" s="674"/>
      <c r="CP388" s="674"/>
      <c r="CQ388" s="674"/>
      <c r="CR388" s="674"/>
      <c r="CS388" s="674"/>
      <c r="CT388" s="674"/>
      <c r="CU388" s="674"/>
      <c r="CV388" s="674"/>
      <c r="CW388" s="674"/>
      <c r="CX388" s="674"/>
      <c r="CY388" s="674"/>
      <c r="CZ388" s="674"/>
      <c r="DA388" s="674"/>
    </row>
    <row r="389" spans="1:105" ht="15">
      <c r="A389" s="680" t="s">
        <v>459</v>
      </c>
      <c r="B389" s="671"/>
      <c r="C389" s="671"/>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c r="AE389" s="671"/>
      <c r="AF389" s="671"/>
      <c r="AG389" s="671"/>
      <c r="AH389" s="671"/>
      <c r="AI389" s="671"/>
      <c r="AJ389" s="671"/>
      <c r="AK389" s="671"/>
      <c r="AL389" s="671"/>
      <c r="AM389" s="671"/>
      <c r="AN389" s="671"/>
      <c r="AO389" s="671"/>
      <c r="AP389" s="693" t="s">
        <v>606</v>
      </c>
      <c r="AQ389" s="693"/>
      <c r="AR389" s="693"/>
      <c r="AS389" s="693"/>
      <c r="AT389" s="693"/>
      <c r="AU389" s="693"/>
      <c r="AV389" s="693"/>
      <c r="AW389" s="693"/>
      <c r="AX389" s="693"/>
      <c r="AY389" s="693"/>
      <c r="AZ389" s="693"/>
      <c r="BA389" s="693"/>
      <c r="BB389" s="693"/>
      <c r="BC389" s="693"/>
      <c r="BD389" s="693"/>
      <c r="BE389" s="693"/>
      <c r="BF389" s="693"/>
      <c r="BG389" s="693"/>
      <c r="BH389" s="693"/>
      <c r="BI389" s="693"/>
      <c r="BJ389" s="693"/>
      <c r="BK389" s="693"/>
      <c r="BL389" s="693"/>
      <c r="BM389" s="693"/>
      <c r="BN389" s="693"/>
      <c r="BO389" s="693"/>
      <c r="BP389" s="693"/>
      <c r="BQ389" s="693"/>
      <c r="BR389" s="693"/>
      <c r="BS389" s="693"/>
      <c r="BT389" s="693"/>
      <c r="BU389" s="693"/>
      <c r="BV389" s="693"/>
      <c r="BW389" s="693"/>
      <c r="BX389" s="693"/>
      <c r="BY389" s="693"/>
      <c r="BZ389" s="693"/>
      <c r="CA389" s="693"/>
      <c r="CB389" s="693"/>
      <c r="CC389" s="693"/>
      <c r="CD389" s="693"/>
      <c r="CE389" s="693"/>
      <c r="CF389" s="693"/>
      <c r="CG389" s="693"/>
      <c r="CH389" s="693"/>
      <c r="CI389" s="693"/>
      <c r="CJ389" s="693"/>
      <c r="CK389" s="693"/>
      <c r="CL389" s="693"/>
      <c r="CM389" s="693"/>
      <c r="CN389" s="693"/>
      <c r="CO389" s="693"/>
      <c r="CP389" s="693"/>
      <c r="CQ389" s="693"/>
      <c r="CR389" s="693"/>
      <c r="CS389" s="693"/>
      <c r="CT389" s="693"/>
      <c r="CU389" s="693"/>
      <c r="CV389" s="693"/>
      <c r="CW389" s="693"/>
      <c r="CX389" s="693"/>
      <c r="CY389" s="693"/>
      <c r="CZ389" s="693"/>
      <c r="DA389" s="693"/>
    </row>
    <row r="390" spans="1:105">
      <c r="A390" s="667" t="s">
        <v>462</v>
      </c>
      <c r="B390" s="668"/>
      <c r="C390" s="668"/>
      <c r="D390" s="668"/>
      <c r="E390" s="668"/>
      <c r="F390" s="668"/>
      <c r="G390" s="669"/>
      <c r="H390" s="667" t="s">
        <v>538</v>
      </c>
      <c r="I390" s="668"/>
      <c r="J390" s="668"/>
      <c r="K390" s="668"/>
      <c r="L390" s="668"/>
      <c r="M390" s="668"/>
      <c r="N390" s="668"/>
      <c r="O390" s="668"/>
      <c r="P390" s="668"/>
      <c r="Q390" s="668"/>
      <c r="R390" s="668"/>
      <c r="S390" s="668"/>
      <c r="T390" s="668"/>
      <c r="U390" s="668"/>
      <c r="V390" s="668"/>
      <c r="W390" s="668"/>
      <c r="X390" s="668"/>
      <c r="Y390" s="668"/>
      <c r="Z390" s="668"/>
      <c r="AA390" s="668"/>
      <c r="AB390" s="668"/>
      <c r="AC390" s="668"/>
      <c r="AD390" s="668"/>
      <c r="AE390" s="668"/>
      <c r="AF390" s="668"/>
      <c r="AG390" s="668"/>
      <c r="AH390" s="668"/>
      <c r="AI390" s="668"/>
      <c r="AJ390" s="668"/>
      <c r="AK390" s="668"/>
      <c r="AL390" s="668"/>
      <c r="AM390" s="668"/>
      <c r="AN390" s="668"/>
      <c r="AO390" s="668"/>
      <c r="AP390" s="668"/>
      <c r="AQ390" s="668"/>
      <c r="AR390" s="668"/>
      <c r="AS390" s="668"/>
      <c r="AT390" s="668"/>
      <c r="AU390" s="668"/>
      <c r="AV390" s="668"/>
      <c r="AW390" s="668"/>
      <c r="AX390" s="668"/>
      <c r="AY390" s="668"/>
      <c r="AZ390" s="668"/>
      <c r="BA390" s="668"/>
      <c r="BB390" s="668"/>
      <c r="BC390" s="669"/>
      <c r="BD390" s="667" t="s">
        <v>583</v>
      </c>
      <c r="BE390" s="668"/>
      <c r="BF390" s="668"/>
      <c r="BG390" s="668"/>
      <c r="BH390" s="668"/>
      <c r="BI390" s="668"/>
      <c r="BJ390" s="668"/>
      <c r="BK390" s="668"/>
      <c r="BL390" s="668"/>
      <c r="BM390" s="668"/>
      <c r="BN390" s="668"/>
      <c r="BO390" s="668"/>
      <c r="BP390" s="668"/>
      <c r="BQ390" s="668"/>
      <c r="BR390" s="668"/>
      <c r="BS390" s="669"/>
      <c r="BT390" s="667" t="s">
        <v>632</v>
      </c>
      <c r="BU390" s="668"/>
      <c r="BV390" s="668"/>
      <c r="BW390" s="668"/>
      <c r="BX390" s="668"/>
      <c r="BY390" s="668"/>
      <c r="BZ390" s="668"/>
      <c r="CA390" s="668"/>
      <c r="CB390" s="668"/>
      <c r="CC390" s="668"/>
      <c r="CD390" s="668"/>
      <c r="CE390" s="668"/>
      <c r="CF390" s="668"/>
      <c r="CG390" s="668"/>
      <c r="CH390" s="668"/>
      <c r="CI390" s="669"/>
      <c r="CJ390" s="698" t="s">
        <v>633</v>
      </c>
      <c r="CK390" s="699"/>
      <c r="CL390" s="699"/>
      <c r="CM390" s="699"/>
      <c r="CN390" s="699"/>
      <c r="CO390" s="699"/>
      <c r="CP390" s="699"/>
      <c r="CQ390" s="699"/>
      <c r="CR390" s="699"/>
      <c r="CS390" s="699"/>
      <c r="CT390" s="699"/>
      <c r="CU390" s="699"/>
      <c r="CV390" s="699"/>
      <c r="CW390" s="699"/>
      <c r="CX390" s="699"/>
      <c r="CY390" s="699"/>
      <c r="CZ390" s="699"/>
      <c r="DA390" s="700"/>
    </row>
    <row r="391" spans="1:105">
      <c r="A391" s="676">
        <v>1</v>
      </c>
      <c r="B391" s="654"/>
      <c r="C391" s="654"/>
      <c r="D391" s="654"/>
      <c r="E391" s="654"/>
      <c r="F391" s="654"/>
      <c r="G391" s="655"/>
      <c r="H391" s="676">
        <v>2</v>
      </c>
      <c r="I391" s="695"/>
      <c r="J391" s="695"/>
      <c r="K391" s="695"/>
      <c r="L391" s="695"/>
      <c r="M391" s="695"/>
      <c r="N391" s="695"/>
      <c r="O391" s="695"/>
      <c r="P391" s="695"/>
      <c r="Q391" s="695"/>
      <c r="R391" s="695"/>
      <c r="S391" s="695"/>
      <c r="T391" s="695"/>
      <c r="U391" s="695"/>
      <c r="V391" s="695"/>
      <c r="W391" s="695"/>
      <c r="X391" s="695"/>
      <c r="Y391" s="695"/>
      <c r="Z391" s="695"/>
      <c r="AA391" s="695"/>
      <c r="AB391" s="695"/>
      <c r="AC391" s="695"/>
      <c r="AD391" s="695"/>
      <c r="AE391" s="695"/>
      <c r="AF391" s="695"/>
      <c r="AG391" s="695"/>
      <c r="AH391" s="695"/>
      <c r="AI391" s="695"/>
      <c r="AJ391" s="695"/>
      <c r="AK391" s="695"/>
      <c r="AL391" s="695"/>
      <c r="AM391" s="695"/>
      <c r="AN391" s="695"/>
      <c r="AO391" s="695"/>
      <c r="AP391" s="695"/>
      <c r="AQ391" s="695"/>
      <c r="AR391" s="695"/>
      <c r="AS391" s="695"/>
      <c r="AT391" s="695"/>
      <c r="AU391" s="695"/>
      <c r="AV391" s="695"/>
      <c r="AW391" s="695"/>
      <c r="AX391" s="695"/>
      <c r="AY391" s="695"/>
      <c r="AZ391" s="695"/>
      <c r="BA391" s="695"/>
      <c r="BB391" s="695"/>
      <c r="BC391" s="696"/>
      <c r="BD391" s="676">
        <v>3</v>
      </c>
      <c r="BE391" s="654"/>
      <c r="BF391" s="654"/>
      <c r="BG391" s="654"/>
      <c r="BH391" s="654"/>
      <c r="BI391" s="654"/>
      <c r="BJ391" s="654"/>
      <c r="BK391" s="654"/>
      <c r="BL391" s="654"/>
      <c r="BM391" s="654"/>
      <c r="BN391" s="654"/>
      <c r="BO391" s="654"/>
      <c r="BP391" s="654"/>
      <c r="BQ391" s="654"/>
      <c r="BR391" s="654"/>
      <c r="BS391" s="655"/>
      <c r="BT391" s="676">
        <v>4</v>
      </c>
      <c r="BU391" s="654"/>
      <c r="BV391" s="654"/>
      <c r="BW391" s="654"/>
      <c r="BX391" s="654"/>
      <c r="BY391" s="654"/>
      <c r="BZ391" s="654"/>
      <c r="CA391" s="654"/>
      <c r="CB391" s="654"/>
      <c r="CC391" s="654"/>
      <c r="CD391" s="654"/>
      <c r="CE391" s="654"/>
      <c r="CF391" s="654"/>
      <c r="CG391" s="654"/>
      <c r="CH391" s="654"/>
      <c r="CI391" s="655"/>
      <c r="CJ391" s="697">
        <v>5</v>
      </c>
      <c r="CK391" s="665"/>
      <c r="CL391" s="665"/>
      <c r="CM391" s="665"/>
      <c r="CN391" s="665"/>
      <c r="CO391" s="665"/>
      <c r="CP391" s="665"/>
      <c r="CQ391" s="665"/>
      <c r="CR391" s="665"/>
      <c r="CS391" s="665"/>
      <c r="CT391" s="665"/>
      <c r="CU391" s="665"/>
      <c r="CV391" s="665"/>
      <c r="CW391" s="665"/>
      <c r="CX391" s="665"/>
      <c r="CY391" s="665"/>
      <c r="CZ391" s="665"/>
      <c r="DA391" s="666"/>
    </row>
    <row r="392" spans="1:105">
      <c r="A392" s="662" t="s">
        <v>78</v>
      </c>
      <c r="B392" s="654"/>
      <c r="C392" s="654"/>
      <c r="D392" s="654"/>
      <c r="E392" s="654"/>
      <c r="F392" s="654"/>
      <c r="G392" s="655"/>
      <c r="H392" s="663" t="s">
        <v>642</v>
      </c>
      <c r="I392" s="654"/>
      <c r="J392" s="654"/>
      <c r="K392" s="654"/>
      <c r="L392" s="654"/>
      <c r="M392" s="654"/>
      <c r="N392" s="654"/>
      <c r="O392" s="654"/>
      <c r="P392" s="654"/>
      <c r="Q392" s="654"/>
      <c r="R392" s="654"/>
      <c r="S392" s="654"/>
      <c r="T392" s="654"/>
      <c r="U392" s="654"/>
      <c r="V392" s="654"/>
      <c r="W392" s="654"/>
      <c r="X392" s="654"/>
      <c r="Y392" s="654"/>
      <c r="Z392" s="654"/>
      <c r="AA392" s="654"/>
      <c r="AB392" s="654"/>
      <c r="AC392" s="654"/>
      <c r="AD392" s="654"/>
      <c r="AE392" s="654"/>
      <c r="AF392" s="654"/>
      <c r="AG392" s="654"/>
      <c r="AH392" s="654"/>
      <c r="AI392" s="654"/>
      <c r="AJ392" s="654"/>
      <c r="AK392" s="654"/>
      <c r="AL392" s="654"/>
      <c r="AM392" s="654"/>
      <c r="AN392" s="654"/>
      <c r="AO392" s="654"/>
      <c r="AP392" s="654"/>
      <c r="AQ392" s="654"/>
      <c r="AR392" s="654"/>
      <c r="AS392" s="654"/>
      <c r="AT392" s="654"/>
      <c r="AU392" s="654"/>
      <c r="AV392" s="654"/>
      <c r="AW392" s="654"/>
      <c r="AX392" s="654"/>
      <c r="AY392" s="654"/>
      <c r="AZ392" s="654"/>
      <c r="BA392" s="654"/>
      <c r="BB392" s="654"/>
      <c r="BC392" s="655"/>
      <c r="BD392" s="656"/>
      <c r="BE392" s="654"/>
      <c r="BF392" s="654"/>
      <c r="BG392" s="654"/>
      <c r="BH392" s="654"/>
      <c r="BI392" s="654"/>
      <c r="BJ392" s="654"/>
      <c r="BK392" s="654"/>
      <c r="BL392" s="654"/>
      <c r="BM392" s="654"/>
      <c r="BN392" s="654"/>
      <c r="BO392" s="654"/>
      <c r="BP392" s="654"/>
      <c r="BQ392" s="654"/>
      <c r="BR392" s="654"/>
      <c r="BS392" s="655"/>
      <c r="BT392" s="656"/>
      <c r="BU392" s="654"/>
      <c r="BV392" s="654"/>
      <c r="BW392" s="654"/>
      <c r="BX392" s="654"/>
      <c r="BY392" s="654"/>
      <c r="BZ392" s="654"/>
      <c r="CA392" s="654"/>
      <c r="CB392" s="654"/>
      <c r="CC392" s="654"/>
      <c r="CD392" s="654"/>
      <c r="CE392" s="654"/>
      <c r="CF392" s="654"/>
      <c r="CG392" s="654"/>
      <c r="CH392" s="654"/>
      <c r="CI392" s="655"/>
      <c r="CJ392" s="657">
        <v>150000</v>
      </c>
      <c r="CK392" s="658"/>
      <c r="CL392" s="658"/>
      <c r="CM392" s="658"/>
      <c r="CN392" s="658"/>
      <c r="CO392" s="658"/>
      <c r="CP392" s="658"/>
      <c r="CQ392" s="658"/>
      <c r="CR392" s="658"/>
      <c r="CS392" s="658"/>
      <c r="CT392" s="658"/>
      <c r="CU392" s="658"/>
      <c r="CV392" s="658"/>
      <c r="CW392" s="658"/>
      <c r="CX392" s="658"/>
      <c r="CY392" s="658"/>
      <c r="CZ392" s="658"/>
      <c r="DA392" s="659"/>
    </row>
    <row r="393" spans="1:105">
      <c r="A393" s="662"/>
      <c r="B393" s="654"/>
      <c r="C393" s="654"/>
      <c r="D393" s="654"/>
      <c r="E393" s="654"/>
      <c r="F393" s="654"/>
      <c r="G393" s="655"/>
      <c r="H393" s="694" t="s">
        <v>472</v>
      </c>
      <c r="I393" s="654"/>
      <c r="J393" s="654"/>
      <c r="K393" s="654"/>
      <c r="L393" s="654"/>
      <c r="M393" s="654"/>
      <c r="N393" s="654"/>
      <c r="O393" s="654"/>
      <c r="P393" s="654"/>
      <c r="Q393" s="654"/>
      <c r="R393" s="654"/>
      <c r="S393" s="654"/>
      <c r="T393" s="654"/>
      <c r="U393" s="654"/>
      <c r="V393" s="654"/>
      <c r="W393" s="654"/>
      <c r="X393" s="654"/>
      <c r="Y393" s="654"/>
      <c r="Z393" s="654"/>
      <c r="AA393" s="654"/>
      <c r="AB393" s="654"/>
      <c r="AC393" s="654"/>
      <c r="AD393" s="654"/>
      <c r="AE393" s="654"/>
      <c r="AF393" s="654"/>
      <c r="AG393" s="654"/>
      <c r="AH393" s="654"/>
      <c r="AI393" s="654"/>
      <c r="AJ393" s="654"/>
      <c r="AK393" s="654"/>
      <c r="AL393" s="654"/>
      <c r="AM393" s="654"/>
      <c r="AN393" s="654"/>
      <c r="AO393" s="654"/>
      <c r="AP393" s="654"/>
      <c r="AQ393" s="654"/>
      <c r="AR393" s="654"/>
      <c r="AS393" s="654"/>
      <c r="AT393" s="654"/>
      <c r="AU393" s="654"/>
      <c r="AV393" s="654"/>
      <c r="AW393" s="654"/>
      <c r="AX393" s="654"/>
      <c r="AY393" s="654"/>
      <c r="AZ393" s="654"/>
      <c r="BA393" s="654"/>
      <c r="BB393" s="654"/>
      <c r="BC393" s="655"/>
      <c r="BD393" s="656"/>
      <c r="BE393" s="654"/>
      <c r="BF393" s="654"/>
      <c r="BG393" s="654"/>
      <c r="BH393" s="654"/>
      <c r="BI393" s="654"/>
      <c r="BJ393" s="654"/>
      <c r="BK393" s="654"/>
      <c r="BL393" s="654"/>
      <c r="BM393" s="654"/>
      <c r="BN393" s="654"/>
      <c r="BO393" s="654"/>
      <c r="BP393" s="654"/>
      <c r="BQ393" s="654"/>
      <c r="BR393" s="654"/>
      <c r="BS393" s="655"/>
      <c r="BT393" s="656" t="s">
        <v>105</v>
      </c>
      <c r="BU393" s="654"/>
      <c r="BV393" s="654"/>
      <c r="BW393" s="654"/>
      <c r="BX393" s="654"/>
      <c r="BY393" s="654"/>
      <c r="BZ393" s="654"/>
      <c r="CA393" s="654"/>
      <c r="CB393" s="654"/>
      <c r="CC393" s="654"/>
      <c r="CD393" s="654"/>
      <c r="CE393" s="654"/>
      <c r="CF393" s="654"/>
      <c r="CG393" s="654"/>
      <c r="CH393" s="654"/>
      <c r="CI393" s="655"/>
      <c r="CJ393" s="701">
        <v>150000</v>
      </c>
      <c r="CK393" s="702"/>
      <c r="CL393" s="702"/>
      <c r="CM393" s="702"/>
      <c r="CN393" s="702"/>
      <c r="CO393" s="702"/>
      <c r="CP393" s="702"/>
      <c r="CQ393" s="702"/>
      <c r="CR393" s="702"/>
      <c r="CS393" s="702"/>
      <c r="CT393" s="702"/>
      <c r="CU393" s="702"/>
      <c r="CV393" s="702"/>
      <c r="CW393" s="702"/>
      <c r="CX393" s="702"/>
      <c r="CY393" s="702"/>
      <c r="CZ393" s="702"/>
      <c r="DA393" s="703"/>
    </row>
    <row r="394" spans="1:105">
      <c r="A394" s="190"/>
      <c r="B394" s="191"/>
      <c r="C394" s="191"/>
      <c r="D394" s="191"/>
      <c r="E394" s="191"/>
      <c r="F394" s="191"/>
      <c r="G394" s="191"/>
      <c r="H394" s="192"/>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3"/>
      <c r="BE394" s="191"/>
      <c r="BF394" s="191"/>
      <c r="BG394" s="191"/>
      <c r="BH394" s="191"/>
      <c r="BI394" s="191"/>
      <c r="BJ394" s="191"/>
      <c r="BK394" s="191"/>
      <c r="BL394" s="191"/>
      <c r="BM394" s="191"/>
      <c r="BN394" s="191"/>
      <c r="BO394" s="191"/>
      <c r="BP394" s="191"/>
      <c r="BQ394" s="191"/>
      <c r="BR394" s="191"/>
      <c r="BS394" s="191"/>
      <c r="BT394" s="193"/>
      <c r="BU394" s="191"/>
      <c r="BV394" s="191"/>
      <c r="BW394" s="191"/>
      <c r="BX394" s="191"/>
      <c r="BY394" s="191"/>
      <c r="BZ394" s="191"/>
      <c r="CA394" s="191"/>
      <c r="CB394" s="191"/>
      <c r="CC394" s="191"/>
      <c r="CD394" s="191"/>
      <c r="CE394" s="204"/>
      <c r="CF394" s="204"/>
      <c r="CG394" s="204"/>
      <c r="CH394" s="204"/>
      <c r="CI394" s="204"/>
      <c r="CJ394" s="210"/>
      <c r="CK394" s="210"/>
      <c r="CL394" s="210"/>
      <c r="CM394" s="210"/>
      <c r="CN394" s="210"/>
      <c r="CO394" s="210"/>
      <c r="CP394" s="210"/>
      <c r="CQ394" s="210"/>
      <c r="CR394" s="210"/>
      <c r="CS394" s="210"/>
      <c r="CT394" s="210"/>
      <c r="CU394" s="210"/>
      <c r="CV394" s="210"/>
      <c r="CW394" s="210"/>
      <c r="CX394" s="210"/>
      <c r="CY394" s="210"/>
      <c r="CZ394" s="210"/>
      <c r="DA394" s="210"/>
    </row>
    <row r="395" spans="1:105" ht="13.5">
      <c r="A395" s="704" t="s">
        <v>643</v>
      </c>
      <c r="B395" s="671"/>
      <c r="C395" s="671"/>
      <c r="D395" s="671"/>
      <c r="E395" s="671"/>
      <c r="F395" s="671"/>
      <c r="G395" s="671"/>
      <c r="H395" s="671"/>
      <c r="I395" s="671"/>
      <c r="J395" s="671"/>
      <c r="K395" s="671"/>
      <c r="L395" s="671"/>
      <c r="M395" s="671"/>
      <c r="N395" s="671"/>
      <c r="O395" s="671"/>
      <c r="P395" s="671"/>
      <c r="Q395" s="671"/>
      <c r="R395" s="671"/>
      <c r="S395" s="671"/>
      <c r="T395" s="671"/>
      <c r="U395" s="671"/>
      <c r="V395" s="671"/>
      <c r="W395" s="671"/>
      <c r="X395" s="671"/>
      <c r="Y395" s="671"/>
      <c r="Z395" s="671"/>
      <c r="AA395" s="671"/>
      <c r="AB395" s="671"/>
      <c r="AC395" s="671"/>
      <c r="AD395" s="671"/>
      <c r="AE395" s="671"/>
      <c r="AF395" s="671"/>
      <c r="AG395" s="671"/>
      <c r="AH395" s="671"/>
      <c r="AI395" s="671"/>
      <c r="AJ395" s="671"/>
      <c r="AK395" s="671"/>
      <c r="AL395" s="671"/>
      <c r="AM395" s="671"/>
      <c r="AN395" s="671"/>
      <c r="AO395" s="671"/>
      <c r="AP395" s="671"/>
      <c r="AQ395" s="671"/>
      <c r="AR395" s="671"/>
      <c r="AS395" s="671"/>
      <c r="AT395" s="671"/>
      <c r="AU395" s="671"/>
      <c r="AV395" s="671"/>
      <c r="AW395" s="671"/>
      <c r="AX395" s="671"/>
      <c r="AY395" s="671"/>
      <c r="AZ395" s="671"/>
      <c r="BA395" s="671"/>
      <c r="BB395" s="671"/>
      <c r="BC395" s="671"/>
      <c r="BD395" s="671"/>
      <c r="BE395" s="671"/>
      <c r="BF395" s="671"/>
      <c r="BG395" s="671"/>
      <c r="BH395" s="671"/>
      <c r="BI395" s="671"/>
      <c r="BJ395" s="671"/>
      <c r="BK395" s="671"/>
      <c r="BL395" s="671"/>
      <c r="BM395" s="671"/>
      <c r="BN395" s="671"/>
      <c r="BO395" s="671"/>
      <c r="BP395" s="671"/>
      <c r="BQ395" s="671"/>
      <c r="BR395" s="671"/>
      <c r="BS395" s="671"/>
      <c r="BT395" s="671"/>
      <c r="BU395" s="671"/>
      <c r="BV395" s="671"/>
      <c r="BW395" s="671"/>
      <c r="BX395" s="671"/>
      <c r="BY395" s="671"/>
      <c r="BZ395" s="671"/>
      <c r="CA395" s="671"/>
      <c r="CB395" s="671"/>
      <c r="CC395" s="671"/>
      <c r="CD395" s="671"/>
      <c r="CE395" s="671"/>
      <c r="CF395" s="671"/>
      <c r="CG395" s="671"/>
      <c r="CH395" s="671"/>
      <c r="CI395" s="671"/>
      <c r="CJ395" s="671"/>
      <c r="CK395" s="671"/>
      <c r="CL395" s="671"/>
      <c r="CM395" s="671"/>
      <c r="CN395" s="671"/>
      <c r="CO395" s="671"/>
      <c r="CP395" s="671"/>
      <c r="CQ395" s="671"/>
      <c r="CR395" s="671"/>
      <c r="CS395" s="671"/>
      <c r="CT395" s="671"/>
      <c r="CU395" s="671"/>
      <c r="CV395" s="671"/>
      <c r="CW395" s="671"/>
      <c r="CX395" s="671"/>
      <c r="CY395" s="671"/>
      <c r="CZ395" s="671"/>
      <c r="DA395" s="671"/>
    </row>
    <row r="396" spans="1:105" ht="15">
      <c r="A396" s="180" t="s">
        <v>458</v>
      </c>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678" t="s">
        <v>5</v>
      </c>
      <c r="Y396" s="674"/>
      <c r="Z396" s="674"/>
      <c r="AA396" s="674"/>
      <c r="AB396" s="674"/>
      <c r="AC396" s="674"/>
      <c r="AD396" s="674"/>
      <c r="AE396" s="674"/>
      <c r="AF396" s="674"/>
      <c r="AG396" s="674"/>
      <c r="AH396" s="674"/>
      <c r="AI396" s="674"/>
      <c r="AJ396" s="674"/>
      <c r="AK396" s="674"/>
      <c r="AL396" s="674"/>
      <c r="AM396" s="674"/>
      <c r="AN396" s="674"/>
      <c r="AO396" s="674"/>
      <c r="AP396" s="674"/>
      <c r="AQ396" s="674"/>
      <c r="AR396" s="674"/>
      <c r="AS396" s="674"/>
      <c r="AT396" s="674"/>
      <c r="AU396" s="674"/>
      <c r="AV396" s="674"/>
      <c r="AW396" s="674"/>
      <c r="AX396" s="674"/>
      <c r="AY396" s="674"/>
      <c r="AZ396" s="674"/>
      <c r="BA396" s="674"/>
      <c r="BB396" s="674"/>
      <c r="BC396" s="674"/>
      <c r="BD396" s="674"/>
      <c r="BE396" s="674"/>
      <c r="BF396" s="674"/>
      <c r="BG396" s="674"/>
      <c r="BH396" s="674"/>
      <c r="BI396" s="674"/>
      <c r="BJ396" s="674"/>
      <c r="BK396" s="674"/>
      <c r="BL396" s="674"/>
      <c r="BM396" s="674"/>
      <c r="BN396" s="674"/>
      <c r="BO396" s="674"/>
      <c r="BP396" s="674"/>
      <c r="BQ396" s="674"/>
      <c r="BR396" s="674"/>
      <c r="BS396" s="674"/>
      <c r="BT396" s="674"/>
      <c r="BU396" s="674"/>
      <c r="BV396" s="674"/>
      <c r="BW396" s="674"/>
      <c r="BX396" s="674"/>
      <c r="BY396" s="674"/>
      <c r="BZ396" s="674"/>
      <c r="CA396" s="674"/>
      <c r="CB396" s="674"/>
      <c r="CC396" s="674"/>
      <c r="CD396" s="674"/>
      <c r="CE396" s="674"/>
      <c r="CF396" s="674"/>
      <c r="CG396" s="674"/>
      <c r="CH396" s="674"/>
      <c r="CI396" s="674"/>
      <c r="CJ396" s="674"/>
      <c r="CK396" s="674"/>
      <c r="CL396" s="674"/>
      <c r="CM396" s="674"/>
      <c r="CN396" s="674"/>
      <c r="CO396" s="674"/>
      <c r="CP396" s="674"/>
      <c r="CQ396" s="674"/>
      <c r="CR396" s="674"/>
      <c r="CS396" s="674"/>
      <c r="CT396" s="674"/>
      <c r="CU396" s="674"/>
      <c r="CV396" s="674"/>
      <c r="CW396" s="674"/>
      <c r="CX396" s="674"/>
      <c r="CY396" s="674"/>
      <c r="CZ396" s="674"/>
      <c r="DA396" s="674"/>
    </row>
    <row r="397" spans="1:105" ht="15">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99"/>
      <c r="CK397" s="199"/>
      <c r="CL397" s="199"/>
      <c r="CM397" s="199"/>
      <c r="CN397" s="199"/>
      <c r="CO397" s="199"/>
      <c r="CP397" s="199"/>
      <c r="CQ397" s="199"/>
      <c r="CR397" s="199"/>
      <c r="CS397" s="199"/>
      <c r="CT397" s="199"/>
      <c r="CU397" s="199"/>
      <c r="CV397" s="199"/>
      <c r="CW397" s="199"/>
      <c r="CX397" s="199"/>
      <c r="CY397" s="199"/>
      <c r="CZ397" s="199"/>
      <c r="DA397" s="199"/>
    </row>
    <row r="398" spans="1:105" ht="22.5" customHeight="1">
      <c r="A398" s="680" t="s">
        <v>459</v>
      </c>
      <c r="B398" s="671"/>
      <c r="C398" s="671"/>
      <c r="D398" s="671"/>
      <c r="E398" s="671"/>
      <c r="F398" s="671"/>
      <c r="G398" s="671"/>
      <c r="H398" s="671"/>
      <c r="I398" s="671"/>
      <c r="J398" s="671"/>
      <c r="K398" s="671"/>
      <c r="L398" s="671"/>
      <c r="M398" s="671"/>
      <c r="N398" s="671"/>
      <c r="O398" s="671"/>
      <c r="P398" s="671"/>
      <c r="Q398" s="671"/>
      <c r="R398" s="671"/>
      <c r="S398" s="671"/>
      <c r="T398" s="671"/>
      <c r="U398" s="671"/>
      <c r="V398" s="671"/>
      <c r="W398" s="671"/>
      <c r="X398" s="671"/>
      <c r="Y398" s="671"/>
      <c r="Z398" s="671"/>
      <c r="AA398" s="671"/>
      <c r="AB398" s="671"/>
      <c r="AC398" s="671"/>
      <c r="AD398" s="671"/>
      <c r="AE398" s="671"/>
      <c r="AF398" s="671"/>
      <c r="AG398" s="671"/>
      <c r="AH398" s="671"/>
      <c r="AI398" s="671"/>
      <c r="AJ398" s="671"/>
      <c r="AK398" s="671"/>
      <c r="AL398" s="671"/>
      <c r="AM398" s="671"/>
      <c r="AN398" s="671"/>
      <c r="AO398" s="671"/>
      <c r="AP398" s="682" t="s">
        <v>474</v>
      </c>
      <c r="AQ398" s="682"/>
      <c r="AR398" s="682"/>
      <c r="AS398" s="682"/>
      <c r="AT398" s="682"/>
      <c r="AU398" s="682"/>
      <c r="AV398" s="682"/>
      <c r="AW398" s="682"/>
      <c r="AX398" s="682"/>
      <c r="AY398" s="682"/>
      <c r="AZ398" s="682"/>
      <c r="BA398" s="682"/>
      <c r="BB398" s="682"/>
      <c r="BC398" s="682"/>
      <c r="BD398" s="682"/>
      <c r="BE398" s="682"/>
      <c r="BF398" s="682"/>
      <c r="BG398" s="682"/>
      <c r="BH398" s="682"/>
      <c r="BI398" s="682"/>
      <c r="BJ398" s="682"/>
      <c r="BK398" s="682"/>
      <c r="BL398" s="682"/>
      <c r="BM398" s="682"/>
      <c r="BN398" s="682"/>
      <c r="BO398" s="682"/>
      <c r="BP398" s="682"/>
      <c r="BQ398" s="682"/>
      <c r="BR398" s="682"/>
      <c r="BS398" s="682"/>
      <c r="BT398" s="682"/>
      <c r="BU398" s="682"/>
      <c r="BV398" s="682"/>
      <c r="BW398" s="682"/>
      <c r="BX398" s="682"/>
      <c r="BY398" s="682"/>
      <c r="BZ398" s="682"/>
      <c r="CA398" s="682"/>
      <c r="CB398" s="682"/>
      <c r="CC398" s="682"/>
      <c r="CD398" s="682"/>
      <c r="CE398" s="682"/>
      <c r="CF398" s="682"/>
      <c r="CG398" s="682"/>
      <c r="CH398" s="682"/>
      <c r="CI398" s="682"/>
      <c r="CJ398" s="682"/>
      <c r="CK398" s="682"/>
      <c r="CL398" s="682"/>
      <c r="CM398" s="682"/>
      <c r="CN398" s="682"/>
      <c r="CO398" s="682"/>
      <c r="CP398" s="682"/>
      <c r="CQ398" s="682"/>
      <c r="CR398" s="682"/>
      <c r="CS398" s="682"/>
      <c r="CT398" s="682"/>
      <c r="CU398" s="682"/>
      <c r="CV398" s="682"/>
      <c r="CW398" s="682"/>
      <c r="CX398" s="682"/>
      <c r="CY398" s="682"/>
      <c r="CZ398" s="682"/>
      <c r="DA398" s="682"/>
    </row>
    <row r="399" spans="1:105">
      <c r="A399" s="667" t="s">
        <v>462</v>
      </c>
      <c r="B399" s="668"/>
      <c r="C399" s="668"/>
      <c r="D399" s="668"/>
      <c r="E399" s="668"/>
      <c r="F399" s="668"/>
      <c r="G399" s="669"/>
      <c r="H399" s="667" t="s">
        <v>538</v>
      </c>
      <c r="I399" s="668"/>
      <c r="J399" s="668"/>
      <c r="K399" s="668"/>
      <c r="L399" s="668"/>
      <c r="M399" s="668"/>
      <c r="N399" s="668"/>
      <c r="O399" s="668"/>
      <c r="P399" s="668"/>
      <c r="Q399" s="668"/>
      <c r="R399" s="668"/>
      <c r="S399" s="668"/>
      <c r="T399" s="668"/>
      <c r="U399" s="668"/>
      <c r="V399" s="668"/>
      <c r="W399" s="668"/>
      <c r="X399" s="668"/>
      <c r="Y399" s="668"/>
      <c r="Z399" s="668"/>
      <c r="AA399" s="668"/>
      <c r="AB399" s="668"/>
      <c r="AC399" s="668"/>
      <c r="AD399" s="668"/>
      <c r="AE399" s="668"/>
      <c r="AF399" s="668"/>
      <c r="AG399" s="668"/>
      <c r="AH399" s="668"/>
      <c r="AI399" s="668"/>
      <c r="AJ399" s="668"/>
      <c r="AK399" s="668"/>
      <c r="AL399" s="668"/>
      <c r="AM399" s="668"/>
      <c r="AN399" s="668"/>
      <c r="AO399" s="668"/>
      <c r="AP399" s="668"/>
      <c r="AQ399" s="668"/>
      <c r="AR399" s="668"/>
      <c r="AS399" s="668"/>
      <c r="AT399" s="668"/>
      <c r="AU399" s="668"/>
      <c r="AV399" s="668"/>
      <c r="AW399" s="668"/>
      <c r="AX399" s="668"/>
      <c r="AY399" s="668"/>
      <c r="AZ399" s="668"/>
      <c r="BA399" s="668"/>
      <c r="BB399" s="668"/>
      <c r="BC399" s="669"/>
      <c r="BD399" s="667" t="s">
        <v>583</v>
      </c>
      <c r="BE399" s="668"/>
      <c r="BF399" s="668"/>
      <c r="BG399" s="668"/>
      <c r="BH399" s="668"/>
      <c r="BI399" s="668"/>
      <c r="BJ399" s="668"/>
      <c r="BK399" s="668"/>
      <c r="BL399" s="668"/>
      <c r="BM399" s="668"/>
      <c r="BN399" s="668"/>
      <c r="BO399" s="668"/>
      <c r="BP399" s="668"/>
      <c r="BQ399" s="668"/>
      <c r="BR399" s="668"/>
      <c r="BS399" s="669"/>
      <c r="BT399" s="667" t="s">
        <v>632</v>
      </c>
      <c r="BU399" s="668"/>
      <c r="BV399" s="668"/>
      <c r="BW399" s="668"/>
      <c r="BX399" s="668"/>
      <c r="BY399" s="668"/>
      <c r="BZ399" s="668"/>
      <c r="CA399" s="668"/>
      <c r="CB399" s="668"/>
      <c r="CC399" s="668"/>
      <c r="CD399" s="668"/>
      <c r="CE399" s="668"/>
      <c r="CF399" s="668"/>
      <c r="CG399" s="668"/>
      <c r="CH399" s="668"/>
      <c r="CI399" s="669"/>
      <c r="CJ399" s="698" t="s">
        <v>633</v>
      </c>
      <c r="CK399" s="699"/>
      <c r="CL399" s="699"/>
      <c r="CM399" s="699"/>
      <c r="CN399" s="699"/>
      <c r="CO399" s="699"/>
      <c r="CP399" s="699"/>
      <c r="CQ399" s="699"/>
      <c r="CR399" s="699"/>
      <c r="CS399" s="699"/>
      <c r="CT399" s="699"/>
      <c r="CU399" s="699"/>
      <c r="CV399" s="699"/>
      <c r="CW399" s="699"/>
      <c r="CX399" s="699"/>
      <c r="CY399" s="699"/>
      <c r="CZ399" s="699"/>
      <c r="DA399" s="700"/>
    </row>
    <row r="400" spans="1:105">
      <c r="A400" s="676">
        <v>1</v>
      </c>
      <c r="B400" s="654"/>
      <c r="C400" s="654"/>
      <c r="D400" s="654"/>
      <c r="E400" s="654"/>
      <c r="F400" s="654"/>
      <c r="G400" s="655"/>
      <c r="H400" s="676">
        <v>2</v>
      </c>
      <c r="I400" s="695"/>
      <c r="J400" s="695"/>
      <c r="K400" s="695"/>
      <c r="L400" s="695"/>
      <c r="M400" s="695"/>
      <c r="N400" s="695"/>
      <c r="O400" s="695"/>
      <c r="P400" s="695"/>
      <c r="Q400" s="695"/>
      <c r="R400" s="695"/>
      <c r="S400" s="695"/>
      <c r="T400" s="695"/>
      <c r="U400" s="695"/>
      <c r="V400" s="695"/>
      <c r="W400" s="695"/>
      <c r="X400" s="695"/>
      <c r="Y400" s="695"/>
      <c r="Z400" s="695"/>
      <c r="AA400" s="695"/>
      <c r="AB400" s="695"/>
      <c r="AC400" s="695"/>
      <c r="AD400" s="695"/>
      <c r="AE400" s="695"/>
      <c r="AF400" s="695"/>
      <c r="AG400" s="695"/>
      <c r="AH400" s="695"/>
      <c r="AI400" s="695"/>
      <c r="AJ400" s="695"/>
      <c r="AK400" s="695"/>
      <c r="AL400" s="695"/>
      <c r="AM400" s="695"/>
      <c r="AN400" s="695"/>
      <c r="AO400" s="695"/>
      <c r="AP400" s="695"/>
      <c r="AQ400" s="695"/>
      <c r="AR400" s="695"/>
      <c r="AS400" s="695"/>
      <c r="AT400" s="695"/>
      <c r="AU400" s="695"/>
      <c r="AV400" s="695"/>
      <c r="AW400" s="695"/>
      <c r="AX400" s="695"/>
      <c r="AY400" s="695"/>
      <c r="AZ400" s="695"/>
      <c r="BA400" s="695"/>
      <c r="BB400" s="695"/>
      <c r="BC400" s="696"/>
      <c r="BD400" s="676">
        <v>3</v>
      </c>
      <c r="BE400" s="654"/>
      <c r="BF400" s="654"/>
      <c r="BG400" s="654"/>
      <c r="BH400" s="654"/>
      <c r="BI400" s="654"/>
      <c r="BJ400" s="654"/>
      <c r="BK400" s="654"/>
      <c r="BL400" s="654"/>
      <c r="BM400" s="654"/>
      <c r="BN400" s="654"/>
      <c r="BO400" s="654"/>
      <c r="BP400" s="654"/>
      <c r="BQ400" s="654"/>
      <c r="BR400" s="654"/>
      <c r="BS400" s="655"/>
      <c r="BT400" s="676">
        <v>4</v>
      </c>
      <c r="BU400" s="654"/>
      <c r="BV400" s="654"/>
      <c r="BW400" s="654"/>
      <c r="BX400" s="654"/>
      <c r="BY400" s="654"/>
      <c r="BZ400" s="654"/>
      <c r="CA400" s="654"/>
      <c r="CB400" s="654"/>
      <c r="CC400" s="654"/>
      <c r="CD400" s="654"/>
      <c r="CE400" s="654"/>
      <c r="CF400" s="654"/>
      <c r="CG400" s="654"/>
      <c r="CH400" s="654"/>
      <c r="CI400" s="655"/>
      <c r="CJ400" s="697">
        <v>5</v>
      </c>
      <c r="CK400" s="665"/>
      <c r="CL400" s="665"/>
      <c r="CM400" s="665"/>
      <c r="CN400" s="665"/>
      <c r="CO400" s="665"/>
      <c r="CP400" s="665"/>
      <c r="CQ400" s="665"/>
      <c r="CR400" s="665"/>
      <c r="CS400" s="665"/>
      <c r="CT400" s="665"/>
      <c r="CU400" s="665"/>
      <c r="CV400" s="665"/>
      <c r="CW400" s="665"/>
      <c r="CX400" s="665"/>
      <c r="CY400" s="665"/>
      <c r="CZ400" s="665"/>
      <c r="DA400" s="666"/>
    </row>
    <row r="401" spans="1:105">
      <c r="A401" s="662" t="s">
        <v>78</v>
      </c>
      <c r="B401" s="654"/>
      <c r="C401" s="654"/>
      <c r="D401" s="654"/>
      <c r="E401" s="654"/>
      <c r="F401" s="654"/>
      <c r="G401" s="655"/>
      <c r="H401" s="663" t="s">
        <v>644</v>
      </c>
      <c r="I401" s="654"/>
      <c r="J401" s="654"/>
      <c r="K401" s="654"/>
      <c r="L401" s="654"/>
      <c r="M401" s="654"/>
      <c r="N401" s="654"/>
      <c r="O401" s="654"/>
      <c r="P401" s="654"/>
      <c r="Q401" s="654"/>
      <c r="R401" s="654"/>
      <c r="S401" s="654"/>
      <c r="T401" s="654"/>
      <c r="U401" s="654"/>
      <c r="V401" s="654"/>
      <c r="W401" s="654"/>
      <c r="X401" s="654"/>
      <c r="Y401" s="654"/>
      <c r="Z401" s="654"/>
      <c r="AA401" s="654"/>
      <c r="AB401" s="654"/>
      <c r="AC401" s="654"/>
      <c r="AD401" s="654"/>
      <c r="AE401" s="654"/>
      <c r="AF401" s="654"/>
      <c r="AG401" s="654"/>
      <c r="AH401" s="654"/>
      <c r="AI401" s="654"/>
      <c r="AJ401" s="654"/>
      <c r="AK401" s="654"/>
      <c r="AL401" s="654"/>
      <c r="AM401" s="654"/>
      <c r="AN401" s="654"/>
      <c r="AO401" s="654"/>
      <c r="AP401" s="654"/>
      <c r="AQ401" s="654"/>
      <c r="AR401" s="654"/>
      <c r="AS401" s="654"/>
      <c r="AT401" s="654"/>
      <c r="AU401" s="654"/>
      <c r="AV401" s="654"/>
      <c r="AW401" s="654"/>
      <c r="AX401" s="654"/>
      <c r="AY401" s="654"/>
      <c r="AZ401" s="654"/>
      <c r="BA401" s="654"/>
      <c r="BB401" s="654"/>
      <c r="BC401" s="655"/>
      <c r="BD401" s="656"/>
      <c r="BE401" s="654"/>
      <c r="BF401" s="654"/>
      <c r="BG401" s="654"/>
      <c r="BH401" s="654"/>
      <c r="BI401" s="654"/>
      <c r="BJ401" s="654"/>
      <c r="BK401" s="654"/>
      <c r="BL401" s="654"/>
      <c r="BM401" s="654"/>
      <c r="BN401" s="654"/>
      <c r="BO401" s="654"/>
      <c r="BP401" s="654"/>
      <c r="BQ401" s="654"/>
      <c r="BR401" s="654"/>
      <c r="BS401" s="655"/>
      <c r="BT401" s="656"/>
      <c r="BU401" s="654"/>
      <c r="BV401" s="654"/>
      <c r="BW401" s="654"/>
      <c r="BX401" s="654"/>
      <c r="BY401" s="654"/>
      <c r="BZ401" s="654"/>
      <c r="CA401" s="654"/>
      <c r="CB401" s="654"/>
      <c r="CC401" s="654"/>
      <c r="CD401" s="654"/>
      <c r="CE401" s="654"/>
      <c r="CF401" s="654"/>
      <c r="CG401" s="654"/>
      <c r="CH401" s="654"/>
      <c r="CI401" s="655"/>
      <c r="CJ401" s="657">
        <v>1775000</v>
      </c>
      <c r="CK401" s="658"/>
      <c r="CL401" s="658"/>
      <c r="CM401" s="658"/>
      <c r="CN401" s="658"/>
      <c r="CO401" s="658"/>
      <c r="CP401" s="658"/>
      <c r="CQ401" s="658"/>
      <c r="CR401" s="658"/>
      <c r="CS401" s="658"/>
      <c r="CT401" s="658"/>
      <c r="CU401" s="658"/>
      <c r="CV401" s="658"/>
      <c r="CW401" s="658"/>
      <c r="CX401" s="658"/>
      <c r="CY401" s="658"/>
      <c r="CZ401" s="658"/>
      <c r="DA401" s="659"/>
    </row>
    <row r="402" spans="1:105">
      <c r="A402" s="662"/>
      <c r="B402" s="654"/>
      <c r="C402" s="654"/>
      <c r="D402" s="654"/>
      <c r="E402" s="654"/>
      <c r="F402" s="654"/>
      <c r="G402" s="655"/>
      <c r="H402" s="694" t="s">
        <v>472</v>
      </c>
      <c r="I402" s="654"/>
      <c r="J402" s="654"/>
      <c r="K402" s="654"/>
      <c r="L402" s="654"/>
      <c r="M402" s="654"/>
      <c r="N402" s="654"/>
      <c r="O402" s="654"/>
      <c r="P402" s="654"/>
      <c r="Q402" s="654"/>
      <c r="R402" s="654"/>
      <c r="S402" s="654"/>
      <c r="T402" s="654"/>
      <c r="U402" s="654"/>
      <c r="V402" s="654"/>
      <c r="W402" s="654"/>
      <c r="X402" s="654"/>
      <c r="Y402" s="654"/>
      <c r="Z402" s="654"/>
      <c r="AA402" s="654"/>
      <c r="AB402" s="654"/>
      <c r="AC402" s="654"/>
      <c r="AD402" s="654"/>
      <c r="AE402" s="654"/>
      <c r="AF402" s="654"/>
      <c r="AG402" s="654"/>
      <c r="AH402" s="654"/>
      <c r="AI402" s="654"/>
      <c r="AJ402" s="654"/>
      <c r="AK402" s="654"/>
      <c r="AL402" s="654"/>
      <c r="AM402" s="654"/>
      <c r="AN402" s="654"/>
      <c r="AO402" s="654"/>
      <c r="AP402" s="654"/>
      <c r="AQ402" s="654"/>
      <c r="AR402" s="654"/>
      <c r="AS402" s="654"/>
      <c r="AT402" s="654"/>
      <c r="AU402" s="654"/>
      <c r="AV402" s="654"/>
      <c r="AW402" s="654"/>
      <c r="AX402" s="654"/>
      <c r="AY402" s="654"/>
      <c r="AZ402" s="654"/>
      <c r="BA402" s="654"/>
      <c r="BB402" s="654"/>
      <c r="BC402" s="655"/>
      <c r="BD402" s="656"/>
      <c r="BE402" s="654"/>
      <c r="BF402" s="654"/>
      <c r="BG402" s="654"/>
      <c r="BH402" s="654"/>
      <c r="BI402" s="654"/>
      <c r="BJ402" s="654"/>
      <c r="BK402" s="654"/>
      <c r="BL402" s="654"/>
      <c r="BM402" s="654"/>
      <c r="BN402" s="654"/>
      <c r="BO402" s="654"/>
      <c r="BP402" s="654"/>
      <c r="BQ402" s="654"/>
      <c r="BR402" s="654"/>
      <c r="BS402" s="655"/>
      <c r="BT402" s="656" t="s">
        <v>105</v>
      </c>
      <c r="BU402" s="654"/>
      <c r="BV402" s="654"/>
      <c r="BW402" s="654"/>
      <c r="BX402" s="654"/>
      <c r="BY402" s="654"/>
      <c r="BZ402" s="654"/>
      <c r="CA402" s="654"/>
      <c r="CB402" s="654"/>
      <c r="CC402" s="654"/>
      <c r="CD402" s="654"/>
      <c r="CE402" s="654"/>
      <c r="CF402" s="654"/>
      <c r="CG402" s="654"/>
      <c r="CH402" s="654"/>
      <c r="CI402" s="655"/>
      <c r="CJ402" s="701">
        <v>1775000</v>
      </c>
      <c r="CK402" s="702"/>
      <c r="CL402" s="702"/>
      <c r="CM402" s="702"/>
      <c r="CN402" s="702"/>
      <c r="CO402" s="702"/>
      <c r="CP402" s="702"/>
      <c r="CQ402" s="702"/>
      <c r="CR402" s="702"/>
      <c r="CS402" s="702"/>
      <c r="CT402" s="702"/>
      <c r="CU402" s="702"/>
      <c r="CV402" s="702"/>
      <c r="CW402" s="702"/>
      <c r="CX402" s="702"/>
      <c r="CY402" s="702"/>
      <c r="CZ402" s="702"/>
      <c r="DA402" s="703"/>
    </row>
    <row r="403" spans="1:105">
      <c r="A403" s="190"/>
      <c r="B403" s="191"/>
      <c r="C403" s="191"/>
      <c r="D403" s="191"/>
      <c r="E403" s="191"/>
      <c r="F403" s="191"/>
      <c r="G403" s="191"/>
      <c r="H403" s="209"/>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c r="BM403" s="191"/>
      <c r="BN403" s="191"/>
      <c r="BO403" s="191"/>
      <c r="BP403" s="191"/>
      <c r="BQ403" s="191"/>
      <c r="BR403" s="191"/>
      <c r="BS403" s="191"/>
      <c r="BT403" s="193"/>
      <c r="BU403" s="191"/>
      <c r="BV403" s="191"/>
      <c r="BW403" s="191"/>
      <c r="BX403" s="191"/>
      <c r="BY403" s="191"/>
      <c r="BZ403" s="191"/>
      <c r="CA403" s="191"/>
      <c r="CB403" s="191"/>
      <c r="CC403" s="191"/>
      <c r="CD403" s="191"/>
      <c r="CE403" s="191"/>
      <c r="CF403" s="191"/>
      <c r="CG403" s="191"/>
      <c r="CH403" s="191"/>
      <c r="CI403" s="191"/>
      <c r="CJ403" s="194"/>
      <c r="CK403" s="195"/>
      <c r="CL403" s="195"/>
      <c r="CM403" s="195"/>
      <c r="CN403" s="195"/>
      <c r="CO403" s="195"/>
      <c r="CP403" s="195"/>
      <c r="CQ403" s="195"/>
      <c r="CR403" s="195"/>
      <c r="CS403" s="195"/>
      <c r="CT403" s="195"/>
      <c r="CU403" s="195"/>
      <c r="CV403" s="195"/>
      <c r="CW403" s="195"/>
      <c r="CX403" s="195"/>
      <c r="CY403" s="195"/>
      <c r="CZ403" s="195"/>
      <c r="DA403" s="195"/>
    </row>
    <row r="404" spans="1:105" ht="13.5">
      <c r="A404" s="704" t="s">
        <v>645</v>
      </c>
      <c r="B404" s="671"/>
      <c r="C404" s="671"/>
      <c r="D404" s="671"/>
      <c r="E404" s="671"/>
      <c r="F404" s="671"/>
      <c r="G404" s="671"/>
      <c r="H404" s="671"/>
      <c r="I404" s="671"/>
      <c r="J404" s="671"/>
      <c r="K404" s="671"/>
      <c r="L404" s="671"/>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1"/>
      <c r="AL404" s="671"/>
      <c r="AM404" s="671"/>
      <c r="AN404" s="671"/>
      <c r="AO404" s="671"/>
      <c r="AP404" s="671"/>
      <c r="AQ404" s="671"/>
      <c r="AR404" s="671"/>
      <c r="AS404" s="671"/>
      <c r="AT404" s="671"/>
      <c r="AU404" s="671"/>
      <c r="AV404" s="671"/>
      <c r="AW404" s="671"/>
      <c r="AX404" s="671"/>
      <c r="AY404" s="671"/>
      <c r="AZ404" s="671"/>
      <c r="BA404" s="671"/>
      <c r="BB404" s="671"/>
      <c r="BC404" s="671"/>
      <c r="BD404" s="671"/>
      <c r="BE404" s="671"/>
      <c r="BF404" s="671"/>
      <c r="BG404" s="671"/>
      <c r="BH404" s="671"/>
      <c r="BI404" s="671"/>
      <c r="BJ404" s="671"/>
      <c r="BK404" s="671"/>
      <c r="BL404" s="671"/>
      <c r="BM404" s="671"/>
      <c r="BN404" s="671"/>
      <c r="BO404" s="671"/>
      <c r="BP404" s="671"/>
      <c r="BQ404" s="671"/>
      <c r="BR404" s="671"/>
      <c r="BS404" s="671"/>
      <c r="BT404" s="671"/>
      <c r="BU404" s="671"/>
      <c r="BV404" s="671"/>
      <c r="BW404" s="671"/>
      <c r="BX404" s="671"/>
      <c r="BY404" s="671"/>
      <c r="BZ404" s="671"/>
      <c r="CA404" s="671"/>
      <c r="CB404" s="671"/>
      <c r="CC404" s="671"/>
      <c r="CD404" s="671"/>
      <c r="CE404" s="671"/>
      <c r="CF404" s="671"/>
      <c r="CG404" s="671"/>
      <c r="CH404" s="671"/>
      <c r="CI404" s="671"/>
      <c r="CJ404" s="671"/>
      <c r="CK404" s="671"/>
      <c r="CL404" s="671"/>
      <c r="CM404" s="671"/>
      <c r="CN404" s="671"/>
      <c r="CO404" s="671"/>
      <c r="CP404" s="671"/>
      <c r="CQ404" s="671"/>
      <c r="CR404" s="671"/>
      <c r="CS404" s="671"/>
      <c r="CT404" s="671"/>
      <c r="CU404" s="671"/>
      <c r="CV404" s="671"/>
      <c r="CW404" s="671"/>
      <c r="CX404" s="671"/>
      <c r="CY404" s="671"/>
      <c r="CZ404" s="671"/>
      <c r="DA404" s="671"/>
    </row>
    <row r="405" spans="1:105" ht="15">
      <c r="A405" s="180" t="s">
        <v>458</v>
      </c>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678" t="s">
        <v>5</v>
      </c>
      <c r="Y405" s="674"/>
      <c r="Z405" s="674"/>
      <c r="AA405" s="674"/>
      <c r="AB405" s="674"/>
      <c r="AC405" s="674"/>
      <c r="AD405" s="674"/>
      <c r="AE405" s="674"/>
      <c r="AF405" s="674"/>
      <c r="AG405" s="674"/>
      <c r="AH405" s="674"/>
      <c r="AI405" s="674"/>
      <c r="AJ405" s="674"/>
      <c r="AK405" s="674"/>
      <c r="AL405" s="674"/>
      <c r="AM405" s="674"/>
      <c r="AN405" s="674"/>
      <c r="AO405" s="674"/>
      <c r="AP405" s="674"/>
      <c r="AQ405" s="674"/>
      <c r="AR405" s="674"/>
      <c r="AS405" s="674"/>
      <c r="AT405" s="674"/>
      <c r="AU405" s="674"/>
      <c r="AV405" s="674"/>
      <c r="AW405" s="674"/>
      <c r="AX405" s="674"/>
      <c r="AY405" s="674"/>
      <c r="AZ405" s="674"/>
      <c r="BA405" s="674"/>
      <c r="BB405" s="674"/>
      <c r="BC405" s="674"/>
      <c r="BD405" s="674"/>
      <c r="BE405" s="674"/>
      <c r="BF405" s="674"/>
      <c r="BG405" s="674"/>
      <c r="BH405" s="674"/>
      <c r="BI405" s="674"/>
      <c r="BJ405" s="674"/>
      <c r="BK405" s="674"/>
      <c r="BL405" s="674"/>
      <c r="BM405" s="674"/>
      <c r="BN405" s="674"/>
      <c r="BO405" s="674"/>
      <c r="BP405" s="674"/>
      <c r="BQ405" s="674"/>
      <c r="BR405" s="674"/>
      <c r="BS405" s="674"/>
      <c r="BT405" s="674"/>
      <c r="BU405" s="674"/>
      <c r="BV405" s="674"/>
      <c r="BW405" s="674"/>
      <c r="BX405" s="674"/>
      <c r="BY405" s="674"/>
      <c r="BZ405" s="674"/>
      <c r="CA405" s="674"/>
      <c r="CB405" s="674"/>
      <c r="CC405" s="674"/>
      <c r="CD405" s="674"/>
      <c r="CE405" s="674"/>
      <c r="CF405" s="674"/>
      <c r="CG405" s="674"/>
      <c r="CH405" s="674"/>
      <c r="CI405" s="674"/>
      <c r="CJ405" s="674"/>
      <c r="CK405" s="674"/>
      <c r="CL405" s="674"/>
      <c r="CM405" s="674"/>
      <c r="CN405" s="674"/>
      <c r="CO405" s="674"/>
      <c r="CP405" s="674"/>
      <c r="CQ405" s="674"/>
      <c r="CR405" s="674"/>
      <c r="CS405" s="674"/>
      <c r="CT405" s="674"/>
      <c r="CU405" s="674"/>
      <c r="CV405" s="674"/>
      <c r="CW405" s="674"/>
      <c r="CX405" s="674"/>
      <c r="CY405" s="674"/>
      <c r="CZ405" s="674"/>
      <c r="DA405" s="674"/>
    </row>
    <row r="406" spans="1:105" ht="15">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99"/>
      <c r="CK406" s="199"/>
      <c r="CL406" s="199"/>
      <c r="CM406" s="199"/>
      <c r="CN406" s="199"/>
      <c r="CO406" s="199"/>
      <c r="CP406" s="199"/>
      <c r="CQ406" s="199"/>
      <c r="CR406" s="199"/>
      <c r="CS406" s="199"/>
      <c r="CT406" s="199"/>
      <c r="CU406" s="199"/>
      <c r="CV406" s="199"/>
      <c r="CW406" s="199"/>
      <c r="CX406" s="199"/>
      <c r="CY406" s="199"/>
      <c r="CZ406" s="199"/>
      <c r="DA406" s="199"/>
    </row>
    <row r="407" spans="1:105" ht="27.75" customHeight="1">
      <c r="A407" s="680" t="s">
        <v>459</v>
      </c>
      <c r="B407" s="671"/>
      <c r="C407" s="671"/>
      <c r="D407" s="671"/>
      <c r="E407" s="671"/>
      <c r="F407" s="671"/>
      <c r="G407" s="671"/>
      <c r="H407" s="671"/>
      <c r="I407" s="671"/>
      <c r="J407" s="671"/>
      <c r="K407" s="671"/>
      <c r="L407" s="671"/>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1"/>
      <c r="AL407" s="671"/>
      <c r="AM407" s="671"/>
      <c r="AN407" s="671"/>
      <c r="AO407" s="671"/>
      <c r="AP407" s="682" t="s">
        <v>474</v>
      </c>
      <c r="AQ407" s="682"/>
      <c r="AR407" s="682"/>
      <c r="AS407" s="682"/>
      <c r="AT407" s="682"/>
      <c r="AU407" s="682"/>
      <c r="AV407" s="682"/>
      <c r="AW407" s="682"/>
      <c r="AX407" s="682"/>
      <c r="AY407" s="682"/>
      <c r="AZ407" s="682"/>
      <c r="BA407" s="682"/>
      <c r="BB407" s="682"/>
      <c r="BC407" s="682"/>
      <c r="BD407" s="682"/>
      <c r="BE407" s="682"/>
      <c r="BF407" s="682"/>
      <c r="BG407" s="682"/>
      <c r="BH407" s="682"/>
      <c r="BI407" s="682"/>
      <c r="BJ407" s="682"/>
      <c r="BK407" s="682"/>
      <c r="BL407" s="682"/>
      <c r="BM407" s="682"/>
      <c r="BN407" s="682"/>
      <c r="BO407" s="682"/>
      <c r="BP407" s="682"/>
      <c r="BQ407" s="682"/>
      <c r="BR407" s="682"/>
      <c r="BS407" s="682"/>
      <c r="BT407" s="682"/>
      <c r="BU407" s="682"/>
      <c r="BV407" s="682"/>
      <c r="BW407" s="682"/>
      <c r="BX407" s="682"/>
      <c r="BY407" s="682"/>
      <c r="BZ407" s="682"/>
      <c r="CA407" s="682"/>
      <c r="CB407" s="682"/>
      <c r="CC407" s="682"/>
      <c r="CD407" s="682"/>
      <c r="CE407" s="682"/>
      <c r="CF407" s="682"/>
      <c r="CG407" s="682"/>
      <c r="CH407" s="682"/>
      <c r="CI407" s="682"/>
      <c r="CJ407" s="682"/>
      <c r="CK407" s="682"/>
      <c r="CL407" s="682"/>
      <c r="CM407" s="682"/>
      <c r="CN407" s="682"/>
      <c r="CO407" s="682"/>
      <c r="CP407" s="682"/>
      <c r="CQ407" s="682"/>
      <c r="CR407" s="682"/>
      <c r="CS407" s="682"/>
      <c r="CT407" s="682"/>
      <c r="CU407" s="682"/>
      <c r="CV407" s="682"/>
      <c r="CW407" s="682"/>
      <c r="CX407" s="682"/>
      <c r="CY407" s="682"/>
      <c r="CZ407" s="682"/>
      <c r="DA407" s="682"/>
    </row>
    <row r="408" spans="1:105">
      <c r="A408" s="667" t="s">
        <v>462</v>
      </c>
      <c r="B408" s="668"/>
      <c r="C408" s="668"/>
      <c r="D408" s="668"/>
      <c r="E408" s="668"/>
      <c r="F408" s="668"/>
      <c r="G408" s="669"/>
      <c r="H408" s="667" t="s">
        <v>538</v>
      </c>
      <c r="I408" s="668"/>
      <c r="J408" s="668"/>
      <c r="K408" s="668"/>
      <c r="L408" s="668"/>
      <c r="M408" s="668"/>
      <c r="N408" s="668"/>
      <c r="O408" s="668"/>
      <c r="P408" s="668"/>
      <c r="Q408" s="668"/>
      <c r="R408" s="668"/>
      <c r="S408" s="668"/>
      <c r="T408" s="668"/>
      <c r="U408" s="668"/>
      <c r="V408" s="668"/>
      <c r="W408" s="668"/>
      <c r="X408" s="668"/>
      <c r="Y408" s="668"/>
      <c r="Z408" s="668"/>
      <c r="AA408" s="668"/>
      <c r="AB408" s="668"/>
      <c r="AC408" s="668"/>
      <c r="AD408" s="668"/>
      <c r="AE408" s="668"/>
      <c r="AF408" s="668"/>
      <c r="AG408" s="668"/>
      <c r="AH408" s="668"/>
      <c r="AI408" s="668"/>
      <c r="AJ408" s="668"/>
      <c r="AK408" s="668"/>
      <c r="AL408" s="668"/>
      <c r="AM408" s="668"/>
      <c r="AN408" s="668"/>
      <c r="AO408" s="668"/>
      <c r="AP408" s="668"/>
      <c r="AQ408" s="668"/>
      <c r="AR408" s="668"/>
      <c r="AS408" s="668"/>
      <c r="AT408" s="668"/>
      <c r="AU408" s="668"/>
      <c r="AV408" s="668"/>
      <c r="AW408" s="668"/>
      <c r="AX408" s="668"/>
      <c r="AY408" s="668"/>
      <c r="AZ408" s="668"/>
      <c r="BA408" s="668"/>
      <c r="BB408" s="668"/>
      <c r="BC408" s="669"/>
      <c r="BD408" s="667" t="s">
        <v>583</v>
      </c>
      <c r="BE408" s="668"/>
      <c r="BF408" s="668"/>
      <c r="BG408" s="668"/>
      <c r="BH408" s="668"/>
      <c r="BI408" s="668"/>
      <c r="BJ408" s="668"/>
      <c r="BK408" s="668"/>
      <c r="BL408" s="668"/>
      <c r="BM408" s="668"/>
      <c r="BN408" s="668"/>
      <c r="BO408" s="668"/>
      <c r="BP408" s="668"/>
      <c r="BQ408" s="668"/>
      <c r="BR408" s="668"/>
      <c r="BS408" s="669"/>
      <c r="BT408" s="667" t="s">
        <v>632</v>
      </c>
      <c r="BU408" s="668"/>
      <c r="BV408" s="668"/>
      <c r="BW408" s="668"/>
      <c r="BX408" s="668"/>
      <c r="BY408" s="668"/>
      <c r="BZ408" s="668"/>
      <c r="CA408" s="668"/>
      <c r="CB408" s="668"/>
      <c r="CC408" s="668"/>
      <c r="CD408" s="668"/>
      <c r="CE408" s="668"/>
      <c r="CF408" s="668"/>
      <c r="CG408" s="668"/>
      <c r="CH408" s="668"/>
      <c r="CI408" s="669"/>
      <c r="CJ408" s="698" t="s">
        <v>633</v>
      </c>
      <c r="CK408" s="699"/>
      <c r="CL408" s="699"/>
      <c r="CM408" s="699"/>
      <c r="CN408" s="699"/>
      <c r="CO408" s="699"/>
      <c r="CP408" s="699"/>
      <c r="CQ408" s="699"/>
      <c r="CR408" s="699"/>
      <c r="CS408" s="699"/>
      <c r="CT408" s="699"/>
      <c r="CU408" s="699"/>
      <c r="CV408" s="699"/>
      <c r="CW408" s="699"/>
      <c r="CX408" s="699"/>
      <c r="CY408" s="699"/>
      <c r="CZ408" s="699"/>
      <c r="DA408" s="700"/>
    </row>
    <row r="409" spans="1:105">
      <c r="A409" s="676">
        <v>1</v>
      </c>
      <c r="B409" s="654"/>
      <c r="C409" s="654"/>
      <c r="D409" s="654"/>
      <c r="E409" s="654"/>
      <c r="F409" s="654"/>
      <c r="G409" s="655"/>
      <c r="H409" s="676">
        <v>2</v>
      </c>
      <c r="I409" s="695"/>
      <c r="J409" s="695"/>
      <c r="K409" s="695"/>
      <c r="L409" s="695"/>
      <c r="M409" s="695"/>
      <c r="N409" s="695"/>
      <c r="O409" s="695"/>
      <c r="P409" s="695"/>
      <c r="Q409" s="695"/>
      <c r="R409" s="695"/>
      <c r="S409" s="695"/>
      <c r="T409" s="695"/>
      <c r="U409" s="695"/>
      <c r="V409" s="695"/>
      <c r="W409" s="695"/>
      <c r="X409" s="695"/>
      <c r="Y409" s="695"/>
      <c r="Z409" s="695"/>
      <c r="AA409" s="695"/>
      <c r="AB409" s="695"/>
      <c r="AC409" s="695"/>
      <c r="AD409" s="695"/>
      <c r="AE409" s="695"/>
      <c r="AF409" s="695"/>
      <c r="AG409" s="695"/>
      <c r="AH409" s="695"/>
      <c r="AI409" s="695"/>
      <c r="AJ409" s="695"/>
      <c r="AK409" s="695"/>
      <c r="AL409" s="695"/>
      <c r="AM409" s="695"/>
      <c r="AN409" s="695"/>
      <c r="AO409" s="695"/>
      <c r="AP409" s="695"/>
      <c r="AQ409" s="695"/>
      <c r="AR409" s="695"/>
      <c r="AS409" s="695"/>
      <c r="AT409" s="695"/>
      <c r="AU409" s="695"/>
      <c r="AV409" s="695"/>
      <c r="AW409" s="695"/>
      <c r="AX409" s="695"/>
      <c r="AY409" s="695"/>
      <c r="AZ409" s="695"/>
      <c r="BA409" s="695"/>
      <c r="BB409" s="695"/>
      <c r="BC409" s="696"/>
      <c r="BD409" s="676">
        <v>3</v>
      </c>
      <c r="BE409" s="654"/>
      <c r="BF409" s="654"/>
      <c r="BG409" s="654"/>
      <c r="BH409" s="654"/>
      <c r="BI409" s="654"/>
      <c r="BJ409" s="654"/>
      <c r="BK409" s="654"/>
      <c r="BL409" s="654"/>
      <c r="BM409" s="654"/>
      <c r="BN409" s="654"/>
      <c r="BO409" s="654"/>
      <c r="BP409" s="654"/>
      <c r="BQ409" s="654"/>
      <c r="BR409" s="654"/>
      <c r="BS409" s="655"/>
      <c r="BT409" s="676">
        <v>4</v>
      </c>
      <c r="BU409" s="654"/>
      <c r="BV409" s="654"/>
      <c r="BW409" s="654"/>
      <c r="BX409" s="654"/>
      <c r="BY409" s="654"/>
      <c r="BZ409" s="654"/>
      <c r="CA409" s="654"/>
      <c r="CB409" s="654"/>
      <c r="CC409" s="654"/>
      <c r="CD409" s="654"/>
      <c r="CE409" s="654"/>
      <c r="CF409" s="654"/>
      <c r="CG409" s="654"/>
      <c r="CH409" s="654"/>
      <c r="CI409" s="655"/>
      <c r="CJ409" s="697">
        <v>5</v>
      </c>
      <c r="CK409" s="665"/>
      <c r="CL409" s="665"/>
      <c r="CM409" s="665"/>
      <c r="CN409" s="665"/>
      <c r="CO409" s="665"/>
      <c r="CP409" s="665"/>
      <c r="CQ409" s="665"/>
      <c r="CR409" s="665"/>
      <c r="CS409" s="665"/>
      <c r="CT409" s="665"/>
      <c r="CU409" s="665"/>
      <c r="CV409" s="665"/>
      <c r="CW409" s="665"/>
      <c r="CX409" s="665"/>
      <c r="CY409" s="665"/>
      <c r="CZ409" s="665"/>
      <c r="DA409" s="666"/>
    </row>
    <row r="410" spans="1:105">
      <c r="A410" s="662" t="s">
        <v>78</v>
      </c>
      <c r="B410" s="654"/>
      <c r="C410" s="654"/>
      <c r="D410" s="654"/>
      <c r="E410" s="654"/>
      <c r="F410" s="654"/>
      <c r="G410" s="655"/>
      <c r="H410" s="663" t="s">
        <v>634</v>
      </c>
      <c r="I410" s="654"/>
      <c r="J410" s="654"/>
      <c r="K410" s="654"/>
      <c r="L410" s="654"/>
      <c r="M410" s="654"/>
      <c r="N410" s="654"/>
      <c r="O410" s="654"/>
      <c r="P410" s="654"/>
      <c r="Q410" s="654"/>
      <c r="R410" s="654"/>
      <c r="S410" s="654"/>
      <c r="T410" s="654"/>
      <c r="U410" s="654"/>
      <c r="V410" s="654"/>
      <c r="W410" s="654"/>
      <c r="X410" s="654"/>
      <c r="Y410" s="654"/>
      <c r="Z410" s="654"/>
      <c r="AA410" s="654"/>
      <c r="AB410" s="654"/>
      <c r="AC410" s="654"/>
      <c r="AD410" s="654"/>
      <c r="AE410" s="654"/>
      <c r="AF410" s="654"/>
      <c r="AG410" s="654"/>
      <c r="AH410" s="654"/>
      <c r="AI410" s="654"/>
      <c r="AJ410" s="654"/>
      <c r="AK410" s="654"/>
      <c r="AL410" s="654"/>
      <c r="AM410" s="654"/>
      <c r="AN410" s="654"/>
      <c r="AO410" s="654"/>
      <c r="AP410" s="654"/>
      <c r="AQ410" s="654"/>
      <c r="AR410" s="654"/>
      <c r="AS410" s="654"/>
      <c r="AT410" s="654"/>
      <c r="AU410" s="654"/>
      <c r="AV410" s="654"/>
      <c r="AW410" s="654"/>
      <c r="AX410" s="654"/>
      <c r="AY410" s="654"/>
      <c r="AZ410" s="654"/>
      <c r="BA410" s="654"/>
      <c r="BB410" s="654"/>
      <c r="BC410" s="655"/>
      <c r="BD410" s="656"/>
      <c r="BE410" s="654"/>
      <c r="BF410" s="654"/>
      <c r="BG410" s="654"/>
      <c r="BH410" s="654"/>
      <c r="BI410" s="654"/>
      <c r="BJ410" s="654"/>
      <c r="BK410" s="654"/>
      <c r="BL410" s="654"/>
      <c r="BM410" s="654"/>
      <c r="BN410" s="654"/>
      <c r="BO410" s="654"/>
      <c r="BP410" s="654"/>
      <c r="BQ410" s="654"/>
      <c r="BR410" s="654"/>
      <c r="BS410" s="655"/>
      <c r="BT410" s="656"/>
      <c r="BU410" s="654"/>
      <c r="BV410" s="654"/>
      <c r="BW410" s="654"/>
      <c r="BX410" s="654"/>
      <c r="BY410" s="654"/>
      <c r="BZ410" s="654"/>
      <c r="CA410" s="654"/>
      <c r="CB410" s="654"/>
      <c r="CC410" s="654"/>
      <c r="CD410" s="654"/>
      <c r="CE410" s="654"/>
      <c r="CF410" s="654"/>
      <c r="CG410" s="654"/>
      <c r="CH410" s="654"/>
      <c r="CI410" s="655"/>
      <c r="CJ410" s="657">
        <v>250000</v>
      </c>
      <c r="CK410" s="658"/>
      <c r="CL410" s="658"/>
      <c r="CM410" s="658"/>
      <c r="CN410" s="658"/>
      <c r="CO410" s="658"/>
      <c r="CP410" s="658"/>
      <c r="CQ410" s="658"/>
      <c r="CR410" s="658"/>
      <c r="CS410" s="658"/>
      <c r="CT410" s="658"/>
      <c r="CU410" s="658"/>
      <c r="CV410" s="658"/>
      <c r="CW410" s="658"/>
      <c r="CX410" s="658"/>
      <c r="CY410" s="658"/>
      <c r="CZ410" s="658"/>
      <c r="DA410" s="659"/>
    </row>
    <row r="411" spans="1:105">
      <c r="A411" s="662" t="s">
        <v>210</v>
      </c>
      <c r="B411" s="654"/>
      <c r="C411" s="654"/>
      <c r="D411" s="654"/>
      <c r="E411" s="654"/>
      <c r="F411" s="654"/>
      <c r="G411" s="655"/>
      <c r="H411" s="663" t="s">
        <v>635</v>
      </c>
      <c r="I411" s="654"/>
      <c r="J411" s="654"/>
      <c r="K411" s="654"/>
      <c r="L411" s="654"/>
      <c r="M411" s="654"/>
      <c r="N411" s="654"/>
      <c r="O411" s="654"/>
      <c r="P411" s="654"/>
      <c r="Q411" s="654"/>
      <c r="R411" s="654"/>
      <c r="S411" s="654"/>
      <c r="T411" s="654"/>
      <c r="U411" s="654"/>
      <c r="V411" s="654"/>
      <c r="W411" s="654"/>
      <c r="X411" s="654"/>
      <c r="Y411" s="654"/>
      <c r="Z411" s="654"/>
      <c r="AA411" s="654"/>
      <c r="AB411" s="654"/>
      <c r="AC411" s="654"/>
      <c r="AD411" s="654"/>
      <c r="AE411" s="654"/>
      <c r="AF411" s="654"/>
      <c r="AG411" s="654"/>
      <c r="AH411" s="654"/>
      <c r="AI411" s="654"/>
      <c r="AJ411" s="654"/>
      <c r="AK411" s="654"/>
      <c r="AL411" s="654"/>
      <c r="AM411" s="654"/>
      <c r="AN411" s="654"/>
      <c r="AO411" s="654"/>
      <c r="AP411" s="654"/>
      <c r="AQ411" s="654"/>
      <c r="AR411" s="654"/>
      <c r="AS411" s="654"/>
      <c r="AT411" s="654"/>
      <c r="AU411" s="654"/>
      <c r="AV411" s="654"/>
      <c r="AW411" s="654"/>
      <c r="AX411" s="654"/>
      <c r="AY411" s="654"/>
      <c r="AZ411" s="654"/>
      <c r="BA411" s="654"/>
      <c r="BB411" s="654"/>
      <c r="BC411" s="655"/>
      <c r="BD411" s="656"/>
      <c r="BE411" s="654"/>
      <c r="BF411" s="654"/>
      <c r="BG411" s="654"/>
      <c r="BH411" s="654"/>
      <c r="BI411" s="654"/>
      <c r="BJ411" s="654"/>
      <c r="BK411" s="654"/>
      <c r="BL411" s="654"/>
      <c r="BM411" s="654"/>
      <c r="BN411" s="654"/>
      <c r="BO411" s="654"/>
      <c r="BP411" s="654"/>
      <c r="BQ411" s="654"/>
      <c r="BR411" s="654"/>
      <c r="BS411" s="655"/>
      <c r="BT411" s="656"/>
      <c r="BU411" s="654"/>
      <c r="BV411" s="654"/>
      <c r="BW411" s="654"/>
      <c r="BX411" s="654"/>
      <c r="BY411" s="654"/>
      <c r="BZ411" s="654"/>
      <c r="CA411" s="654"/>
      <c r="CB411" s="654"/>
      <c r="CC411" s="654"/>
      <c r="CD411" s="654"/>
      <c r="CE411" s="654"/>
      <c r="CF411" s="654"/>
      <c r="CG411" s="654"/>
      <c r="CH411" s="654"/>
      <c r="CI411" s="655"/>
      <c r="CJ411" s="657">
        <v>1800000</v>
      </c>
      <c r="CK411" s="658"/>
      <c r="CL411" s="658"/>
      <c r="CM411" s="658"/>
      <c r="CN411" s="658"/>
      <c r="CO411" s="658"/>
      <c r="CP411" s="658"/>
      <c r="CQ411" s="658"/>
      <c r="CR411" s="658"/>
      <c r="CS411" s="658"/>
      <c r="CT411" s="658"/>
      <c r="CU411" s="658"/>
      <c r="CV411" s="658"/>
      <c r="CW411" s="658"/>
      <c r="CX411" s="658"/>
      <c r="CY411" s="658"/>
      <c r="CZ411" s="658"/>
      <c r="DA411" s="659"/>
    </row>
    <row r="412" spans="1:105">
      <c r="A412" s="662" t="s">
        <v>211</v>
      </c>
      <c r="B412" s="654"/>
      <c r="C412" s="654"/>
      <c r="D412" s="654"/>
      <c r="E412" s="654"/>
      <c r="F412" s="654"/>
      <c r="G412" s="655"/>
      <c r="H412" s="663" t="s">
        <v>646</v>
      </c>
      <c r="I412" s="654"/>
      <c r="J412" s="654"/>
      <c r="K412" s="654"/>
      <c r="L412" s="654"/>
      <c r="M412" s="654"/>
      <c r="N412" s="654"/>
      <c r="O412" s="654"/>
      <c r="P412" s="654"/>
      <c r="Q412" s="654"/>
      <c r="R412" s="654"/>
      <c r="S412" s="654"/>
      <c r="T412" s="654"/>
      <c r="U412" s="654"/>
      <c r="V412" s="654"/>
      <c r="W412" s="654"/>
      <c r="X412" s="654"/>
      <c r="Y412" s="654"/>
      <c r="Z412" s="654"/>
      <c r="AA412" s="654"/>
      <c r="AB412" s="654"/>
      <c r="AC412" s="654"/>
      <c r="AD412" s="654"/>
      <c r="AE412" s="654"/>
      <c r="AF412" s="654"/>
      <c r="AG412" s="654"/>
      <c r="AH412" s="654"/>
      <c r="AI412" s="654"/>
      <c r="AJ412" s="654"/>
      <c r="AK412" s="654"/>
      <c r="AL412" s="654"/>
      <c r="AM412" s="654"/>
      <c r="AN412" s="654"/>
      <c r="AO412" s="654"/>
      <c r="AP412" s="654"/>
      <c r="AQ412" s="654"/>
      <c r="AR412" s="654"/>
      <c r="AS412" s="654"/>
      <c r="AT412" s="654"/>
      <c r="AU412" s="654"/>
      <c r="AV412" s="654"/>
      <c r="AW412" s="654"/>
      <c r="AX412" s="654"/>
      <c r="AY412" s="654"/>
      <c r="AZ412" s="654"/>
      <c r="BA412" s="654"/>
      <c r="BB412" s="654"/>
      <c r="BC412" s="655"/>
      <c r="BD412" s="656"/>
      <c r="BE412" s="654"/>
      <c r="BF412" s="654"/>
      <c r="BG412" s="654"/>
      <c r="BH412" s="654"/>
      <c r="BI412" s="654"/>
      <c r="BJ412" s="654"/>
      <c r="BK412" s="654"/>
      <c r="BL412" s="654"/>
      <c r="BM412" s="654"/>
      <c r="BN412" s="654"/>
      <c r="BO412" s="654"/>
      <c r="BP412" s="654"/>
      <c r="BQ412" s="654"/>
      <c r="BR412" s="654"/>
      <c r="BS412" s="655"/>
      <c r="BT412" s="656"/>
      <c r="BU412" s="654"/>
      <c r="BV412" s="654"/>
      <c r="BW412" s="654"/>
      <c r="BX412" s="654"/>
      <c r="BY412" s="654"/>
      <c r="BZ412" s="654"/>
      <c r="CA412" s="654"/>
      <c r="CB412" s="654"/>
      <c r="CC412" s="654"/>
      <c r="CD412" s="654"/>
      <c r="CE412" s="654"/>
      <c r="CF412" s="654"/>
      <c r="CG412" s="654"/>
      <c r="CH412" s="654"/>
      <c r="CI412" s="655"/>
      <c r="CJ412" s="657">
        <v>70000</v>
      </c>
      <c r="CK412" s="658"/>
      <c r="CL412" s="658"/>
      <c r="CM412" s="658"/>
      <c r="CN412" s="658"/>
      <c r="CO412" s="658"/>
      <c r="CP412" s="658"/>
      <c r="CQ412" s="658"/>
      <c r="CR412" s="658"/>
      <c r="CS412" s="658"/>
      <c r="CT412" s="658"/>
      <c r="CU412" s="658"/>
      <c r="CV412" s="658"/>
      <c r="CW412" s="658"/>
      <c r="CX412" s="658"/>
      <c r="CY412" s="658"/>
      <c r="CZ412" s="658"/>
      <c r="DA412" s="659"/>
    </row>
    <row r="413" spans="1:105">
      <c r="A413" s="662" t="s">
        <v>222</v>
      </c>
      <c r="B413" s="654"/>
      <c r="C413" s="654"/>
      <c r="D413" s="654"/>
      <c r="E413" s="654"/>
      <c r="F413" s="654"/>
      <c r="G413" s="655"/>
      <c r="H413" s="663" t="s">
        <v>647</v>
      </c>
      <c r="I413" s="654"/>
      <c r="J413" s="654"/>
      <c r="K413" s="654"/>
      <c r="L413" s="654"/>
      <c r="M413" s="654"/>
      <c r="N413" s="654"/>
      <c r="O413" s="654"/>
      <c r="P413" s="654"/>
      <c r="Q413" s="654"/>
      <c r="R413" s="654"/>
      <c r="S413" s="654"/>
      <c r="T413" s="654"/>
      <c r="U413" s="654"/>
      <c r="V413" s="654"/>
      <c r="W413" s="654"/>
      <c r="X413" s="654"/>
      <c r="Y413" s="654"/>
      <c r="Z413" s="654"/>
      <c r="AA413" s="654"/>
      <c r="AB413" s="654"/>
      <c r="AC413" s="654"/>
      <c r="AD413" s="654"/>
      <c r="AE413" s="654"/>
      <c r="AF413" s="654"/>
      <c r="AG413" s="654"/>
      <c r="AH413" s="654"/>
      <c r="AI413" s="654"/>
      <c r="AJ413" s="654"/>
      <c r="AK413" s="654"/>
      <c r="AL413" s="654"/>
      <c r="AM413" s="654"/>
      <c r="AN413" s="654"/>
      <c r="AO413" s="654"/>
      <c r="AP413" s="654"/>
      <c r="AQ413" s="654"/>
      <c r="AR413" s="654"/>
      <c r="AS413" s="654"/>
      <c r="AT413" s="654"/>
      <c r="AU413" s="654"/>
      <c r="AV413" s="654"/>
      <c r="AW413" s="654"/>
      <c r="AX413" s="654"/>
      <c r="AY413" s="654"/>
      <c r="AZ413" s="654"/>
      <c r="BA413" s="654"/>
      <c r="BB413" s="654"/>
      <c r="BC413" s="655"/>
      <c r="BD413" s="656"/>
      <c r="BE413" s="654"/>
      <c r="BF413" s="654"/>
      <c r="BG413" s="654"/>
      <c r="BH413" s="654"/>
      <c r="BI413" s="654"/>
      <c r="BJ413" s="654"/>
      <c r="BK413" s="654"/>
      <c r="BL413" s="654"/>
      <c r="BM413" s="654"/>
      <c r="BN413" s="654"/>
      <c r="BO413" s="654"/>
      <c r="BP413" s="654"/>
      <c r="BQ413" s="654"/>
      <c r="BR413" s="654"/>
      <c r="BS413" s="655"/>
      <c r="BT413" s="656"/>
      <c r="BU413" s="654"/>
      <c r="BV413" s="654"/>
      <c r="BW413" s="654"/>
      <c r="BX413" s="654"/>
      <c r="BY413" s="654"/>
      <c r="BZ413" s="654"/>
      <c r="CA413" s="654"/>
      <c r="CB413" s="654"/>
      <c r="CC413" s="654"/>
      <c r="CD413" s="654"/>
      <c r="CE413" s="654"/>
      <c r="CF413" s="654"/>
      <c r="CG413" s="654"/>
      <c r="CH413" s="654"/>
      <c r="CI413" s="655"/>
      <c r="CJ413" s="657">
        <v>473529.1</v>
      </c>
      <c r="CK413" s="658"/>
      <c r="CL413" s="658"/>
      <c r="CM413" s="658"/>
      <c r="CN413" s="658"/>
      <c r="CO413" s="658"/>
      <c r="CP413" s="658"/>
      <c r="CQ413" s="658"/>
      <c r="CR413" s="658"/>
      <c r="CS413" s="658"/>
      <c r="CT413" s="658"/>
      <c r="CU413" s="658"/>
      <c r="CV413" s="658"/>
      <c r="CW413" s="658"/>
      <c r="CX413" s="658"/>
      <c r="CY413" s="658"/>
      <c r="CZ413" s="658"/>
      <c r="DA413" s="659"/>
    </row>
    <row r="414" spans="1:105">
      <c r="A414" s="662" t="s">
        <v>223</v>
      </c>
      <c r="B414" s="654"/>
      <c r="C414" s="654"/>
      <c r="D414" s="654"/>
      <c r="E414" s="654"/>
      <c r="F414" s="654"/>
      <c r="G414" s="655"/>
      <c r="H414" s="663" t="s">
        <v>648</v>
      </c>
      <c r="I414" s="654"/>
      <c r="J414" s="654"/>
      <c r="K414" s="654"/>
      <c r="L414" s="654"/>
      <c r="M414" s="654"/>
      <c r="N414" s="654"/>
      <c r="O414" s="654"/>
      <c r="P414" s="654"/>
      <c r="Q414" s="654"/>
      <c r="R414" s="654"/>
      <c r="S414" s="654"/>
      <c r="T414" s="654"/>
      <c r="U414" s="654"/>
      <c r="V414" s="654"/>
      <c r="W414" s="654"/>
      <c r="X414" s="654"/>
      <c r="Y414" s="654"/>
      <c r="Z414" s="654"/>
      <c r="AA414" s="654"/>
      <c r="AB414" s="654"/>
      <c r="AC414" s="654"/>
      <c r="AD414" s="654"/>
      <c r="AE414" s="654"/>
      <c r="AF414" s="654"/>
      <c r="AG414" s="654"/>
      <c r="AH414" s="654"/>
      <c r="AI414" s="654"/>
      <c r="AJ414" s="654"/>
      <c r="AK414" s="654"/>
      <c r="AL414" s="654"/>
      <c r="AM414" s="654"/>
      <c r="AN414" s="654"/>
      <c r="AO414" s="654"/>
      <c r="AP414" s="654"/>
      <c r="AQ414" s="654"/>
      <c r="AR414" s="654"/>
      <c r="AS414" s="654"/>
      <c r="AT414" s="654"/>
      <c r="AU414" s="654"/>
      <c r="AV414" s="654"/>
      <c r="AW414" s="654"/>
      <c r="AX414" s="654"/>
      <c r="AY414" s="654"/>
      <c r="AZ414" s="654"/>
      <c r="BA414" s="654"/>
      <c r="BB414" s="654"/>
      <c r="BC414" s="655"/>
      <c r="BD414" s="656"/>
      <c r="BE414" s="654"/>
      <c r="BF414" s="654"/>
      <c r="BG414" s="654"/>
      <c r="BH414" s="654"/>
      <c r="BI414" s="654"/>
      <c r="BJ414" s="654"/>
      <c r="BK414" s="654"/>
      <c r="BL414" s="654"/>
      <c r="BM414" s="654"/>
      <c r="BN414" s="654"/>
      <c r="BO414" s="654"/>
      <c r="BP414" s="654"/>
      <c r="BQ414" s="654"/>
      <c r="BR414" s="654"/>
      <c r="BS414" s="655"/>
      <c r="BT414" s="656"/>
      <c r="BU414" s="654"/>
      <c r="BV414" s="654"/>
      <c r="BW414" s="654"/>
      <c r="BX414" s="654"/>
      <c r="BY414" s="654"/>
      <c r="BZ414" s="654"/>
      <c r="CA414" s="654"/>
      <c r="CB414" s="654"/>
      <c r="CC414" s="654"/>
      <c r="CD414" s="654"/>
      <c r="CE414" s="654"/>
      <c r="CF414" s="654"/>
      <c r="CG414" s="654"/>
      <c r="CH414" s="654"/>
      <c r="CI414" s="655"/>
      <c r="CJ414" s="657">
        <v>1455572.9</v>
      </c>
      <c r="CK414" s="658"/>
      <c r="CL414" s="658"/>
      <c r="CM414" s="658"/>
      <c r="CN414" s="658"/>
      <c r="CO414" s="658"/>
      <c r="CP414" s="658"/>
      <c r="CQ414" s="658"/>
      <c r="CR414" s="658"/>
      <c r="CS414" s="658"/>
      <c r="CT414" s="658"/>
      <c r="CU414" s="658"/>
      <c r="CV414" s="658"/>
      <c r="CW414" s="658"/>
      <c r="CX414" s="658"/>
      <c r="CY414" s="658"/>
      <c r="CZ414" s="658"/>
      <c r="DA414" s="659"/>
    </row>
    <row r="415" spans="1:105">
      <c r="A415" s="662" t="s">
        <v>224</v>
      </c>
      <c r="B415" s="654"/>
      <c r="C415" s="654"/>
      <c r="D415" s="654"/>
      <c r="E415" s="654"/>
      <c r="F415" s="654"/>
      <c r="G415" s="655"/>
      <c r="H415" s="663" t="s">
        <v>649</v>
      </c>
      <c r="I415" s="654"/>
      <c r="J415" s="654"/>
      <c r="K415" s="654"/>
      <c r="L415" s="654"/>
      <c r="M415" s="654"/>
      <c r="N415" s="654"/>
      <c r="O415" s="654"/>
      <c r="P415" s="654"/>
      <c r="Q415" s="654"/>
      <c r="R415" s="654"/>
      <c r="S415" s="654"/>
      <c r="T415" s="654"/>
      <c r="U415" s="654"/>
      <c r="V415" s="654"/>
      <c r="W415" s="654"/>
      <c r="X415" s="654"/>
      <c r="Y415" s="654"/>
      <c r="Z415" s="654"/>
      <c r="AA415" s="654"/>
      <c r="AB415" s="654"/>
      <c r="AC415" s="654"/>
      <c r="AD415" s="654"/>
      <c r="AE415" s="654"/>
      <c r="AF415" s="654"/>
      <c r="AG415" s="654"/>
      <c r="AH415" s="654"/>
      <c r="AI415" s="654"/>
      <c r="AJ415" s="654"/>
      <c r="AK415" s="654"/>
      <c r="AL415" s="654"/>
      <c r="AM415" s="654"/>
      <c r="AN415" s="654"/>
      <c r="AO415" s="654"/>
      <c r="AP415" s="654"/>
      <c r="AQ415" s="654"/>
      <c r="AR415" s="654"/>
      <c r="AS415" s="654"/>
      <c r="AT415" s="654"/>
      <c r="AU415" s="654"/>
      <c r="AV415" s="654"/>
      <c r="AW415" s="654"/>
      <c r="AX415" s="654"/>
      <c r="AY415" s="654"/>
      <c r="AZ415" s="654"/>
      <c r="BA415" s="654"/>
      <c r="BB415" s="654"/>
      <c r="BC415" s="655"/>
      <c r="BD415" s="656"/>
      <c r="BE415" s="654"/>
      <c r="BF415" s="654"/>
      <c r="BG415" s="654"/>
      <c r="BH415" s="654"/>
      <c r="BI415" s="654"/>
      <c r="BJ415" s="654"/>
      <c r="BK415" s="654"/>
      <c r="BL415" s="654"/>
      <c r="BM415" s="654"/>
      <c r="BN415" s="654"/>
      <c r="BO415" s="654"/>
      <c r="BP415" s="654"/>
      <c r="BQ415" s="654"/>
      <c r="BR415" s="654"/>
      <c r="BS415" s="655"/>
      <c r="BT415" s="656"/>
      <c r="BU415" s="654"/>
      <c r="BV415" s="654"/>
      <c r="BW415" s="654"/>
      <c r="BX415" s="654"/>
      <c r="BY415" s="654"/>
      <c r="BZ415" s="654"/>
      <c r="CA415" s="654"/>
      <c r="CB415" s="654"/>
      <c r="CC415" s="654"/>
      <c r="CD415" s="654"/>
      <c r="CE415" s="654"/>
      <c r="CF415" s="654"/>
      <c r="CG415" s="654"/>
      <c r="CH415" s="654"/>
      <c r="CI415" s="655"/>
      <c r="CJ415" s="657">
        <v>100000</v>
      </c>
      <c r="CK415" s="658"/>
      <c r="CL415" s="658"/>
      <c r="CM415" s="658"/>
      <c r="CN415" s="658"/>
      <c r="CO415" s="658"/>
      <c r="CP415" s="658"/>
      <c r="CQ415" s="658"/>
      <c r="CR415" s="658"/>
      <c r="CS415" s="658"/>
      <c r="CT415" s="658"/>
      <c r="CU415" s="658"/>
      <c r="CV415" s="658"/>
      <c r="CW415" s="658"/>
      <c r="CX415" s="658"/>
      <c r="CY415" s="658"/>
      <c r="CZ415" s="658"/>
      <c r="DA415" s="659"/>
    </row>
    <row r="416" spans="1:105">
      <c r="A416" s="662" t="s">
        <v>225</v>
      </c>
      <c r="B416" s="654"/>
      <c r="C416" s="654"/>
      <c r="D416" s="654"/>
      <c r="E416" s="654"/>
      <c r="F416" s="654"/>
      <c r="G416" s="655"/>
      <c r="H416" s="663" t="s">
        <v>650</v>
      </c>
      <c r="I416" s="654"/>
      <c r="J416" s="654"/>
      <c r="K416" s="654"/>
      <c r="L416" s="654"/>
      <c r="M416" s="654"/>
      <c r="N416" s="654"/>
      <c r="O416" s="654"/>
      <c r="P416" s="654"/>
      <c r="Q416" s="654"/>
      <c r="R416" s="654"/>
      <c r="S416" s="654"/>
      <c r="T416" s="654"/>
      <c r="U416" s="654"/>
      <c r="V416" s="654"/>
      <c r="W416" s="654"/>
      <c r="X416" s="654"/>
      <c r="Y416" s="654"/>
      <c r="Z416" s="654"/>
      <c r="AA416" s="654"/>
      <c r="AB416" s="654"/>
      <c r="AC416" s="654"/>
      <c r="AD416" s="654"/>
      <c r="AE416" s="654"/>
      <c r="AF416" s="654"/>
      <c r="AG416" s="654"/>
      <c r="AH416" s="654"/>
      <c r="AI416" s="654"/>
      <c r="AJ416" s="654"/>
      <c r="AK416" s="654"/>
      <c r="AL416" s="654"/>
      <c r="AM416" s="654"/>
      <c r="AN416" s="654"/>
      <c r="AO416" s="654"/>
      <c r="AP416" s="654"/>
      <c r="AQ416" s="654"/>
      <c r="AR416" s="654"/>
      <c r="AS416" s="654"/>
      <c r="AT416" s="654"/>
      <c r="AU416" s="654"/>
      <c r="AV416" s="654"/>
      <c r="AW416" s="654"/>
      <c r="AX416" s="654"/>
      <c r="AY416" s="654"/>
      <c r="AZ416" s="654"/>
      <c r="BA416" s="654"/>
      <c r="BB416" s="654"/>
      <c r="BC416" s="655"/>
      <c r="BD416" s="656"/>
      <c r="BE416" s="654"/>
      <c r="BF416" s="654"/>
      <c r="BG416" s="654"/>
      <c r="BH416" s="654"/>
      <c r="BI416" s="654"/>
      <c r="BJ416" s="654"/>
      <c r="BK416" s="654"/>
      <c r="BL416" s="654"/>
      <c r="BM416" s="654"/>
      <c r="BN416" s="654"/>
      <c r="BO416" s="654"/>
      <c r="BP416" s="654"/>
      <c r="BQ416" s="654"/>
      <c r="BR416" s="654"/>
      <c r="BS416" s="655"/>
      <c r="BT416" s="656"/>
      <c r="BU416" s="654"/>
      <c r="BV416" s="654"/>
      <c r="BW416" s="654"/>
      <c r="BX416" s="654"/>
      <c r="BY416" s="654"/>
      <c r="BZ416" s="654"/>
      <c r="CA416" s="654"/>
      <c r="CB416" s="654"/>
      <c r="CC416" s="654"/>
      <c r="CD416" s="654"/>
      <c r="CE416" s="654"/>
      <c r="CF416" s="654"/>
      <c r="CG416" s="654"/>
      <c r="CH416" s="654"/>
      <c r="CI416" s="655"/>
      <c r="CJ416" s="657">
        <v>150000</v>
      </c>
      <c r="CK416" s="658"/>
      <c r="CL416" s="658"/>
      <c r="CM416" s="658"/>
      <c r="CN416" s="658"/>
      <c r="CO416" s="658"/>
      <c r="CP416" s="658"/>
      <c r="CQ416" s="658"/>
      <c r="CR416" s="658"/>
      <c r="CS416" s="658"/>
      <c r="CT416" s="658"/>
      <c r="CU416" s="658"/>
      <c r="CV416" s="658"/>
      <c r="CW416" s="658"/>
      <c r="CX416" s="658"/>
      <c r="CY416" s="658"/>
      <c r="CZ416" s="658"/>
      <c r="DA416" s="659"/>
    </row>
    <row r="417" spans="1:105">
      <c r="A417" s="662"/>
      <c r="B417" s="654"/>
      <c r="C417" s="654"/>
      <c r="D417" s="654"/>
      <c r="E417" s="654"/>
      <c r="F417" s="654"/>
      <c r="G417" s="655"/>
      <c r="H417" s="694" t="s">
        <v>472</v>
      </c>
      <c r="I417" s="654"/>
      <c r="J417" s="654"/>
      <c r="K417" s="654"/>
      <c r="L417" s="654"/>
      <c r="M417" s="654"/>
      <c r="N417" s="654"/>
      <c r="O417" s="654"/>
      <c r="P417" s="654"/>
      <c r="Q417" s="654"/>
      <c r="R417" s="654"/>
      <c r="S417" s="654"/>
      <c r="T417" s="654"/>
      <c r="U417" s="654"/>
      <c r="V417" s="654"/>
      <c r="W417" s="654"/>
      <c r="X417" s="654"/>
      <c r="Y417" s="654"/>
      <c r="Z417" s="654"/>
      <c r="AA417" s="654"/>
      <c r="AB417" s="654"/>
      <c r="AC417" s="654"/>
      <c r="AD417" s="654"/>
      <c r="AE417" s="654"/>
      <c r="AF417" s="654"/>
      <c r="AG417" s="654"/>
      <c r="AH417" s="654"/>
      <c r="AI417" s="654"/>
      <c r="AJ417" s="654"/>
      <c r="AK417" s="654"/>
      <c r="AL417" s="654"/>
      <c r="AM417" s="654"/>
      <c r="AN417" s="654"/>
      <c r="AO417" s="654"/>
      <c r="AP417" s="654"/>
      <c r="AQ417" s="654"/>
      <c r="AR417" s="654"/>
      <c r="AS417" s="654"/>
      <c r="AT417" s="654"/>
      <c r="AU417" s="654"/>
      <c r="AV417" s="654"/>
      <c r="AW417" s="654"/>
      <c r="AX417" s="654"/>
      <c r="AY417" s="654"/>
      <c r="AZ417" s="654"/>
      <c r="BA417" s="654"/>
      <c r="BB417" s="654"/>
      <c r="BC417" s="655"/>
      <c r="BD417" s="656"/>
      <c r="BE417" s="654"/>
      <c r="BF417" s="654"/>
      <c r="BG417" s="654"/>
      <c r="BH417" s="654"/>
      <c r="BI417" s="654"/>
      <c r="BJ417" s="654"/>
      <c r="BK417" s="654"/>
      <c r="BL417" s="654"/>
      <c r="BM417" s="654"/>
      <c r="BN417" s="654"/>
      <c r="BO417" s="654"/>
      <c r="BP417" s="654"/>
      <c r="BQ417" s="654"/>
      <c r="BR417" s="654"/>
      <c r="BS417" s="655"/>
      <c r="BT417" s="656" t="s">
        <v>105</v>
      </c>
      <c r="BU417" s="654"/>
      <c r="BV417" s="654"/>
      <c r="BW417" s="654"/>
      <c r="BX417" s="654"/>
      <c r="BY417" s="654"/>
      <c r="BZ417" s="654"/>
      <c r="CA417" s="654"/>
      <c r="CB417" s="654"/>
      <c r="CC417" s="654"/>
      <c r="CD417" s="654"/>
      <c r="CE417" s="654"/>
      <c r="CF417" s="654"/>
      <c r="CG417" s="654"/>
      <c r="CH417" s="654"/>
      <c r="CI417" s="655"/>
      <c r="CJ417" s="657">
        <f>CJ410+CJ411+CJ412+CJ413+CJ414+CJ415+CJ416</f>
        <v>4299102</v>
      </c>
      <c r="CK417" s="665"/>
      <c r="CL417" s="665"/>
      <c r="CM417" s="665"/>
      <c r="CN417" s="665"/>
      <c r="CO417" s="665"/>
      <c r="CP417" s="665"/>
      <c r="CQ417" s="665"/>
      <c r="CR417" s="665"/>
      <c r="CS417" s="665"/>
      <c r="CT417" s="665"/>
      <c r="CU417" s="665"/>
      <c r="CV417" s="665"/>
      <c r="CW417" s="665"/>
      <c r="CX417" s="665"/>
      <c r="CY417" s="665"/>
      <c r="CZ417" s="665"/>
      <c r="DA417" s="666"/>
    </row>
    <row r="419" spans="1:105" ht="15">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7"/>
      <c r="CK419" s="187"/>
      <c r="CL419" s="187"/>
      <c r="CM419" s="187"/>
      <c r="CN419" s="187"/>
      <c r="CO419" s="187"/>
      <c r="CP419" s="187"/>
      <c r="CQ419" s="187"/>
      <c r="CR419" s="187"/>
      <c r="CS419" s="187"/>
      <c r="CT419" s="187"/>
      <c r="CU419" s="187"/>
      <c r="CV419" s="187"/>
      <c r="CW419" s="187"/>
      <c r="CX419" s="187"/>
      <c r="CY419" s="187"/>
      <c r="CZ419" s="187"/>
      <c r="DA419" s="187"/>
    </row>
    <row r="420" spans="1:105" ht="15">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7"/>
      <c r="CK420" s="187"/>
      <c r="CL420" s="187"/>
      <c r="CM420" s="187"/>
      <c r="CN420" s="187"/>
      <c r="CO420" s="187"/>
      <c r="CP420" s="187"/>
      <c r="CQ420" s="187"/>
      <c r="CR420" s="187"/>
      <c r="CS420" s="187"/>
      <c r="CT420" s="187"/>
      <c r="CU420" s="187"/>
      <c r="CV420" s="187"/>
      <c r="CW420" s="187"/>
      <c r="CX420" s="187"/>
      <c r="CY420" s="187"/>
      <c r="CZ420" s="187"/>
      <c r="DA420" s="187"/>
    </row>
    <row r="421" spans="1:105" ht="15">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7"/>
      <c r="CK421" s="187"/>
      <c r="CL421" s="187"/>
      <c r="CM421" s="187"/>
      <c r="CN421" s="187"/>
      <c r="CO421" s="187"/>
      <c r="CP421" s="187"/>
      <c r="CQ421" s="187"/>
      <c r="CR421" s="187"/>
      <c r="CS421" s="187"/>
      <c r="CT421" s="187"/>
      <c r="CU421" s="187"/>
      <c r="CV421" s="187"/>
      <c r="CW421" s="187"/>
      <c r="CX421" s="187"/>
      <c r="CY421" s="187"/>
      <c r="CZ421" s="187"/>
      <c r="DA421" s="187"/>
    </row>
    <row r="422" spans="1:105" ht="15">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t="s">
        <v>519</v>
      </c>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7"/>
      <c r="CK422" s="187"/>
      <c r="CL422" s="187"/>
      <c r="CM422" s="187"/>
      <c r="CN422" s="187"/>
      <c r="CO422" s="187"/>
      <c r="CP422" s="187"/>
      <c r="CQ422" s="187"/>
      <c r="CR422" s="187"/>
      <c r="CS422" s="187"/>
      <c r="CT422" s="187"/>
      <c r="CU422" s="187"/>
      <c r="CV422" s="187"/>
      <c r="CW422" s="187"/>
      <c r="CX422" s="187"/>
      <c r="CY422" s="187"/>
      <c r="CZ422" s="187"/>
      <c r="DA422" s="187"/>
    </row>
    <row r="423" spans="1:105" ht="15">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7"/>
      <c r="CK423" s="187"/>
      <c r="CL423" s="187"/>
      <c r="CM423" s="187"/>
      <c r="CN423" s="187"/>
      <c r="CO423" s="187"/>
      <c r="CP423" s="187"/>
      <c r="CQ423" s="187"/>
      <c r="CR423" s="187"/>
      <c r="CS423" s="187"/>
      <c r="CT423" s="187"/>
      <c r="CU423" s="187"/>
      <c r="CV423" s="187"/>
      <c r="CW423" s="187"/>
      <c r="CX423" s="187"/>
      <c r="CY423" s="187"/>
      <c r="CZ423" s="187"/>
      <c r="DA423" s="187"/>
    </row>
    <row r="424" spans="1:105" ht="15">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7"/>
      <c r="CK424" s="187"/>
      <c r="CL424" s="187"/>
      <c r="CM424" s="187"/>
      <c r="CN424" s="187"/>
      <c r="CO424" s="187"/>
      <c r="CP424" s="187"/>
      <c r="CQ424" s="187"/>
      <c r="CR424" s="187"/>
      <c r="CS424" s="187"/>
      <c r="CT424" s="187"/>
      <c r="CU424" s="187"/>
      <c r="CV424" s="187"/>
      <c r="CW424" s="187"/>
      <c r="CX424" s="187"/>
      <c r="CY424" s="187"/>
      <c r="CZ424" s="187"/>
      <c r="DA424" s="187"/>
    </row>
    <row r="425" spans="1:105" ht="15">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7"/>
      <c r="CK425" s="187"/>
      <c r="CL425" s="187"/>
      <c r="CM425" s="187"/>
      <c r="CN425" s="187"/>
      <c r="CO425" s="187"/>
      <c r="CP425" s="187"/>
      <c r="CQ425" s="187"/>
      <c r="CR425" s="187"/>
      <c r="CS425" s="187"/>
      <c r="CT425" s="187"/>
      <c r="CU425" s="187"/>
      <c r="CV425" s="187"/>
      <c r="CW425" s="187"/>
      <c r="CX425" s="187"/>
      <c r="CY425" s="187"/>
      <c r="CZ425" s="187"/>
      <c r="DA425" s="187"/>
    </row>
    <row r="426" spans="1:105" ht="15">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7"/>
      <c r="CK426" s="187"/>
      <c r="CL426" s="187"/>
      <c r="CM426" s="187"/>
      <c r="CN426" s="187"/>
      <c r="CO426" s="187"/>
      <c r="CP426" s="187"/>
      <c r="CQ426" s="187"/>
      <c r="CR426" s="187"/>
      <c r="CS426" s="187"/>
      <c r="CT426" s="187"/>
      <c r="CU426" s="187"/>
      <c r="CV426" s="187"/>
      <c r="CW426" s="187"/>
      <c r="CX426" s="187"/>
      <c r="CY426" s="187"/>
      <c r="CZ426" s="187"/>
      <c r="DA426" s="187"/>
    </row>
    <row r="427" spans="1:105" ht="15">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7"/>
      <c r="CK427" s="187"/>
      <c r="CL427" s="187"/>
      <c r="CM427" s="187"/>
      <c r="CN427" s="187"/>
      <c r="CO427" s="187"/>
      <c r="CP427" s="187"/>
      <c r="CQ427" s="187"/>
      <c r="CR427" s="187"/>
      <c r="CS427" s="187"/>
      <c r="CT427" s="187"/>
      <c r="CU427" s="187"/>
      <c r="CV427" s="187"/>
      <c r="CW427" s="187"/>
      <c r="CX427" s="187"/>
      <c r="CY427" s="187"/>
      <c r="CZ427" s="187"/>
      <c r="DA427" s="187"/>
    </row>
    <row r="428" spans="1:105" ht="15">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7"/>
      <c r="CK428" s="187"/>
      <c r="CL428" s="187"/>
      <c r="CM428" s="187"/>
      <c r="CN428" s="187"/>
      <c r="CO428" s="187"/>
      <c r="CP428" s="187"/>
      <c r="CQ428" s="187"/>
      <c r="CR428" s="187"/>
      <c r="CS428" s="187"/>
      <c r="CT428" s="187"/>
      <c r="CU428" s="187"/>
      <c r="CV428" s="187"/>
      <c r="CW428" s="187"/>
      <c r="CX428" s="187"/>
      <c r="CY428" s="187"/>
      <c r="CZ428" s="187"/>
      <c r="DA428" s="187"/>
    </row>
    <row r="429" spans="1:105" ht="15">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7"/>
      <c r="CK429" s="187"/>
      <c r="CL429" s="187"/>
      <c r="CM429" s="187"/>
      <c r="CN429" s="187"/>
      <c r="CO429" s="187"/>
      <c r="CP429" s="187"/>
      <c r="CQ429" s="187"/>
      <c r="CR429" s="187"/>
      <c r="CS429" s="187"/>
      <c r="CT429" s="187"/>
      <c r="CU429" s="187"/>
      <c r="CV429" s="187"/>
      <c r="CW429" s="187"/>
      <c r="CX429" s="187"/>
      <c r="CY429" s="187"/>
      <c r="CZ429" s="187"/>
      <c r="DA429" s="187"/>
    </row>
    <row r="430" spans="1:105" ht="15">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7"/>
      <c r="CK430" s="187"/>
      <c r="CL430" s="187"/>
      <c r="CM430" s="187"/>
      <c r="CN430" s="187"/>
      <c r="CO430" s="187"/>
      <c r="CP430" s="187"/>
      <c r="CQ430" s="187"/>
      <c r="CR430" s="187"/>
      <c r="CS430" s="187"/>
      <c r="CT430" s="187"/>
      <c r="CU430" s="187"/>
      <c r="CV430" s="187"/>
      <c r="CW430" s="187"/>
      <c r="CX430" s="187"/>
      <c r="CY430" s="187"/>
      <c r="CZ430" s="187"/>
      <c r="DA430" s="187"/>
    </row>
    <row r="431" spans="1:105" ht="15">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7"/>
      <c r="CK431" s="187"/>
      <c r="CL431" s="187"/>
      <c r="CM431" s="187"/>
      <c r="CN431" s="187"/>
      <c r="CO431" s="187"/>
      <c r="CP431" s="187"/>
      <c r="CQ431" s="187"/>
      <c r="CR431" s="187"/>
      <c r="CS431" s="187"/>
      <c r="CT431" s="187"/>
      <c r="CU431" s="187"/>
      <c r="CV431" s="187"/>
      <c r="CW431" s="187"/>
      <c r="CX431" s="187"/>
      <c r="CY431" s="187"/>
      <c r="CZ431" s="187"/>
      <c r="DA431" s="187"/>
    </row>
    <row r="432" spans="1:105" ht="15">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7"/>
      <c r="CK432" s="187"/>
      <c r="CL432" s="187"/>
      <c r="CM432" s="187"/>
      <c r="CN432" s="187"/>
      <c r="CO432" s="187"/>
      <c r="CP432" s="187"/>
      <c r="CQ432" s="187"/>
      <c r="CR432" s="187"/>
      <c r="CS432" s="187"/>
      <c r="CT432" s="187"/>
      <c r="CU432" s="187"/>
      <c r="CV432" s="187"/>
      <c r="CW432" s="187"/>
      <c r="CX432" s="187"/>
      <c r="CY432" s="187"/>
      <c r="CZ432" s="187"/>
      <c r="DA432" s="187"/>
    </row>
    <row r="433" spans="1:105" ht="15">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7"/>
      <c r="CK433" s="187"/>
      <c r="CL433" s="187"/>
      <c r="CM433" s="187"/>
      <c r="CN433" s="187"/>
      <c r="CO433" s="187"/>
      <c r="CP433" s="187"/>
      <c r="CQ433" s="187"/>
      <c r="CR433" s="187"/>
      <c r="CS433" s="187"/>
      <c r="CT433" s="187"/>
      <c r="CU433" s="187"/>
      <c r="CV433" s="187"/>
      <c r="CW433" s="187"/>
      <c r="CX433" s="187"/>
      <c r="CY433" s="187"/>
      <c r="CZ433" s="187"/>
      <c r="DA433" s="187"/>
    </row>
    <row r="434" spans="1:105" ht="15">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7"/>
      <c r="CK434" s="187"/>
      <c r="CL434" s="187"/>
      <c r="CM434" s="187"/>
      <c r="CN434" s="187"/>
      <c r="CO434" s="187"/>
      <c r="CP434" s="187"/>
      <c r="CQ434" s="187"/>
      <c r="CR434" s="187"/>
      <c r="CS434" s="187"/>
      <c r="CT434" s="187"/>
      <c r="CU434" s="187"/>
      <c r="CV434" s="187"/>
      <c r="CW434" s="187"/>
      <c r="CX434" s="187"/>
      <c r="CY434" s="187"/>
      <c r="CZ434" s="187"/>
      <c r="DA434" s="187"/>
    </row>
    <row r="435" spans="1:105" ht="15">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7"/>
      <c r="CK435" s="187"/>
      <c r="CL435" s="187"/>
      <c r="CM435" s="187"/>
      <c r="CN435" s="187"/>
      <c r="CO435" s="187"/>
      <c r="CP435" s="187"/>
      <c r="CQ435" s="187"/>
      <c r="CR435" s="187"/>
      <c r="CS435" s="187"/>
      <c r="CT435" s="187"/>
      <c r="CU435" s="187"/>
      <c r="CV435" s="187"/>
      <c r="CW435" s="187"/>
      <c r="CX435" s="187"/>
      <c r="CY435" s="187"/>
      <c r="CZ435" s="187"/>
      <c r="DA435" s="187"/>
    </row>
    <row r="436" spans="1:105" ht="15">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7"/>
      <c r="CK436" s="187"/>
      <c r="CL436" s="187"/>
      <c r="CM436" s="187"/>
      <c r="CN436" s="187"/>
      <c r="CO436" s="187"/>
      <c r="CP436" s="187"/>
      <c r="CQ436" s="187"/>
      <c r="CR436" s="187"/>
      <c r="CS436" s="187"/>
      <c r="CT436" s="187"/>
      <c r="CU436" s="187"/>
      <c r="CV436" s="187"/>
      <c r="CW436" s="187"/>
      <c r="CX436" s="187"/>
      <c r="CY436" s="187"/>
      <c r="CZ436" s="187"/>
      <c r="DA436" s="187"/>
    </row>
    <row r="437" spans="1:105" ht="15">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7"/>
      <c r="CK437" s="187"/>
      <c r="CL437" s="187"/>
      <c r="CM437" s="187"/>
      <c r="CN437" s="187"/>
      <c r="CO437" s="187"/>
      <c r="CP437" s="187"/>
      <c r="CQ437" s="187"/>
      <c r="CR437" s="187"/>
      <c r="CS437" s="187"/>
      <c r="CT437" s="187"/>
      <c r="CU437" s="187"/>
      <c r="CV437" s="187"/>
      <c r="CW437" s="187"/>
      <c r="CX437" s="187"/>
      <c r="CY437" s="187"/>
      <c r="CZ437" s="187"/>
      <c r="DA437" s="187"/>
    </row>
    <row r="438" spans="1:105" ht="15">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7"/>
      <c r="CK438" s="187"/>
      <c r="CL438" s="187"/>
      <c r="CM438" s="187"/>
      <c r="CN438" s="187"/>
      <c r="CO438" s="187"/>
      <c r="CP438" s="187"/>
      <c r="CQ438" s="187"/>
      <c r="CR438" s="187"/>
      <c r="CS438" s="187"/>
      <c r="CT438" s="187"/>
      <c r="CU438" s="187"/>
      <c r="CV438" s="187"/>
      <c r="CW438" s="187"/>
      <c r="CX438" s="187"/>
      <c r="CY438" s="187"/>
      <c r="CZ438" s="187"/>
      <c r="DA438" s="187"/>
    </row>
    <row r="439" spans="1:105" ht="15">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7"/>
      <c r="CK439" s="187"/>
      <c r="CL439" s="187"/>
      <c r="CM439" s="187"/>
      <c r="CN439" s="187"/>
      <c r="CO439" s="187"/>
      <c r="CP439" s="187"/>
      <c r="CQ439" s="187"/>
      <c r="CR439" s="187"/>
      <c r="CS439" s="187"/>
      <c r="CT439" s="187"/>
      <c r="CU439" s="187"/>
      <c r="CV439" s="187"/>
      <c r="CW439" s="187"/>
      <c r="CX439" s="187"/>
      <c r="CY439" s="187"/>
      <c r="CZ439" s="187"/>
      <c r="DA439" s="187"/>
    </row>
    <row r="440" spans="1:105" ht="15">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7"/>
      <c r="CK440" s="187"/>
      <c r="CL440" s="187"/>
      <c r="CM440" s="187"/>
      <c r="CN440" s="187"/>
      <c r="CO440" s="187"/>
      <c r="CP440" s="187"/>
      <c r="CQ440" s="187"/>
      <c r="CR440" s="187"/>
      <c r="CS440" s="187"/>
      <c r="CT440" s="187"/>
      <c r="CU440" s="187"/>
      <c r="CV440" s="187"/>
      <c r="CW440" s="187"/>
      <c r="CX440" s="187"/>
      <c r="CY440" s="187"/>
      <c r="CZ440" s="187"/>
      <c r="DA440" s="187"/>
    </row>
    <row r="441" spans="1:105" ht="15">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7"/>
      <c r="CK441" s="187"/>
      <c r="CL441" s="187"/>
      <c r="CM441" s="187"/>
      <c r="CN441" s="187"/>
      <c r="CO441" s="187"/>
      <c r="CP441" s="187"/>
      <c r="CQ441" s="187"/>
      <c r="CR441" s="187"/>
      <c r="CS441" s="187"/>
      <c r="CT441" s="187"/>
      <c r="CU441" s="187"/>
      <c r="CV441" s="187"/>
      <c r="CW441" s="187"/>
      <c r="CX441" s="187"/>
      <c r="CY441" s="187"/>
      <c r="CZ441" s="187"/>
      <c r="DA441" s="187"/>
    </row>
    <row r="442" spans="1:105" ht="15">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7"/>
      <c r="CK442" s="187"/>
      <c r="CL442" s="187"/>
      <c r="CM442" s="187"/>
      <c r="CN442" s="187"/>
      <c r="CO442" s="187"/>
      <c r="CP442" s="187"/>
      <c r="CQ442" s="187"/>
      <c r="CR442" s="187"/>
      <c r="CS442" s="187"/>
      <c r="CT442" s="187"/>
      <c r="CU442" s="187"/>
      <c r="CV442" s="187"/>
      <c r="CW442" s="187"/>
      <c r="CX442" s="187"/>
      <c r="CY442" s="187"/>
      <c r="CZ442" s="187"/>
      <c r="DA442" s="187"/>
    </row>
    <row r="443" spans="1:105" ht="15">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7"/>
      <c r="CK443" s="187"/>
      <c r="CL443" s="187"/>
      <c r="CM443" s="187"/>
      <c r="CN443" s="187"/>
      <c r="CO443" s="187"/>
      <c r="CP443" s="187"/>
      <c r="CQ443" s="187"/>
      <c r="CR443" s="187"/>
      <c r="CS443" s="187"/>
      <c r="CT443" s="187"/>
      <c r="CU443" s="187"/>
      <c r="CV443" s="187"/>
      <c r="CW443" s="187"/>
      <c r="CX443" s="187"/>
      <c r="CY443" s="187"/>
      <c r="CZ443" s="187"/>
      <c r="DA443" s="187"/>
    </row>
    <row r="444" spans="1:105" ht="15">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7"/>
      <c r="CK444" s="187"/>
      <c r="CL444" s="187"/>
      <c r="CM444" s="187"/>
      <c r="CN444" s="187"/>
      <c r="CO444" s="187"/>
      <c r="CP444" s="187"/>
      <c r="CQ444" s="187"/>
      <c r="CR444" s="187"/>
      <c r="CS444" s="187"/>
      <c r="CT444" s="187"/>
      <c r="CU444" s="187"/>
      <c r="CV444" s="187"/>
      <c r="CW444" s="187"/>
      <c r="CX444" s="187"/>
      <c r="CY444" s="187"/>
      <c r="CZ444" s="187"/>
      <c r="DA444" s="187"/>
    </row>
    <row r="445" spans="1:105" ht="15">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7"/>
      <c r="CK445" s="187"/>
      <c r="CL445" s="187"/>
      <c r="CM445" s="187"/>
      <c r="CN445" s="187"/>
      <c r="CO445" s="187"/>
      <c r="CP445" s="187"/>
      <c r="CQ445" s="187"/>
      <c r="CR445" s="187"/>
      <c r="CS445" s="187"/>
      <c r="CT445" s="187"/>
      <c r="CU445" s="187"/>
      <c r="CV445" s="187"/>
      <c r="CW445" s="187"/>
      <c r="CX445" s="187"/>
      <c r="CY445" s="187"/>
      <c r="CZ445" s="187"/>
      <c r="DA445" s="187"/>
    </row>
    <row r="446" spans="1:105" ht="15">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7"/>
      <c r="CK446" s="187"/>
      <c r="CL446" s="187"/>
      <c r="CM446" s="187"/>
      <c r="CN446" s="187"/>
      <c r="CO446" s="187"/>
      <c r="CP446" s="187"/>
      <c r="CQ446" s="187"/>
      <c r="CR446" s="187"/>
      <c r="CS446" s="187"/>
      <c r="CT446" s="187"/>
      <c r="CU446" s="187"/>
      <c r="CV446" s="187"/>
      <c r="CW446" s="187"/>
      <c r="CX446" s="187"/>
      <c r="CY446" s="187"/>
      <c r="CZ446" s="187"/>
      <c r="DA446" s="187"/>
    </row>
    <row r="447" spans="1:105" ht="15">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7"/>
      <c r="CK447" s="187"/>
      <c r="CL447" s="187"/>
      <c r="CM447" s="187"/>
      <c r="CN447" s="187"/>
      <c r="CO447" s="187"/>
      <c r="CP447" s="187"/>
      <c r="CQ447" s="187"/>
      <c r="CR447" s="187"/>
      <c r="CS447" s="187"/>
      <c r="CT447" s="187"/>
      <c r="CU447" s="187"/>
      <c r="CV447" s="187"/>
      <c r="CW447" s="187"/>
      <c r="CX447" s="187"/>
      <c r="CY447" s="187"/>
      <c r="CZ447" s="187"/>
      <c r="DA447" s="187"/>
    </row>
    <row r="448" spans="1:105" ht="15">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7"/>
      <c r="CK448" s="187"/>
      <c r="CL448" s="187"/>
      <c r="CM448" s="187"/>
      <c r="CN448" s="187"/>
      <c r="CO448" s="187"/>
      <c r="CP448" s="187"/>
      <c r="CQ448" s="187"/>
      <c r="CR448" s="187"/>
      <c r="CS448" s="187"/>
      <c r="CT448" s="187"/>
      <c r="CU448" s="187"/>
      <c r="CV448" s="187"/>
      <c r="CW448" s="187"/>
      <c r="CX448" s="187"/>
      <c r="CY448" s="187"/>
      <c r="CZ448" s="187"/>
      <c r="DA448" s="187"/>
    </row>
    <row r="449" spans="1:105" ht="15">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7"/>
      <c r="CK449" s="187"/>
      <c r="CL449" s="187"/>
      <c r="CM449" s="187"/>
      <c r="CN449" s="187"/>
      <c r="CO449" s="187"/>
      <c r="CP449" s="187"/>
      <c r="CQ449" s="187"/>
      <c r="CR449" s="187"/>
      <c r="CS449" s="187"/>
      <c r="CT449" s="187"/>
      <c r="CU449" s="187"/>
      <c r="CV449" s="187"/>
      <c r="CW449" s="187"/>
      <c r="CX449" s="187"/>
      <c r="CY449" s="187"/>
      <c r="CZ449" s="187"/>
      <c r="DA449" s="187"/>
    </row>
    <row r="450" spans="1:105" ht="15">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7"/>
      <c r="CK450" s="187"/>
      <c r="CL450" s="187"/>
      <c r="CM450" s="187"/>
      <c r="CN450" s="187"/>
      <c r="CO450" s="187"/>
      <c r="CP450" s="187"/>
      <c r="CQ450" s="187"/>
      <c r="CR450" s="187"/>
      <c r="CS450" s="187"/>
      <c r="CT450" s="187"/>
      <c r="CU450" s="187"/>
      <c r="CV450" s="187"/>
      <c r="CW450" s="187"/>
      <c r="CX450" s="187"/>
      <c r="CY450" s="187"/>
      <c r="CZ450" s="187"/>
      <c r="DA450" s="187"/>
    </row>
    <row r="451" spans="1:105" ht="15">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7"/>
      <c r="CK451" s="187"/>
      <c r="CL451" s="187"/>
      <c r="CM451" s="187"/>
      <c r="CN451" s="187"/>
      <c r="CO451" s="187"/>
      <c r="CP451" s="187"/>
      <c r="CQ451" s="187"/>
      <c r="CR451" s="187"/>
      <c r="CS451" s="187"/>
      <c r="CT451" s="187"/>
      <c r="CU451" s="187"/>
      <c r="CV451" s="187"/>
      <c r="CW451" s="187"/>
      <c r="CX451" s="187"/>
      <c r="CY451" s="187"/>
      <c r="CZ451" s="187"/>
      <c r="DA451" s="187"/>
    </row>
    <row r="452" spans="1:105" ht="15">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7"/>
      <c r="CK452" s="187"/>
      <c r="CL452" s="187"/>
      <c r="CM452" s="187"/>
      <c r="CN452" s="187"/>
      <c r="CO452" s="187"/>
      <c r="CP452" s="187"/>
      <c r="CQ452" s="187"/>
      <c r="CR452" s="187"/>
      <c r="CS452" s="187"/>
      <c r="CT452" s="187"/>
      <c r="CU452" s="187"/>
      <c r="CV452" s="187"/>
      <c r="CW452" s="187"/>
      <c r="CX452" s="187"/>
      <c r="CY452" s="187"/>
      <c r="CZ452" s="187"/>
      <c r="DA452" s="187"/>
    </row>
    <row r="453" spans="1:105" ht="15">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7"/>
      <c r="CK453" s="187"/>
      <c r="CL453" s="187"/>
      <c r="CM453" s="187"/>
      <c r="CN453" s="187"/>
      <c r="CO453" s="187"/>
      <c r="CP453" s="187"/>
      <c r="CQ453" s="187"/>
      <c r="CR453" s="187"/>
      <c r="CS453" s="187"/>
      <c r="CT453" s="187"/>
      <c r="CU453" s="187"/>
      <c r="CV453" s="187"/>
      <c r="CW453" s="187"/>
      <c r="CX453" s="187"/>
      <c r="CY453" s="187"/>
      <c r="CZ453" s="187"/>
      <c r="DA453" s="187"/>
    </row>
    <row r="454" spans="1:105" ht="15">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7"/>
      <c r="CK454" s="187"/>
      <c r="CL454" s="187"/>
      <c r="CM454" s="187"/>
      <c r="CN454" s="187"/>
      <c r="CO454" s="187"/>
      <c r="CP454" s="187"/>
      <c r="CQ454" s="187"/>
      <c r="CR454" s="187"/>
      <c r="CS454" s="187"/>
      <c r="CT454" s="187"/>
      <c r="CU454" s="187"/>
      <c r="CV454" s="187"/>
      <c r="CW454" s="187"/>
      <c r="CX454" s="187"/>
      <c r="CY454" s="187"/>
      <c r="CZ454" s="187"/>
      <c r="DA454" s="187"/>
    </row>
    <row r="455" spans="1:105" ht="15">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7"/>
      <c r="CK455" s="187"/>
      <c r="CL455" s="187"/>
      <c r="CM455" s="187"/>
      <c r="CN455" s="187"/>
      <c r="CO455" s="187"/>
      <c r="CP455" s="187"/>
      <c r="CQ455" s="187"/>
      <c r="CR455" s="187"/>
      <c r="CS455" s="187"/>
      <c r="CT455" s="187"/>
      <c r="CU455" s="187"/>
      <c r="CV455" s="187"/>
      <c r="CW455" s="187"/>
      <c r="CX455" s="187"/>
      <c r="CY455" s="187"/>
      <c r="CZ455" s="187"/>
      <c r="DA455" s="187"/>
    </row>
    <row r="456" spans="1:105" ht="15">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7"/>
      <c r="CK456" s="187"/>
      <c r="CL456" s="187"/>
      <c r="CM456" s="187"/>
      <c r="CN456" s="187"/>
      <c r="CO456" s="187"/>
      <c r="CP456" s="187"/>
      <c r="CQ456" s="187"/>
      <c r="CR456" s="187"/>
      <c r="CS456" s="187"/>
      <c r="CT456" s="187"/>
      <c r="CU456" s="187"/>
      <c r="CV456" s="187"/>
      <c r="CW456" s="187"/>
      <c r="CX456" s="187"/>
      <c r="CY456" s="187"/>
      <c r="CZ456" s="187"/>
      <c r="DA456" s="187"/>
    </row>
    <row r="457" spans="1:105" ht="15">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7"/>
      <c r="CK457" s="187"/>
      <c r="CL457" s="187"/>
      <c r="CM457" s="187"/>
      <c r="CN457" s="187"/>
      <c r="CO457" s="187"/>
      <c r="CP457" s="187"/>
      <c r="CQ457" s="187"/>
      <c r="CR457" s="187"/>
      <c r="CS457" s="187"/>
      <c r="CT457" s="187"/>
      <c r="CU457" s="187"/>
      <c r="CV457" s="187"/>
      <c r="CW457" s="187"/>
      <c r="CX457" s="187"/>
      <c r="CY457" s="187"/>
      <c r="CZ457" s="187"/>
      <c r="DA457" s="187"/>
    </row>
    <row r="458" spans="1:105" ht="15">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7"/>
      <c r="CK458" s="187"/>
      <c r="CL458" s="187"/>
      <c r="CM458" s="187"/>
      <c r="CN458" s="187"/>
      <c r="CO458" s="187"/>
      <c r="CP458" s="187"/>
      <c r="CQ458" s="187"/>
      <c r="CR458" s="187"/>
      <c r="CS458" s="187"/>
      <c r="CT458" s="187"/>
      <c r="CU458" s="187"/>
      <c r="CV458" s="187"/>
      <c r="CW458" s="187"/>
      <c r="CX458" s="187"/>
      <c r="CY458" s="187"/>
      <c r="CZ458" s="187"/>
      <c r="DA458" s="187"/>
    </row>
    <row r="459" spans="1:105" ht="15">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7"/>
      <c r="CK459" s="187"/>
      <c r="CL459" s="187"/>
      <c r="CM459" s="187"/>
      <c r="CN459" s="187"/>
      <c r="CO459" s="187"/>
      <c r="CP459" s="187"/>
      <c r="CQ459" s="187"/>
      <c r="CR459" s="187"/>
      <c r="CS459" s="187"/>
      <c r="CT459" s="187"/>
      <c r="CU459" s="187"/>
      <c r="CV459" s="187"/>
      <c r="CW459" s="187"/>
      <c r="CX459" s="187"/>
      <c r="CY459" s="187"/>
      <c r="CZ459" s="187"/>
      <c r="DA459" s="187"/>
    </row>
    <row r="460" spans="1:105" ht="15">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7"/>
      <c r="CK460" s="187"/>
      <c r="CL460" s="187"/>
      <c r="CM460" s="187"/>
      <c r="CN460" s="187"/>
      <c r="CO460" s="187"/>
      <c r="CP460" s="187"/>
      <c r="CQ460" s="187"/>
      <c r="CR460" s="187"/>
      <c r="CS460" s="187"/>
      <c r="CT460" s="187"/>
      <c r="CU460" s="187"/>
      <c r="CV460" s="187"/>
      <c r="CW460" s="187"/>
      <c r="CX460" s="187"/>
      <c r="CY460" s="187"/>
      <c r="CZ460" s="187"/>
      <c r="DA460" s="187"/>
    </row>
    <row r="461" spans="1:105" ht="15">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7"/>
      <c r="CK461" s="187"/>
      <c r="CL461" s="187"/>
      <c r="CM461" s="187"/>
      <c r="CN461" s="187"/>
      <c r="CO461" s="187"/>
      <c r="CP461" s="187"/>
      <c r="CQ461" s="187"/>
      <c r="CR461" s="187"/>
      <c r="CS461" s="187"/>
      <c r="CT461" s="187"/>
      <c r="CU461" s="187"/>
      <c r="CV461" s="187"/>
      <c r="CW461" s="187"/>
      <c r="CX461" s="187"/>
      <c r="CY461" s="187"/>
      <c r="CZ461" s="187"/>
      <c r="DA461" s="187"/>
    </row>
    <row r="462" spans="1:105" ht="15">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7"/>
      <c r="CK462" s="187"/>
      <c r="CL462" s="187"/>
      <c r="CM462" s="187"/>
      <c r="CN462" s="187"/>
      <c r="CO462" s="187"/>
      <c r="CP462" s="187"/>
      <c r="CQ462" s="187"/>
      <c r="CR462" s="187"/>
      <c r="CS462" s="187"/>
      <c r="CT462" s="187"/>
      <c r="CU462" s="187"/>
      <c r="CV462" s="187"/>
      <c r="CW462" s="187"/>
      <c r="CX462" s="187"/>
      <c r="CY462" s="187"/>
      <c r="CZ462" s="187"/>
      <c r="DA462" s="187"/>
    </row>
    <row r="463" spans="1:105" ht="15">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7"/>
      <c r="CK463" s="187"/>
      <c r="CL463" s="187"/>
      <c r="CM463" s="187"/>
      <c r="CN463" s="187"/>
      <c r="CO463" s="187"/>
      <c r="CP463" s="187"/>
      <c r="CQ463" s="187"/>
      <c r="CR463" s="187"/>
      <c r="CS463" s="187"/>
      <c r="CT463" s="187"/>
      <c r="CU463" s="187"/>
      <c r="CV463" s="187"/>
      <c r="CW463" s="187"/>
      <c r="CX463" s="187"/>
      <c r="CY463" s="187"/>
      <c r="CZ463" s="187"/>
      <c r="DA463" s="187"/>
    </row>
    <row r="464" spans="1:105" ht="15">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7"/>
      <c r="CK464" s="187"/>
      <c r="CL464" s="187"/>
      <c r="CM464" s="187"/>
      <c r="CN464" s="187"/>
      <c r="CO464" s="187"/>
      <c r="CP464" s="187"/>
      <c r="CQ464" s="187"/>
      <c r="CR464" s="187"/>
      <c r="CS464" s="187"/>
      <c r="CT464" s="187"/>
      <c r="CU464" s="187"/>
      <c r="CV464" s="187"/>
      <c r="CW464" s="187"/>
      <c r="CX464" s="187"/>
      <c r="CY464" s="187"/>
      <c r="CZ464" s="187"/>
      <c r="DA464" s="187"/>
    </row>
    <row r="465" spans="1:105" ht="15">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7"/>
      <c r="CK465" s="187"/>
      <c r="CL465" s="187"/>
      <c r="CM465" s="187"/>
      <c r="CN465" s="187"/>
      <c r="CO465" s="187"/>
      <c r="CP465" s="187"/>
      <c r="CQ465" s="187"/>
      <c r="CR465" s="187"/>
      <c r="CS465" s="187"/>
      <c r="CT465" s="187"/>
      <c r="CU465" s="187"/>
      <c r="CV465" s="187"/>
      <c r="CW465" s="187"/>
      <c r="CX465" s="187"/>
      <c r="CY465" s="187"/>
      <c r="CZ465" s="187"/>
      <c r="DA465" s="187"/>
    </row>
    <row r="466" spans="1:105" ht="15">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7"/>
      <c r="CK466" s="187"/>
      <c r="CL466" s="187"/>
      <c r="CM466" s="187"/>
      <c r="CN466" s="187"/>
      <c r="CO466" s="187"/>
      <c r="CP466" s="187"/>
      <c r="CQ466" s="187"/>
      <c r="CR466" s="187"/>
      <c r="CS466" s="187"/>
      <c r="CT466" s="187"/>
      <c r="CU466" s="187"/>
      <c r="CV466" s="187"/>
      <c r="CW466" s="187"/>
      <c r="CX466" s="187"/>
      <c r="CY466" s="187"/>
      <c r="CZ466" s="187"/>
      <c r="DA466" s="187"/>
    </row>
    <row r="467" spans="1:105" ht="15">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7"/>
      <c r="CK467" s="187"/>
      <c r="CL467" s="187"/>
      <c r="CM467" s="187"/>
      <c r="CN467" s="187"/>
      <c r="CO467" s="187"/>
      <c r="CP467" s="187"/>
      <c r="CQ467" s="187"/>
      <c r="CR467" s="187"/>
      <c r="CS467" s="187"/>
      <c r="CT467" s="187"/>
      <c r="CU467" s="187"/>
      <c r="CV467" s="187"/>
      <c r="CW467" s="187"/>
      <c r="CX467" s="187"/>
      <c r="CY467" s="187"/>
      <c r="CZ467" s="187"/>
      <c r="DA467" s="187"/>
    </row>
    <row r="468" spans="1:105" ht="15">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7"/>
      <c r="CK468" s="187"/>
      <c r="CL468" s="187"/>
      <c r="CM468" s="187"/>
      <c r="CN468" s="187"/>
      <c r="CO468" s="187"/>
      <c r="CP468" s="187"/>
      <c r="CQ468" s="187"/>
      <c r="CR468" s="187"/>
      <c r="CS468" s="187"/>
      <c r="CT468" s="187"/>
      <c r="CU468" s="187"/>
      <c r="CV468" s="187"/>
      <c r="CW468" s="187"/>
      <c r="CX468" s="187"/>
      <c r="CY468" s="187"/>
      <c r="CZ468" s="187"/>
      <c r="DA468" s="187"/>
    </row>
    <row r="469" spans="1:105" ht="15">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7"/>
      <c r="CK469" s="187"/>
      <c r="CL469" s="187"/>
      <c r="CM469" s="187"/>
      <c r="CN469" s="187"/>
      <c r="CO469" s="187"/>
      <c r="CP469" s="187"/>
      <c r="CQ469" s="187"/>
      <c r="CR469" s="187"/>
      <c r="CS469" s="187"/>
      <c r="CT469" s="187"/>
      <c r="CU469" s="187"/>
      <c r="CV469" s="187"/>
      <c r="CW469" s="187"/>
      <c r="CX469" s="187"/>
      <c r="CY469" s="187"/>
      <c r="CZ469" s="187"/>
      <c r="DA469" s="187"/>
    </row>
    <row r="470" spans="1:105" ht="15">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7"/>
      <c r="CK470" s="187"/>
      <c r="CL470" s="187"/>
      <c r="CM470" s="187"/>
      <c r="CN470" s="187"/>
      <c r="CO470" s="187"/>
      <c r="CP470" s="187"/>
      <c r="CQ470" s="187"/>
      <c r="CR470" s="187"/>
      <c r="CS470" s="187"/>
      <c r="CT470" s="187"/>
      <c r="CU470" s="187"/>
      <c r="CV470" s="187"/>
      <c r="CW470" s="187"/>
      <c r="CX470" s="187"/>
      <c r="CY470" s="187"/>
      <c r="CZ470" s="187"/>
      <c r="DA470" s="187"/>
    </row>
    <row r="471" spans="1:105" ht="15">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7"/>
      <c r="CK471" s="187"/>
      <c r="CL471" s="187"/>
      <c r="CM471" s="187"/>
      <c r="CN471" s="187"/>
      <c r="CO471" s="187"/>
      <c r="CP471" s="187"/>
      <c r="CQ471" s="187"/>
      <c r="CR471" s="187"/>
      <c r="CS471" s="187"/>
      <c r="CT471" s="187"/>
      <c r="CU471" s="187"/>
      <c r="CV471" s="187"/>
      <c r="CW471" s="187"/>
      <c r="CX471" s="187"/>
      <c r="CY471" s="187"/>
      <c r="CZ471" s="187"/>
      <c r="DA471" s="187"/>
    </row>
    <row r="472" spans="1:105" ht="15">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7"/>
      <c r="CK472" s="187"/>
      <c r="CL472" s="187"/>
      <c r="CM472" s="187"/>
      <c r="CN472" s="187"/>
      <c r="CO472" s="187"/>
      <c r="CP472" s="187"/>
      <c r="CQ472" s="187"/>
      <c r="CR472" s="187"/>
      <c r="CS472" s="187"/>
      <c r="CT472" s="187"/>
      <c r="CU472" s="187"/>
      <c r="CV472" s="187"/>
      <c r="CW472" s="187"/>
      <c r="CX472" s="187"/>
      <c r="CY472" s="187"/>
      <c r="CZ472" s="187"/>
      <c r="DA472" s="187"/>
    </row>
    <row r="473" spans="1:105" ht="15">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7"/>
      <c r="CK473" s="187"/>
      <c r="CL473" s="187"/>
      <c r="CM473" s="187"/>
      <c r="CN473" s="187"/>
      <c r="CO473" s="187"/>
      <c r="CP473" s="187"/>
      <c r="CQ473" s="187"/>
      <c r="CR473" s="187"/>
      <c r="CS473" s="187"/>
      <c r="CT473" s="187"/>
      <c r="CU473" s="187"/>
      <c r="CV473" s="187"/>
      <c r="CW473" s="187"/>
      <c r="CX473" s="187"/>
      <c r="CY473" s="187"/>
      <c r="CZ473" s="187"/>
      <c r="DA473" s="187"/>
    </row>
    <row r="474" spans="1:105" ht="15">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7"/>
      <c r="CK474" s="187"/>
      <c r="CL474" s="187"/>
      <c r="CM474" s="187"/>
      <c r="CN474" s="187"/>
      <c r="CO474" s="187"/>
      <c r="CP474" s="187"/>
      <c r="CQ474" s="187"/>
      <c r="CR474" s="187"/>
      <c r="CS474" s="187"/>
      <c r="CT474" s="187"/>
      <c r="CU474" s="187"/>
      <c r="CV474" s="187"/>
      <c r="CW474" s="187"/>
      <c r="CX474" s="187"/>
      <c r="CY474" s="187"/>
      <c r="CZ474" s="187"/>
      <c r="DA474" s="187"/>
    </row>
    <row r="475" spans="1:105" ht="15">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7"/>
      <c r="CK475" s="187"/>
      <c r="CL475" s="187"/>
      <c r="CM475" s="187"/>
      <c r="CN475" s="187"/>
      <c r="CO475" s="187"/>
      <c r="CP475" s="187"/>
      <c r="CQ475" s="187"/>
      <c r="CR475" s="187"/>
      <c r="CS475" s="187"/>
      <c r="CT475" s="187"/>
      <c r="CU475" s="187"/>
      <c r="CV475" s="187"/>
      <c r="CW475" s="187"/>
      <c r="CX475" s="187"/>
      <c r="CY475" s="187"/>
      <c r="CZ475" s="187"/>
      <c r="DA475" s="187"/>
    </row>
    <row r="476" spans="1:105" ht="15">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7"/>
      <c r="CK476" s="187"/>
      <c r="CL476" s="187"/>
      <c r="CM476" s="187"/>
      <c r="CN476" s="187"/>
      <c r="CO476" s="187"/>
      <c r="CP476" s="187"/>
      <c r="CQ476" s="187"/>
      <c r="CR476" s="187"/>
      <c r="CS476" s="187"/>
      <c r="CT476" s="187"/>
      <c r="CU476" s="187"/>
      <c r="CV476" s="187"/>
      <c r="CW476" s="187"/>
      <c r="CX476" s="187"/>
      <c r="CY476" s="187"/>
      <c r="CZ476" s="187"/>
      <c r="DA476" s="187"/>
    </row>
    <row r="477" spans="1:105" ht="15">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7"/>
      <c r="CK477" s="187"/>
      <c r="CL477" s="187"/>
      <c r="CM477" s="187"/>
      <c r="CN477" s="187"/>
      <c r="CO477" s="187"/>
      <c r="CP477" s="187"/>
      <c r="CQ477" s="187"/>
      <c r="CR477" s="187"/>
      <c r="CS477" s="187"/>
      <c r="CT477" s="187"/>
      <c r="CU477" s="187"/>
      <c r="CV477" s="187"/>
      <c r="CW477" s="187"/>
      <c r="CX477" s="187"/>
      <c r="CY477" s="187"/>
      <c r="CZ477" s="187"/>
      <c r="DA477" s="187"/>
    </row>
    <row r="478" spans="1:105" ht="15">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7"/>
      <c r="CK478" s="187"/>
      <c r="CL478" s="187"/>
      <c r="CM478" s="187"/>
      <c r="CN478" s="187"/>
      <c r="CO478" s="187"/>
      <c r="CP478" s="187"/>
      <c r="CQ478" s="187"/>
      <c r="CR478" s="187"/>
      <c r="CS478" s="187"/>
      <c r="CT478" s="187"/>
      <c r="CU478" s="187"/>
      <c r="CV478" s="187"/>
      <c r="CW478" s="187"/>
      <c r="CX478" s="187"/>
      <c r="CY478" s="187"/>
      <c r="CZ478" s="187"/>
      <c r="DA478" s="187"/>
    </row>
    <row r="479" spans="1:105" ht="15">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7"/>
      <c r="CK479" s="187"/>
      <c r="CL479" s="187"/>
      <c r="CM479" s="187"/>
      <c r="CN479" s="187"/>
      <c r="CO479" s="187"/>
      <c r="CP479" s="187"/>
      <c r="CQ479" s="187"/>
      <c r="CR479" s="187"/>
      <c r="CS479" s="187"/>
      <c r="CT479" s="187"/>
      <c r="CU479" s="187"/>
      <c r="CV479" s="187"/>
      <c r="CW479" s="187"/>
      <c r="CX479" s="187"/>
      <c r="CY479" s="187"/>
      <c r="CZ479" s="187"/>
      <c r="DA479" s="187"/>
    </row>
    <row r="480" spans="1:105" ht="15">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7"/>
      <c r="CK480" s="187"/>
      <c r="CL480" s="187"/>
      <c r="CM480" s="187"/>
      <c r="CN480" s="187"/>
      <c r="CO480" s="187"/>
      <c r="CP480" s="187"/>
      <c r="CQ480" s="187"/>
      <c r="CR480" s="187"/>
      <c r="CS480" s="187"/>
      <c r="CT480" s="187"/>
      <c r="CU480" s="187"/>
      <c r="CV480" s="187"/>
      <c r="CW480" s="187"/>
      <c r="CX480" s="187"/>
      <c r="CY480" s="187"/>
      <c r="CZ480" s="187"/>
      <c r="DA480" s="187"/>
    </row>
    <row r="481" spans="1:105" ht="15">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7"/>
      <c r="CK481" s="187"/>
      <c r="CL481" s="187"/>
      <c r="CM481" s="187"/>
      <c r="CN481" s="187"/>
      <c r="CO481" s="187"/>
      <c r="CP481" s="187"/>
      <c r="CQ481" s="187"/>
      <c r="CR481" s="187"/>
      <c r="CS481" s="187"/>
      <c r="CT481" s="187"/>
      <c r="CU481" s="187"/>
      <c r="CV481" s="187"/>
      <c r="CW481" s="187"/>
      <c r="CX481" s="187"/>
      <c r="CY481" s="187"/>
      <c r="CZ481" s="187"/>
      <c r="DA481" s="187"/>
    </row>
    <row r="482" spans="1:105" ht="15">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7"/>
      <c r="CK482" s="187"/>
      <c r="CL482" s="187"/>
      <c r="CM482" s="187"/>
      <c r="CN482" s="187"/>
      <c r="CO482" s="187"/>
      <c r="CP482" s="187"/>
      <c r="CQ482" s="187"/>
      <c r="CR482" s="187"/>
      <c r="CS482" s="187"/>
      <c r="CT482" s="187"/>
      <c r="CU482" s="187"/>
      <c r="CV482" s="187"/>
      <c r="CW482" s="187"/>
      <c r="CX482" s="187"/>
      <c r="CY482" s="187"/>
      <c r="CZ482" s="187"/>
      <c r="DA482" s="187"/>
    </row>
    <row r="483" spans="1:105" ht="15">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7"/>
      <c r="CK483" s="187"/>
      <c r="CL483" s="187"/>
      <c r="CM483" s="187"/>
      <c r="CN483" s="187"/>
      <c r="CO483" s="187"/>
      <c r="CP483" s="187"/>
      <c r="CQ483" s="187"/>
      <c r="CR483" s="187"/>
      <c r="CS483" s="187"/>
      <c r="CT483" s="187"/>
      <c r="CU483" s="187"/>
      <c r="CV483" s="187"/>
      <c r="CW483" s="187"/>
      <c r="CX483" s="187"/>
      <c r="CY483" s="187"/>
      <c r="CZ483" s="187"/>
      <c r="DA483" s="187"/>
    </row>
    <row r="484" spans="1:105" ht="15">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7"/>
      <c r="CK484" s="187"/>
      <c r="CL484" s="187"/>
      <c r="CM484" s="187"/>
      <c r="CN484" s="187"/>
      <c r="CO484" s="187"/>
      <c r="CP484" s="187"/>
      <c r="CQ484" s="187"/>
      <c r="CR484" s="187"/>
      <c r="CS484" s="187"/>
      <c r="CT484" s="187"/>
      <c r="CU484" s="187"/>
      <c r="CV484" s="187"/>
      <c r="CW484" s="187"/>
      <c r="CX484" s="187"/>
      <c r="CY484" s="187"/>
      <c r="CZ484" s="187"/>
      <c r="DA484" s="187"/>
    </row>
    <row r="485" spans="1:105" ht="15">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7"/>
      <c r="CK485" s="187"/>
      <c r="CL485" s="187"/>
      <c r="CM485" s="187"/>
      <c r="CN485" s="187"/>
      <c r="CO485" s="187"/>
      <c r="CP485" s="187"/>
      <c r="CQ485" s="187"/>
      <c r="CR485" s="187"/>
      <c r="CS485" s="187"/>
      <c r="CT485" s="187"/>
      <c r="CU485" s="187"/>
      <c r="CV485" s="187"/>
      <c r="CW485" s="187"/>
      <c r="CX485" s="187"/>
      <c r="CY485" s="187"/>
      <c r="CZ485" s="187"/>
      <c r="DA485" s="187"/>
    </row>
    <row r="486" spans="1:105" ht="15">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7"/>
      <c r="CK486" s="187"/>
      <c r="CL486" s="187"/>
      <c r="CM486" s="187"/>
      <c r="CN486" s="187"/>
      <c r="CO486" s="187"/>
      <c r="CP486" s="187"/>
      <c r="CQ486" s="187"/>
      <c r="CR486" s="187"/>
      <c r="CS486" s="187"/>
      <c r="CT486" s="187"/>
      <c r="CU486" s="187"/>
      <c r="CV486" s="187"/>
      <c r="CW486" s="187"/>
      <c r="CX486" s="187"/>
      <c r="CY486" s="187"/>
      <c r="CZ486" s="187"/>
      <c r="DA486" s="187"/>
    </row>
    <row r="487" spans="1:105" ht="15">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7"/>
      <c r="CK487" s="187"/>
      <c r="CL487" s="187"/>
      <c r="CM487" s="187"/>
      <c r="CN487" s="187"/>
      <c r="CO487" s="187"/>
      <c r="CP487" s="187"/>
      <c r="CQ487" s="187"/>
      <c r="CR487" s="187"/>
      <c r="CS487" s="187"/>
      <c r="CT487" s="187"/>
      <c r="CU487" s="187"/>
      <c r="CV487" s="187"/>
      <c r="CW487" s="187"/>
      <c r="CX487" s="187"/>
      <c r="CY487" s="187"/>
      <c r="CZ487" s="187"/>
      <c r="DA487" s="187"/>
    </row>
    <row r="488" spans="1:105" ht="15">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7"/>
      <c r="CK488" s="187"/>
      <c r="CL488" s="187"/>
      <c r="CM488" s="187"/>
      <c r="CN488" s="187"/>
      <c r="CO488" s="187"/>
      <c r="CP488" s="187"/>
      <c r="CQ488" s="187"/>
      <c r="CR488" s="187"/>
      <c r="CS488" s="187"/>
      <c r="CT488" s="187"/>
      <c r="CU488" s="187"/>
      <c r="CV488" s="187"/>
      <c r="CW488" s="187"/>
      <c r="CX488" s="187"/>
      <c r="CY488" s="187"/>
      <c r="CZ488" s="187"/>
      <c r="DA488" s="187"/>
    </row>
    <row r="489" spans="1:105" ht="15">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7"/>
      <c r="CK489" s="187"/>
      <c r="CL489" s="187"/>
      <c r="CM489" s="187"/>
      <c r="CN489" s="187"/>
      <c r="CO489" s="187"/>
      <c r="CP489" s="187"/>
      <c r="CQ489" s="187"/>
      <c r="CR489" s="187"/>
      <c r="CS489" s="187"/>
      <c r="CT489" s="187"/>
      <c r="CU489" s="187"/>
      <c r="CV489" s="187"/>
      <c r="CW489" s="187"/>
      <c r="CX489" s="187"/>
      <c r="CY489" s="187"/>
      <c r="CZ489" s="187"/>
      <c r="DA489" s="187"/>
    </row>
    <row r="490" spans="1:105" ht="15">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7"/>
      <c r="CK490" s="187"/>
      <c r="CL490" s="187"/>
      <c r="CM490" s="187"/>
      <c r="CN490" s="187"/>
      <c r="CO490" s="187"/>
      <c r="CP490" s="187"/>
      <c r="CQ490" s="187"/>
      <c r="CR490" s="187"/>
      <c r="CS490" s="187"/>
      <c r="CT490" s="187"/>
      <c r="CU490" s="187"/>
      <c r="CV490" s="187"/>
      <c r="CW490" s="187"/>
      <c r="CX490" s="187"/>
      <c r="CY490" s="187"/>
      <c r="CZ490" s="187"/>
      <c r="DA490" s="187"/>
    </row>
    <row r="491" spans="1:105" ht="15">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7"/>
      <c r="CK491" s="187"/>
      <c r="CL491" s="187"/>
      <c r="CM491" s="187"/>
      <c r="CN491" s="187"/>
      <c r="CO491" s="187"/>
      <c r="CP491" s="187"/>
      <c r="CQ491" s="187"/>
      <c r="CR491" s="187"/>
      <c r="CS491" s="187"/>
      <c r="CT491" s="187"/>
      <c r="CU491" s="187"/>
      <c r="CV491" s="187"/>
      <c r="CW491" s="187"/>
      <c r="CX491" s="187"/>
      <c r="CY491" s="187"/>
      <c r="CZ491" s="187"/>
      <c r="DA491" s="187"/>
    </row>
    <row r="492" spans="1:105" ht="15">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7"/>
      <c r="CK492" s="187"/>
      <c r="CL492" s="187"/>
      <c r="CM492" s="187"/>
      <c r="CN492" s="187"/>
      <c r="CO492" s="187"/>
      <c r="CP492" s="187"/>
      <c r="CQ492" s="187"/>
      <c r="CR492" s="187"/>
      <c r="CS492" s="187"/>
      <c r="CT492" s="187"/>
      <c r="CU492" s="187"/>
      <c r="CV492" s="187"/>
      <c r="CW492" s="187"/>
      <c r="CX492" s="187"/>
      <c r="CY492" s="187"/>
      <c r="CZ492" s="187"/>
      <c r="DA492" s="187"/>
    </row>
    <row r="493" spans="1:105" ht="15">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7"/>
      <c r="CK493" s="187"/>
      <c r="CL493" s="187"/>
      <c r="CM493" s="187"/>
      <c r="CN493" s="187"/>
      <c r="CO493" s="187"/>
      <c r="CP493" s="187"/>
      <c r="CQ493" s="187"/>
      <c r="CR493" s="187"/>
      <c r="CS493" s="187"/>
      <c r="CT493" s="187"/>
      <c r="CU493" s="187"/>
      <c r="CV493" s="187"/>
      <c r="CW493" s="187"/>
      <c r="CX493" s="187"/>
      <c r="CY493" s="187"/>
      <c r="CZ493" s="187"/>
      <c r="DA493" s="187"/>
    </row>
    <row r="494" spans="1:105" ht="15">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7"/>
      <c r="CK494" s="187"/>
      <c r="CL494" s="187"/>
      <c r="CM494" s="187"/>
      <c r="CN494" s="187"/>
      <c r="CO494" s="187"/>
      <c r="CP494" s="187"/>
      <c r="CQ494" s="187"/>
      <c r="CR494" s="187"/>
      <c r="CS494" s="187"/>
      <c r="CT494" s="187"/>
      <c r="CU494" s="187"/>
      <c r="CV494" s="187"/>
      <c r="CW494" s="187"/>
      <c r="CX494" s="187"/>
      <c r="CY494" s="187"/>
      <c r="CZ494" s="187"/>
      <c r="DA494" s="187"/>
    </row>
    <row r="495" spans="1:105" ht="15">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7"/>
      <c r="CK495" s="187"/>
      <c r="CL495" s="187"/>
      <c r="CM495" s="187"/>
      <c r="CN495" s="187"/>
      <c r="CO495" s="187"/>
      <c r="CP495" s="187"/>
      <c r="CQ495" s="187"/>
      <c r="CR495" s="187"/>
      <c r="CS495" s="187"/>
      <c r="CT495" s="187"/>
      <c r="CU495" s="187"/>
      <c r="CV495" s="187"/>
      <c r="CW495" s="187"/>
      <c r="CX495" s="187"/>
      <c r="CY495" s="187"/>
      <c r="CZ495" s="187"/>
      <c r="DA495" s="187"/>
    </row>
    <row r="496" spans="1:105" ht="15">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7"/>
      <c r="CK496" s="187"/>
      <c r="CL496" s="187"/>
      <c r="CM496" s="187"/>
      <c r="CN496" s="187"/>
      <c r="CO496" s="187"/>
      <c r="CP496" s="187"/>
      <c r="CQ496" s="187"/>
      <c r="CR496" s="187"/>
      <c r="CS496" s="187"/>
      <c r="CT496" s="187"/>
      <c r="CU496" s="187"/>
      <c r="CV496" s="187"/>
      <c r="CW496" s="187"/>
      <c r="CX496" s="187"/>
      <c r="CY496" s="187"/>
      <c r="CZ496" s="187"/>
      <c r="DA496" s="187"/>
    </row>
    <row r="497" spans="1:105" ht="15">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7"/>
      <c r="CK497" s="187"/>
      <c r="CL497" s="187"/>
      <c r="CM497" s="187"/>
      <c r="CN497" s="187"/>
      <c r="CO497" s="187"/>
      <c r="CP497" s="187"/>
      <c r="CQ497" s="187"/>
      <c r="CR497" s="187"/>
      <c r="CS497" s="187"/>
      <c r="CT497" s="187"/>
      <c r="CU497" s="187"/>
      <c r="CV497" s="187"/>
      <c r="CW497" s="187"/>
      <c r="CX497" s="187"/>
      <c r="CY497" s="187"/>
      <c r="CZ497" s="187"/>
      <c r="DA497" s="187"/>
    </row>
    <row r="498" spans="1:105" ht="15">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7"/>
      <c r="CK498" s="187"/>
      <c r="CL498" s="187"/>
      <c r="CM498" s="187"/>
      <c r="CN498" s="187"/>
      <c r="CO498" s="187"/>
      <c r="CP498" s="187"/>
      <c r="CQ498" s="187"/>
      <c r="CR498" s="187"/>
      <c r="CS498" s="187"/>
      <c r="CT498" s="187"/>
      <c r="CU498" s="187"/>
      <c r="CV498" s="187"/>
      <c r="CW498" s="187"/>
      <c r="CX498" s="187"/>
      <c r="CY498" s="187"/>
      <c r="CZ498" s="187"/>
      <c r="DA498" s="187"/>
    </row>
    <row r="499" spans="1:105" ht="15">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7"/>
      <c r="CK499" s="187"/>
      <c r="CL499" s="187"/>
      <c r="CM499" s="187"/>
      <c r="CN499" s="187"/>
      <c r="CO499" s="187"/>
      <c r="CP499" s="187"/>
      <c r="CQ499" s="187"/>
      <c r="CR499" s="187"/>
      <c r="CS499" s="187"/>
      <c r="CT499" s="187"/>
      <c r="CU499" s="187"/>
      <c r="CV499" s="187"/>
      <c r="CW499" s="187"/>
      <c r="CX499" s="187"/>
      <c r="CY499" s="187"/>
      <c r="CZ499" s="187"/>
      <c r="DA499" s="187"/>
    </row>
    <row r="500" spans="1:105" ht="15">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7"/>
      <c r="CK500" s="187"/>
      <c r="CL500" s="187"/>
      <c r="CM500" s="187"/>
      <c r="CN500" s="187"/>
      <c r="CO500" s="187"/>
      <c r="CP500" s="187"/>
      <c r="CQ500" s="187"/>
      <c r="CR500" s="187"/>
      <c r="CS500" s="187"/>
      <c r="CT500" s="187"/>
      <c r="CU500" s="187"/>
      <c r="CV500" s="187"/>
      <c r="CW500" s="187"/>
      <c r="CX500" s="187"/>
      <c r="CY500" s="187"/>
      <c r="CZ500" s="187"/>
      <c r="DA500" s="187"/>
    </row>
    <row r="501" spans="1:105" ht="15">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7"/>
      <c r="CK501" s="187"/>
      <c r="CL501" s="187"/>
      <c r="CM501" s="187"/>
      <c r="CN501" s="187"/>
      <c r="CO501" s="187"/>
      <c r="CP501" s="187"/>
      <c r="CQ501" s="187"/>
      <c r="CR501" s="187"/>
      <c r="CS501" s="187"/>
      <c r="CT501" s="187"/>
      <c r="CU501" s="187"/>
      <c r="CV501" s="187"/>
      <c r="CW501" s="187"/>
      <c r="CX501" s="187"/>
      <c r="CY501" s="187"/>
      <c r="CZ501" s="187"/>
      <c r="DA501" s="187"/>
    </row>
    <row r="502" spans="1:105" ht="15">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7"/>
      <c r="CK502" s="187"/>
      <c r="CL502" s="187"/>
      <c r="CM502" s="187"/>
      <c r="CN502" s="187"/>
      <c r="CO502" s="187"/>
      <c r="CP502" s="187"/>
      <c r="CQ502" s="187"/>
      <c r="CR502" s="187"/>
      <c r="CS502" s="187"/>
      <c r="CT502" s="187"/>
      <c r="CU502" s="187"/>
      <c r="CV502" s="187"/>
      <c r="CW502" s="187"/>
      <c r="CX502" s="187"/>
      <c r="CY502" s="187"/>
      <c r="CZ502" s="187"/>
      <c r="DA502" s="187"/>
    </row>
    <row r="503" spans="1:105" ht="15">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7"/>
      <c r="CK503" s="187"/>
      <c r="CL503" s="187"/>
      <c r="CM503" s="187"/>
      <c r="CN503" s="187"/>
      <c r="CO503" s="187"/>
      <c r="CP503" s="187"/>
      <c r="CQ503" s="187"/>
      <c r="CR503" s="187"/>
      <c r="CS503" s="187"/>
      <c r="CT503" s="187"/>
      <c r="CU503" s="187"/>
      <c r="CV503" s="187"/>
      <c r="CW503" s="187"/>
      <c r="CX503" s="187"/>
      <c r="CY503" s="187"/>
      <c r="CZ503" s="187"/>
      <c r="DA503" s="187"/>
    </row>
    <row r="504" spans="1:105" ht="15">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7"/>
      <c r="CK504" s="187"/>
      <c r="CL504" s="187"/>
      <c r="CM504" s="187"/>
      <c r="CN504" s="187"/>
      <c r="CO504" s="187"/>
      <c r="CP504" s="187"/>
      <c r="CQ504" s="187"/>
      <c r="CR504" s="187"/>
      <c r="CS504" s="187"/>
      <c r="CT504" s="187"/>
      <c r="CU504" s="187"/>
      <c r="CV504" s="187"/>
      <c r="CW504" s="187"/>
      <c r="CX504" s="187"/>
      <c r="CY504" s="187"/>
      <c r="CZ504" s="187"/>
      <c r="DA504" s="187"/>
    </row>
    <row r="505" spans="1:105" ht="15">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7"/>
      <c r="CK505" s="187"/>
      <c r="CL505" s="187"/>
      <c r="CM505" s="187"/>
      <c r="CN505" s="187"/>
      <c r="CO505" s="187"/>
      <c r="CP505" s="187"/>
      <c r="CQ505" s="187"/>
      <c r="CR505" s="187"/>
      <c r="CS505" s="187"/>
      <c r="CT505" s="187"/>
      <c r="CU505" s="187"/>
      <c r="CV505" s="187"/>
      <c r="CW505" s="187"/>
      <c r="CX505" s="187"/>
      <c r="CY505" s="187"/>
      <c r="CZ505" s="187"/>
      <c r="DA505" s="187"/>
    </row>
    <row r="506" spans="1:105" ht="15">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7"/>
      <c r="CK506" s="187"/>
      <c r="CL506" s="187"/>
      <c r="CM506" s="187"/>
      <c r="CN506" s="187"/>
      <c r="CO506" s="187"/>
      <c r="CP506" s="187"/>
      <c r="CQ506" s="187"/>
      <c r="CR506" s="187"/>
      <c r="CS506" s="187"/>
      <c r="CT506" s="187"/>
      <c r="CU506" s="187"/>
      <c r="CV506" s="187"/>
      <c r="CW506" s="187"/>
      <c r="CX506" s="187"/>
      <c r="CY506" s="187"/>
      <c r="CZ506" s="187"/>
      <c r="DA506" s="187"/>
    </row>
    <row r="507" spans="1:105" ht="15">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7"/>
      <c r="CK507" s="187"/>
      <c r="CL507" s="187"/>
      <c r="CM507" s="187"/>
      <c r="CN507" s="187"/>
      <c r="CO507" s="187"/>
      <c r="CP507" s="187"/>
      <c r="CQ507" s="187"/>
      <c r="CR507" s="187"/>
      <c r="CS507" s="187"/>
      <c r="CT507" s="187"/>
      <c r="CU507" s="187"/>
      <c r="CV507" s="187"/>
      <c r="CW507" s="187"/>
      <c r="CX507" s="187"/>
      <c r="CY507" s="187"/>
      <c r="CZ507" s="187"/>
      <c r="DA507" s="187"/>
    </row>
    <row r="508" spans="1:105" ht="15">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7"/>
      <c r="CK508" s="187"/>
      <c r="CL508" s="187"/>
      <c r="CM508" s="187"/>
      <c r="CN508" s="187"/>
      <c r="CO508" s="187"/>
      <c r="CP508" s="187"/>
      <c r="CQ508" s="187"/>
      <c r="CR508" s="187"/>
      <c r="CS508" s="187"/>
      <c r="CT508" s="187"/>
      <c r="CU508" s="187"/>
      <c r="CV508" s="187"/>
      <c r="CW508" s="187"/>
      <c r="CX508" s="187"/>
      <c r="CY508" s="187"/>
      <c r="CZ508" s="187"/>
      <c r="DA508" s="187"/>
    </row>
    <row r="509" spans="1:105" ht="15">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7"/>
      <c r="CK509" s="187"/>
      <c r="CL509" s="187"/>
      <c r="CM509" s="187"/>
      <c r="CN509" s="187"/>
      <c r="CO509" s="187"/>
      <c r="CP509" s="187"/>
      <c r="CQ509" s="187"/>
      <c r="CR509" s="187"/>
      <c r="CS509" s="187"/>
      <c r="CT509" s="187"/>
      <c r="CU509" s="187"/>
      <c r="CV509" s="187"/>
      <c r="CW509" s="187"/>
      <c r="CX509" s="187"/>
      <c r="CY509" s="187"/>
      <c r="CZ509" s="187"/>
      <c r="DA509" s="187"/>
    </row>
    <row r="510" spans="1:105" ht="15">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7"/>
      <c r="CK510" s="187"/>
      <c r="CL510" s="187"/>
      <c r="CM510" s="187"/>
      <c r="CN510" s="187"/>
      <c r="CO510" s="187"/>
      <c r="CP510" s="187"/>
      <c r="CQ510" s="187"/>
      <c r="CR510" s="187"/>
      <c r="CS510" s="187"/>
      <c r="CT510" s="187"/>
      <c r="CU510" s="187"/>
      <c r="CV510" s="187"/>
      <c r="CW510" s="187"/>
      <c r="CX510" s="187"/>
      <c r="CY510" s="187"/>
      <c r="CZ510" s="187"/>
      <c r="DA510" s="187"/>
    </row>
    <row r="511" spans="1:105" ht="15">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7"/>
      <c r="CK511" s="187"/>
      <c r="CL511" s="187"/>
      <c r="CM511" s="187"/>
      <c r="CN511" s="187"/>
      <c r="CO511" s="187"/>
      <c r="CP511" s="187"/>
      <c r="CQ511" s="187"/>
      <c r="CR511" s="187"/>
      <c r="CS511" s="187"/>
      <c r="CT511" s="187"/>
      <c r="CU511" s="187"/>
      <c r="CV511" s="187"/>
      <c r="CW511" s="187"/>
      <c r="CX511" s="187"/>
      <c r="CY511" s="187"/>
      <c r="CZ511" s="187"/>
      <c r="DA511" s="187"/>
    </row>
    <row r="512" spans="1:105" ht="15">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7"/>
      <c r="CK512" s="187"/>
      <c r="CL512" s="187"/>
      <c r="CM512" s="187"/>
      <c r="CN512" s="187"/>
      <c r="CO512" s="187"/>
      <c r="CP512" s="187"/>
      <c r="CQ512" s="187"/>
      <c r="CR512" s="187"/>
      <c r="CS512" s="187"/>
      <c r="CT512" s="187"/>
      <c r="CU512" s="187"/>
      <c r="CV512" s="187"/>
      <c r="CW512" s="187"/>
      <c r="CX512" s="187"/>
      <c r="CY512" s="187"/>
      <c r="CZ512" s="187"/>
      <c r="DA512" s="187"/>
    </row>
    <row r="513" spans="1:105" ht="15">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7"/>
      <c r="CK513" s="187"/>
      <c r="CL513" s="187"/>
      <c r="CM513" s="187"/>
      <c r="CN513" s="187"/>
      <c r="CO513" s="187"/>
      <c r="CP513" s="187"/>
      <c r="CQ513" s="187"/>
      <c r="CR513" s="187"/>
      <c r="CS513" s="187"/>
      <c r="CT513" s="187"/>
      <c r="CU513" s="187"/>
      <c r="CV513" s="187"/>
      <c r="CW513" s="187"/>
      <c r="CX513" s="187"/>
      <c r="CY513" s="187"/>
      <c r="CZ513" s="187"/>
      <c r="DA513" s="187"/>
    </row>
    <row r="514" spans="1:105" ht="15">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7"/>
      <c r="CK514" s="187"/>
      <c r="CL514" s="187"/>
      <c r="CM514" s="187"/>
      <c r="CN514" s="187"/>
      <c r="CO514" s="187"/>
      <c r="CP514" s="187"/>
      <c r="CQ514" s="187"/>
      <c r="CR514" s="187"/>
      <c r="CS514" s="187"/>
      <c r="CT514" s="187"/>
      <c r="CU514" s="187"/>
      <c r="CV514" s="187"/>
      <c r="CW514" s="187"/>
      <c r="CX514" s="187"/>
      <c r="CY514" s="187"/>
      <c r="CZ514" s="187"/>
      <c r="DA514" s="187"/>
    </row>
    <row r="515" spans="1:105" ht="15">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7"/>
      <c r="CK515" s="187"/>
      <c r="CL515" s="187"/>
      <c r="CM515" s="187"/>
      <c r="CN515" s="187"/>
      <c r="CO515" s="187"/>
      <c r="CP515" s="187"/>
      <c r="CQ515" s="187"/>
      <c r="CR515" s="187"/>
      <c r="CS515" s="187"/>
      <c r="CT515" s="187"/>
      <c r="CU515" s="187"/>
      <c r="CV515" s="187"/>
      <c r="CW515" s="187"/>
      <c r="CX515" s="187"/>
      <c r="CY515" s="187"/>
      <c r="CZ515" s="187"/>
      <c r="DA515" s="187"/>
    </row>
    <row r="516" spans="1:105" ht="15">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7"/>
      <c r="CK516" s="187"/>
      <c r="CL516" s="187"/>
      <c r="CM516" s="187"/>
      <c r="CN516" s="187"/>
      <c r="CO516" s="187"/>
      <c r="CP516" s="187"/>
      <c r="CQ516" s="187"/>
      <c r="CR516" s="187"/>
      <c r="CS516" s="187"/>
      <c r="CT516" s="187"/>
      <c r="CU516" s="187"/>
      <c r="CV516" s="187"/>
      <c r="CW516" s="187"/>
      <c r="CX516" s="187"/>
      <c r="CY516" s="187"/>
      <c r="CZ516" s="187"/>
      <c r="DA516" s="187"/>
    </row>
    <row r="517" spans="1:105" ht="15">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7"/>
      <c r="CK517" s="187"/>
      <c r="CL517" s="187"/>
      <c r="CM517" s="187"/>
      <c r="CN517" s="187"/>
      <c r="CO517" s="187"/>
      <c r="CP517" s="187"/>
      <c r="CQ517" s="187"/>
      <c r="CR517" s="187"/>
      <c r="CS517" s="187"/>
      <c r="CT517" s="187"/>
      <c r="CU517" s="187"/>
      <c r="CV517" s="187"/>
      <c r="CW517" s="187"/>
      <c r="CX517" s="187"/>
      <c r="CY517" s="187"/>
      <c r="CZ517" s="187"/>
      <c r="DA517" s="187"/>
    </row>
    <row r="518" spans="1:105" ht="15">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7"/>
      <c r="CK518" s="187"/>
      <c r="CL518" s="187"/>
      <c r="CM518" s="187"/>
      <c r="CN518" s="187"/>
      <c r="CO518" s="187"/>
      <c r="CP518" s="187"/>
      <c r="CQ518" s="187"/>
      <c r="CR518" s="187"/>
      <c r="CS518" s="187"/>
      <c r="CT518" s="187"/>
      <c r="CU518" s="187"/>
      <c r="CV518" s="187"/>
      <c r="CW518" s="187"/>
      <c r="CX518" s="187"/>
      <c r="CY518" s="187"/>
      <c r="CZ518" s="187"/>
      <c r="DA518" s="187"/>
    </row>
    <row r="519" spans="1:105" ht="15">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7"/>
      <c r="CK519" s="187"/>
      <c r="CL519" s="187"/>
      <c r="CM519" s="187"/>
      <c r="CN519" s="187"/>
      <c r="CO519" s="187"/>
      <c r="CP519" s="187"/>
      <c r="CQ519" s="187"/>
      <c r="CR519" s="187"/>
      <c r="CS519" s="187"/>
      <c r="CT519" s="187"/>
      <c r="CU519" s="187"/>
      <c r="CV519" s="187"/>
      <c r="CW519" s="187"/>
      <c r="CX519" s="187"/>
      <c r="CY519" s="187"/>
      <c r="CZ519" s="187"/>
      <c r="DA519" s="187"/>
    </row>
    <row r="520" spans="1:105" ht="15">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7"/>
      <c r="CK520" s="187"/>
      <c r="CL520" s="187"/>
      <c r="CM520" s="187"/>
      <c r="CN520" s="187"/>
      <c r="CO520" s="187"/>
      <c r="CP520" s="187"/>
      <c r="CQ520" s="187"/>
      <c r="CR520" s="187"/>
      <c r="CS520" s="187"/>
      <c r="CT520" s="187"/>
      <c r="CU520" s="187"/>
      <c r="CV520" s="187"/>
      <c r="CW520" s="187"/>
      <c r="CX520" s="187"/>
      <c r="CY520" s="187"/>
      <c r="CZ520" s="187"/>
      <c r="DA520" s="187"/>
    </row>
    <row r="521" spans="1:105" ht="15">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7"/>
      <c r="CK521" s="187"/>
      <c r="CL521" s="187"/>
      <c r="CM521" s="187"/>
      <c r="CN521" s="187"/>
      <c r="CO521" s="187"/>
      <c r="CP521" s="187"/>
      <c r="CQ521" s="187"/>
      <c r="CR521" s="187"/>
      <c r="CS521" s="187"/>
      <c r="CT521" s="187"/>
      <c r="CU521" s="187"/>
      <c r="CV521" s="187"/>
      <c r="CW521" s="187"/>
      <c r="CX521" s="187"/>
      <c r="CY521" s="187"/>
      <c r="CZ521" s="187"/>
      <c r="DA521" s="187"/>
    </row>
    <row r="522" spans="1:105" ht="15">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7"/>
      <c r="CK522" s="187"/>
      <c r="CL522" s="187"/>
      <c r="CM522" s="187"/>
      <c r="CN522" s="187"/>
      <c r="CO522" s="187"/>
      <c r="CP522" s="187"/>
      <c r="CQ522" s="187"/>
      <c r="CR522" s="187"/>
      <c r="CS522" s="187"/>
      <c r="CT522" s="187"/>
      <c r="CU522" s="187"/>
      <c r="CV522" s="187"/>
      <c r="CW522" s="187"/>
      <c r="CX522" s="187"/>
      <c r="CY522" s="187"/>
      <c r="CZ522" s="187"/>
      <c r="DA522" s="187"/>
    </row>
    <row r="523" spans="1:105" ht="15">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c r="CH523" s="180"/>
      <c r="CI523" s="180"/>
      <c r="CJ523" s="187"/>
      <c r="CK523" s="187"/>
      <c r="CL523" s="187"/>
      <c r="CM523" s="187"/>
      <c r="CN523" s="187"/>
      <c r="CO523" s="187"/>
      <c r="CP523" s="187"/>
      <c r="CQ523" s="187"/>
      <c r="CR523" s="187"/>
      <c r="CS523" s="187"/>
      <c r="CT523" s="187"/>
      <c r="CU523" s="187"/>
      <c r="CV523" s="187"/>
      <c r="CW523" s="187"/>
      <c r="CX523" s="187"/>
      <c r="CY523" s="187"/>
      <c r="CZ523" s="187"/>
      <c r="DA523" s="187"/>
    </row>
    <row r="524" spans="1:105" ht="15">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c r="CH524" s="180"/>
      <c r="CI524" s="180"/>
      <c r="CJ524" s="187"/>
      <c r="CK524" s="187"/>
      <c r="CL524" s="187"/>
      <c r="CM524" s="187"/>
      <c r="CN524" s="187"/>
      <c r="CO524" s="187"/>
      <c r="CP524" s="187"/>
      <c r="CQ524" s="187"/>
      <c r="CR524" s="187"/>
      <c r="CS524" s="187"/>
      <c r="CT524" s="187"/>
      <c r="CU524" s="187"/>
      <c r="CV524" s="187"/>
      <c r="CW524" s="187"/>
      <c r="CX524" s="187"/>
      <c r="CY524" s="187"/>
      <c r="CZ524" s="187"/>
      <c r="DA524" s="187"/>
    </row>
    <row r="525" spans="1:105" ht="15">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c r="CH525" s="180"/>
      <c r="CI525" s="180"/>
      <c r="CJ525" s="187"/>
      <c r="CK525" s="187"/>
      <c r="CL525" s="187"/>
      <c r="CM525" s="187"/>
      <c r="CN525" s="187"/>
      <c r="CO525" s="187"/>
      <c r="CP525" s="187"/>
      <c r="CQ525" s="187"/>
      <c r="CR525" s="187"/>
      <c r="CS525" s="187"/>
      <c r="CT525" s="187"/>
      <c r="CU525" s="187"/>
      <c r="CV525" s="187"/>
      <c r="CW525" s="187"/>
      <c r="CX525" s="187"/>
      <c r="CY525" s="187"/>
      <c r="CZ525" s="187"/>
      <c r="DA525" s="187"/>
    </row>
    <row r="526" spans="1:105" ht="15">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c r="CH526" s="180"/>
      <c r="CI526" s="180"/>
      <c r="CJ526" s="187"/>
      <c r="CK526" s="187"/>
      <c r="CL526" s="187"/>
      <c r="CM526" s="187"/>
      <c r="CN526" s="187"/>
      <c r="CO526" s="187"/>
      <c r="CP526" s="187"/>
      <c r="CQ526" s="187"/>
      <c r="CR526" s="187"/>
      <c r="CS526" s="187"/>
      <c r="CT526" s="187"/>
      <c r="CU526" s="187"/>
      <c r="CV526" s="187"/>
      <c r="CW526" s="187"/>
      <c r="CX526" s="187"/>
      <c r="CY526" s="187"/>
      <c r="CZ526" s="187"/>
      <c r="DA526" s="187"/>
    </row>
    <row r="527" spans="1:105" ht="15">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c r="CH527" s="180"/>
      <c r="CI527" s="180"/>
      <c r="CJ527" s="187"/>
      <c r="CK527" s="187"/>
      <c r="CL527" s="187"/>
      <c r="CM527" s="187"/>
      <c r="CN527" s="187"/>
      <c r="CO527" s="187"/>
      <c r="CP527" s="187"/>
      <c r="CQ527" s="187"/>
      <c r="CR527" s="187"/>
      <c r="CS527" s="187"/>
      <c r="CT527" s="187"/>
      <c r="CU527" s="187"/>
      <c r="CV527" s="187"/>
      <c r="CW527" s="187"/>
      <c r="CX527" s="187"/>
      <c r="CY527" s="187"/>
      <c r="CZ527" s="187"/>
      <c r="DA527" s="187"/>
    </row>
    <row r="528" spans="1:105" ht="15">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c r="CH528" s="180"/>
      <c r="CI528" s="180"/>
      <c r="CJ528" s="187"/>
      <c r="CK528" s="187"/>
      <c r="CL528" s="187"/>
      <c r="CM528" s="187"/>
      <c r="CN528" s="187"/>
      <c r="CO528" s="187"/>
      <c r="CP528" s="187"/>
      <c r="CQ528" s="187"/>
      <c r="CR528" s="187"/>
      <c r="CS528" s="187"/>
      <c r="CT528" s="187"/>
      <c r="CU528" s="187"/>
      <c r="CV528" s="187"/>
      <c r="CW528" s="187"/>
      <c r="CX528" s="187"/>
      <c r="CY528" s="187"/>
      <c r="CZ528" s="187"/>
      <c r="DA528" s="187"/>
    </row>
    <row r="529" spans="1:105" ht="15">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c r="CH529" s="180"/>
      <c r="CI529" s="180"/>
      <c r="CJ529" s="187"/>
      <c r="CK529" s="187"/>
      <c r="CL529" s="187"/>
      <c r="CM529" s="187"/>
      <c r="CN529" s="187"/>
      <c r="CO529" s="187"/>
      <c r="CP529" s="187"/>
      <c r="CQ529" s="187"/>
      <c r="CR529" s="187"/>
      <c r="CS529" s="187"/>
      <c r="CT529" s="187"/>
      <c r="CU529" s="187"/>
      <c r="CV529" s="187"/>
      <c r="CW529" s="187"/>
      <c r="CX529" s="187"/>
      <c r="CY529" s="187"/>
      <c r="CZ529" s="187"/>
      <c r="DA529" s="187"/>
    </row>
    <row r="530" spans="1:105" ht="15">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c r="CH530" s="180"/>
      <c r="CI530" s="180"/>
      <c r="CJ530" s="187"/>
      <c r="CK530" s="187"/>
      <c r="CL530" s="187"/>
      <c r="CM530" s="187"/>
      <c r="CN530" s="187"/>
      <c r="CO530" s="187"/>
      <c r="CP530" s="187"/>
      <c r="CQ530" s="187"/>
      <c r="CR530" s="187"/>
      <c r="CS530" s="187"/>
      <c r="CT530" s="187"/>
      <c r="CU530" s="187"/>
      <c r="CV530" s="187"/>
      <c r="CW530" s="187"/>
      <c r="CX530" s="187"/>
      <c r="CY530" s="187"/>
      <c r="CZ530" s="187"/>
      <c r="DA530" s="187"/>
    </row>
    <row r="531" spans="1:105" ht="15">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7"/>
      <c r="CK531" s="187"/>
      <c r="CL531" s="187"/>
      <c r="CM531" s="187"/>
      <c r="CN531" s="187"/>
      <c r="CO531" s="187"/>
      <c r="CP531" s="187"/>
      <c r="CQ531" s="187"/>
      <c r="CR531" s="187"/>
      <c r="CS531" s="187"/>
      <c r="CT531" s="187"/>
      <c r="CU531" s="187"/>
      <c r="CV531" s="187"/>
      <c r="CW531" s="187"/>
      <c r="CX531" s="187"/>
      <c r="CY531" s="187"/>
      <c r="CZ531" s="187"/>
      <c r="DA531" s="187"/>
    </row>
    <row r="532" spans="1:105" ht="15">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c r="CH532" s="180"/>
      <c r="CI532" s="180"/>
      <c r="CJ532" s="187"/>
      <c r="CK532" s="187"/>
      <c r="CL532" s="187"/>
      <c r="CM532" s="187"/>
      <c r="CN532" s="187"/>
      <c r="CO532" s="187"/>
      <c r="CP532" s="187"/>
      <c r="CQ532" s="187"/>
      <c r="CR532" s="187"/>
      <c r="CS532" s="187"/>
      <c r="CT532" s="187"/>
      <c r="CU532" s="187"/>
      <c r="CV532" s="187"/>
      <c r="CW532" s="187"/>
      <c r="CX532" s="187"/>
      <c r="CY532" s="187"/>
      <c r="CZ532" s="187"/>
      <c r="DA532" s="187"/>
    </row>
    <row r="533" spans="1:105" ht="15">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c r="CH533" s="180"/>
      <c r="CI533" s="180"/>
      <c r="CJ533" s="187"/>
      <c r="CK533" s="187"/>
      <c r="CL533" s="187"/>
      <c r="CM533" s="187"/>
      <c r="CN533" s="187"/>
      <c r="CO533" s="187"/>
      <c r="CP533" s="187"/>
      <c r="CQ533" s="187"/>
      <c r="CR533" s="187"/>
      <c r="CS533" s="187"/>
      <c r="CT533" s="187"/>
      <c r="CU533" s="187"/>
      <c r="CV533" s="187"/>
      <c r="CW533" s="187"/>
      <c r="CX533" s="187"/>
      <c r="CY533" s="187"/>
      <c r="CZ533" s="187"/>
      <c r="DA533" s="187"/>
    </row>
    <row r="534" spans="1:105" ht="15">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c r="CH534" s="180"/>
      <c r="CI534" s="180"/>
      <c r="CJ534" s="187"/>
      <c r="CK534" s="187"/>
      <c r="CL534" s="187"/>
      <c r="CM534" s="187"/>
      <c r="CN534" s="187"/>
      <c r="CO534" s="187"/>
      <c r="CP534" s="187"/>
      <c r="CQ534" s="187"/>
      <c r="CR534" s="187"/>
      <c r="CS534" s="187"/>
      <c r="CT534" s="187"/>
      <c r="CU534" s="187"/>
      <c r="CV534" s="187"/>
      <c r="CW534" s="187"/>
      <c r="CX534" s="187"/>
      <c r="CY534" s="187"/>
      <c r="CZ534" s="187"/>
      <c r="DA534" s="187"/>
    </row>
    <row r="535" spans="1:105" ht="15">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c r="CH535" s="180"/>
      <c r="CI535" s="180"/>
      <c r="CJ535" s="187"/>
      <c r="CK535" s="187"/>
      <c r="CL535" s="187"/>
      <c r="CM535" s="187"/>
      <c r="CN535" s="187"/>
      <c r="CO535" s="187"/>
      <c r="CP535" s="187"/>
      <c r="CQ535" s="187"/>
      <c r="CR535" s="187"/>
      <c r="CS535" s="187"/>
      <c r="CT535" s="187"/>
      <c r="CU535" s="187"/>
      <c r="CV535" s="187"/>
      <c r="CW535" s="187"/>
      <c r="CX535" s="187"/>
      <c r="CY535" s="187"/>
      <c r="CZ535" s="187"/>
      <c r="DA535" s="187"/>
    </row>
    <row r="536" spans="1:105" ht="15">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c r="CH536" s="180"/>
      <c r="CI536" s="180"/>
      <c r="CJ536" s="187"/>
      <c r="CK536" s="187"/>
      <c r="CL536" s="187"/>
      <c r="CM536" s="187"/>
      <c r="CN536" s="187"/>
      <c r="CO536" s="187"/>
      <c r="CP536" s="187"/>
      <c r="CQ536" s="187"/>
      <c r="CR536" s="187"/>
      <c r="CS536" s="187"/>
      <c r="CT536" s="187"/>
      <c r="CU536" s="187"/>
      <c r="CV536" s="187"/>
      <c r="CW536" s="187"/>
      <c r="CX536" s="187"/>
      <c r="CY536" s="187"/>
      <c r="CZ536" s="187"/>
      <c r="DA536" s="187"/>
    </row>
    <row r="537" spans="1:105" ht="15">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c r="CH537" s="180"/>
      <c r="CI537" s="180"/>
      <c r="CJ537" s="187"/>
      <c r="CK537" s="187"/>
      <c r="CL537" s="187"/>
      <c r="CM537" s="187"/>
      <c r="CN537" s="187"/>
      <c r="CO537" s="187"/>
      <c r="CP537" s="187"/>
      <c r="CQ537" s="187"/>
      <c r="CR537" s="187"/>
      <c r="CS537" s="187"/>
      <c r="CT537" s="187"/>
      <c r="CU537" s="187"/>
      <c r="CV537" s="187"/>
      <c r="CW537" s="187"/>
      <c r="CX537" s="187"/>
      <c r="CY537" s="187"/>
      <c r="CZ537" s="187"/>
      <c r="DA537" s="187"/>
    </row>
    <row r="538" spans="1:105" ht="15">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c r="CH538" s="180"/>
      <c r="CI538" s="180"/>
      <c r="CJ538" s="187"/>
      <c r="CK538" s="187"/>
      <c r="CL538" s="187"/>
      <c r="CM538" s="187"/>
      <c r="CN538" s="187"/>
      <c r="CO538" s="187"/>
      <c r="CP538" s="187"/>
      <c r="CQ538" s="187"/>
      <c r="CR538" s="187"/>
      <c r="CS538" s="187"/>
      <c r="CT538" s="187"/>
      <c r="CU538" s="187"/>
      <c r="CV538" s="187"/>
      <c r="CW538" s="187"/>
      <c r="CX538" s="187"/>
      <c r="CY538" s="187"/>
      <c r="CZ538" s="187"/>
      <c r="DA538" s="187"/>
    </row>
    <row r="539" spans="1:105" ht="15">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c r="CH539" s="180"/>
      <c r="CI539" s="180"/>
      <c r="CJ539" s="187"/>
      <c r="CK539" s="187"/>
      <c r="CL539" s="187"/>
      <c r="CM539" s="187"/>
      <c r="CN539" s="187"/>
      <c r="CO539" s="187"/>
      <c r="CP539" s="187"/>
      <c r="CQ539" s="187"/>
      <c r="CR539" s="187"/>
      <c r="CS539" s="187"/>
      <c r="CT539" s="187"/>
      <c r="CU539" s="187"/>
      <c r="CV539" s="187"/>
      <c r="CW539" s="187"/>
      <c r="CX539" s="187"/>
      <c r="CY539" s="187"/>
      <c r="CZ539" s="187"/>
      <c r="DA539" s="187"/>
    </row>
    <row r="540" spans="1:105" ht="15">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c r="CH540" s="180"/>
      <c r="CI540" s="180"/>
      <c r="CJ540" s="187"/>
      <c r="CK540" s="187"/>
      <c r="CL540" s="187"/>
      <c r="CM540" s="187"/>
      <c r="CN540" s="187"/>
      <c r="CO540" s="187"/>
      <c r="CP540" s="187"/>
      <c r="CQ540" s="187"/>
      <c r="CR540" s="187"/>
      <c r="CS540" s="187"/>
      <c r="CT540" s="187"/>
      <c r="CU540" s="187"/>
      <c r="CV540" s="187"/>
      <c r="CW540" s="187"/>
      <c r="CX540" s="187"/>
      <c r="CY540" s="187"/>
      <c r="CZ540" s="187"/>
      <c r="DA540" s="187"/>
    </row>
    <row r="541" spans="1:105" ht="15">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c r="CH541" s="180"/>
      <c r="CI541" s="180"/>
      <c r="CJ541" s="187"/>
      <c r="CK541" s="187"/>
      <c r="CL541" s="187"/>
      <c r="CM541" s="187"/>
      <c r="CN541" s="187"/>
      <c r="CO541" s="187"/>
      <c r="CP541" s="187"/>
      <c r="CQ541" s="187"/>
      <c r="CR541" s="187"/>
      <c r="CS541" s="187"/>
      <c r="CT541" s="187"/>
      <c r="CU541" s="187"/>
      <c r="CV541" s="187"/>
      <c r="CW541" s="187"/>
      <c r="CX541" s="187"/>
      <c r="CY541" s="187"/>
      <c r="CZ541" s="187"/>
      <c r="DA541" s="187"/>
    </row>
    <row r="542" spans="1:105" ht="15">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c r="CH542" s="180"/>
      <c r="CI542" s="180"/>
      <c r="CJ542" s="187"/>
      <c r="CK542" s="187"/>
      <c r="CL542" s="187"/>
      <c r="CM542" s="187"/>
      <c r="CN542" s="187"/>
      <c r="CO542" s="187"/>
      <c r="CP542" s="187"/>
      <c r="CQ542" s="187"/>
      <c r="CR542" s="187"/>
      <c r="CS542" s="187"/>
      <c r="CT542" s="187"/>
      <c r="CU542" s="187"/>
      <c r="CV542" s="187"/>
      <c r="CW542" s="187"/>
      <c r="CX542" s="187"/>
      <c r="CY542" s="187"/>
      <c r="CZ542" s="187"/>
      <c r="DA542" s="187"/>
    </row>
    <row r="543" spans="1:105" ht="15">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7"/>
      <c r="CK543" s="187"/>
      <c r="CL543" s="187"/>
      <c r="CM543" s="187"/>
      <c r="CN543" s="187"/>
      <c r="CO543" s="187"/>
      <c r="CP543" s="187"/>
      <c r="CQ543" s="187"/>
      <c r="CR543" s="187"/>
      <c r="CS543" s="187"/>
      <c r="CT543" s="187"/>
      <c r="CU543" s="187"/>
      <c r="CV543" s="187"/>
      <c r="CW543" s="187"/>
      <c r="CX543" s="187"/>
      <c r="CY543" s="187"/>
      <c r="CZ543" s="187"/>
      <c r="DA543" s="187"/>
    </row>
    <row r="544" spans="1:105" ht="15">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7"/>
      <c r="CK544" s="187"/>
      <c r="CL544" s="187"/>
      <c r="CM544" s="187"/>
      <c r="CN544" s="187"/>
      <c r="CO544" s="187"/>
      <c r="CP544" s="187"/>
      <c r="CQ544" s="187"/>
      <c r="CR544" s="187"/>
      <c r="CS544" s="187"/>
      <c r="CT544" s="187"/>
      <c r="CU544" s="187"/>
      <c r="CV544" s="187"/>
      <c r="CW544" s="187"/>
      <c r="CX544" s="187"/>
      <c r="CY544" s="187"/>
      <c r="CZ544" s="187"/>
      <c r="DA544" s="187"/>
    </row>
    <row r="545" spans="1:105" ht="15">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7"/>
      <c r="CK545" s="187"/>
      <c r="CL545" s="187"/>
      <c r="CM545" s="187"/>
      <c r="CN545" s="187"/>
      <c r="CO545" s="187"/>
      <c r="CP545" s="187"/>
      <c r="CQ545" s="187"/>
      <c r="CR545" s="187"/>
      <c r="CS545" s="187"/>
      <c r="CT545" s="187"/>
      <c r="CU545" s="187"/>
      <c r="CV545" s="187"/>
      <c r="CW545" s="187"/>
      <c r="CX545" s="187"/>
      <c r="CY545" s="187"/>
      <c r="CZ545" s="187"/>
      <c r="DA545" s="187"/>
    </row>
    <row r="546" spans="1:105" ht="15">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7"/>
      <c r="CK546" s="187"/>
      <c r="CL546" s="187"/>
      <c r="CM546" s="187"/>
      <c r="CN546" s="187"/>
      <c r="CO546" s="187"/>
      <c r="CP546" s="187"/>
      <c r="CQ546" s="187"/>
      <c r="CR546" s="187"/>
      <c r="CS546" s="187"/>
      <c r="CT546" s="187"/>
      <c r="CU546" s="187"/>
      <c r="CV546" s="187"/>
      <c r="CW546" s="187"/>
      <c r="CX546" s="187"/>
      <c r="CY546" s="187"/>
      <c r="CZ546" s="187"/>
      <c r="DA546" s="187"/>
    </row>
    <row r="547" spans="1:105" ht="15">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c r="CH547" s="180"/>
      <c r="CI547" s="180"/>
      <c r="CJ547" s="187"/>
      <c r="CK547" s="187"/>
      <c r="CL547" s="187"/>
      <c r="CM547" s="187"/>
      <c r="CN547" s="187"/>
      <c r="CO547" s="187"/>
      <c r="CP547" s="187"/>
      <c r="CQ547" s="187"/>
      <c r="CR547" s="187"/>
      <c r="CS547" s="187"/>
      <c r="CT547" s="187"/>
      <c r="CU547" s="187"/>
      <c r="CV547" s="187"/>
      <c r="CW547" s="187"/>
      <c r="CX547" s="187"/>
      <c r="CY547" s="187"/>
      <c r="CZ547" s="187"/>
      <c r="DA547" s="187"/>
    </row>
    <row r="548" spans="1:105" ht="15">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7"/>
      <c r="CK548" s="187"/>
      <c r="CL548" s="187"/>
      <c r="CM548" s="187"/>
      <c r="CN548" s="187"/>
      <c r="CO548" s="187"/>
      <c r="CP548" s="187"/>
      <c r="CQ548" s="187"/>
      <c r="CR548" s="187"/>
      <c r="CS548" s="187"/>
      <c r="CT548" s="187"/>
      <c r="CU548" s="187"/>
      <c r="CV548" s="187"/>
      <c r="CW548" s="187"/>
      <c r="CX548" s="187"/>
      <c r="CY548" s="187"/>
      <c r="CZ548" s="187"/>
      <c r="DA548" s="187"/>
    </row>
    <row r="549" spans="1:105" ht="15">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c r="CH549" s="180"/>
      <c r="CI549" s="180"/>
      <c r="CJ549" s="187"/>
      <c r="CK549" s="187"/>
      <c r="CL549" s="187"/>
      <c r="CM549" s="187"/>
      <c r="CN549" s="187"/>
      <c r="CO549" s="187"/>
      <c r="CP549" s="187"/>
      <c r="CQ549" s="187"/>
      <c r="CR549" s="187"/>
      <c r="CS549" s="187"/>
      <c r="CT549" s="187"/>
      <c r="CU549" s="187"/>
      <c r="CV549" s="187"/>
      <c r="CW549" s="187"/>
      <c r="CX549" s="187"/>
      <c r="CY549" s="187"/>
      <c r="CZ549" s="187"/>
      <c r="DA549" s="187"/>
    </row>
    <row r="550" spans="1:105" ht="15">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c r="CH550" s="180"/>
      <c r="CI550" s="180"/>
      <c r="CJ550" s="187"/>
      <c r="CK550" s="187"/>
      <c r="CL550" s="187"/>
      <c r="CM550" s="187"/>
      <c r="CN550" s="187"/>
      <c r="CO550" s="187"/>
      <c r="CP550" s="187"/>
      <c r="CQ550" s="187"/>
      <c r="CR550" s="187"/>
      <c r="CS550" s="187"/>
      <c r="CT550" s="187"/>
      <c r="CU550" s="187"/>
      <c r="CV550" s="187"/>
      <c r="CW550" s="187"/>
      <c r="CX550" s="187"/>
      <c r="CY550" s="187"/>
      <c r="CZ550" s="187"/>
      <c r="DA550" s="187"/>
    </row>
    <row r="551" spans="1:105" ht="15">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c r="CH551" s="180"/>
      <c r="CI551" s="180"/>
      <c r="CJ551" s="187"/>
      <c r="CK551" s="187"/>
      <c r="CL551" s="187"/>
      <c r="CM551" s="187"/>
      <c r="CN551" s="187"/>
      <c r="CO551" s="187"/>
      <c r="CP551" s="187"/>
      <c r="CQ551" s="187"/>
      <c r="CR551" s="187"/>
      <c r="CS551" s="187"/>
      <c r="CT551" s="187"/>
      <c r="CU551" s="187"/>
      <c r="CV551" s="187"/>
      <c r="CW551" s="187"/>
      <c r="CX551" s="187"/>
      <c r="CY551" s="187"/>
      <c r="CZ551" s="187"/>
      <c r="DA551" s="187"/>
    </row>
    <row r="552" spans="1:105" ht="15">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7"/>
      <c r="CK552" s="187"/>
      <c r="CL552" s="187"/>
      <c r="CM552" s="187"/>
      <c r="CN552" s="187"/>
      <c r="CO552" s="187"/>
      <c r="CP552" s="187"/>
      <c r="CQ552" s="187"/>
      <c r="CR552" s="187"/>
      <c r="CS552" s="187"/>
      <c r="CT552" s="187"/>
      <c r="CU552" s="187"/>
      <c r="CV552" s="187"/>
      <c r="CW552" s="187"/>
      <c r="CX552" s="187"/>
      <c r="CY552" s="187"/>
      <c r="CZ552" s="187"/>
      <c r="DA552" s="187"/>
    </row>
    <row r="553" spans="1:105" ht="15">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c r="CH553" s="180"/>
      <c r="CI553" s="180"/>
      <c r="CJ553" s="187"/>
      <c r="CK553" s="187"/>
      <c r="CL553" s="187"/>
      <c r="CM553" s="187"/>
      <c r="CN553" s="187"/>
      <c r="CO553" s="187"/>
      <c r="CP553" s="187"/>
      <c r="CQ553" s="187"/>
      <c r="CR553" s="187"/>
      <c r="CS553" s="187"/>
      <c r="CT553" s="187"/>
      <c r="CU553" s="187"/>
      <c r="CV553" s="187"/>
      <c r="CW553" s="187"/>
      <c r="CX553" s="187"/>
      <c r="CY553" s="187"/>
      <c r="CZ553" s="187"/>
      <c r="DA553" s="187"/>
    </row>
    <row r="554" spans="1:105" ht="15">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7"/>
      <c r="CK554" s="187"/>
      <c r="CL554" s="187"/>
      <c r="CM554" s="187"/>
      <c r="CN554" s="187"/>
      <c r="CO554" s="187"/>
      <c r="CP554" s="187"/>
      <c r="CQ554" s="187"/>
      <c r="CR554" s="187"/>
      <c r="CS554" s="187"/>
      <c r="CT554" s="187"/>
      <c r="CU554" s="187"/>
      <c r="CV554" s="187"/>
      <c r="CW554" s="187"/>
      <c r="CX554" s="187"/>
      <c r="CY554" s="187"/>
      <c r="CZ554" s="187"/>
      <c r="DA554" s="187"/>
    </row>
    <row r="555" spans="1:105" ht="15">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c r="CH555" s="180"/>
      <c r="CI555" s="180"/>
      <c r="CJ555" s="187"/>
      <c r="CK555" s="187"/>
      <c r="CL555" s="187"/>
      <c r="CM555" s="187"/>
      <c r="CN555" s="187"/>
      <c r="CO555" s="187"/>
      <c r="CP555" s="187"/>
      <c r="CQ555" s="187"/>
      <c r="CR555" s="187"/>
      <c r="CS555" s="187"/>
      <c r="CT555" s="187"/>
      <c r="CU555" s="187"/>
      <c r="CV555" s="187"/>
      <c r="CW555" s="187"/>
      <c r="CX555" s="187"/>
      <c r="CY555" s="187"/>
      <c r="CZ555" s="187"/>
      <c r="DA555" s="187"/>
    </row>
    <row r="556" spans="1:105" ht="15">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c r="CH556" s="180"/>
      <c r="CI556" s="180"/>
      <c r="CJ556" s="187"/>
      <c r="CK556" s="187"/>
      <c r="CL556" s="187"/>
      <c r="CM556" s="187"/>
      <c r="CN556" s="187"/>
      <c r="CO556" s="187"/>
      <c r="CP556" s="187"/>
      <c r="CQ556" s="187"/>
      <c r="CR556" s="187"/>
      <c r="CS556" s="187"/>
      <c r="CT556" s="187"/>
      <c r="CU556" s="187"/>
      <c r="CV556" s="187"/>
      <c r="CW556" s="187"/>
      <c r="CX556" s="187"/>
      <c r="CY556" s="187"/>
      <c r="CZ556" s="187"/>
      <c r="DA556" s="187"/>
    </row>
    <row r="557" spans="1:105" ht="15">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7"/>
      <c r="CK557" s="187"/>
      <c r="CL557" s="187"/>
      <c r="CM557" s="187"/>
      <c r="CN557" s="187"/>
      <c r="CO557" s="187"/>
      <c r="CP557" s="187"/>
      <c r="CQ557" s="187"/>
      <c r="CR557" s="187"/>
      <c r="CS557" s="187"/>
      <c r="CT557" s="187"/>
      <c r="CU557" s="187"/>
      <c r="CV557" s="187"/>
      <c r="CW557" s="187"/>
      <c r="CX557" s="187"/>
      <c r="CY557" s="187"/>
      <c r="CZ557" s="187"/>
      <c r="DA557" s="187"/>
    </row>
    <row r="558" spans="1:105" ht="15">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c r="CH558" s="180"/>
      <c r="CI558" s="180"/>
      <c r="CJ558" s="187"/>
      <c r="CK558" s="187"/>
      <c r="CL558" s="187"/>
      <c r="CM558" s="187"/>
      <c r="CN558" s="187"/>
      <c r="CO558" s="187"/>
      <c r="CP558" s="187"/>
      <c r="CQ558" s="187"/>
      <c r="CR558" s="187"/>
      <c r="CS558" s="187"/>
      <c r="CT558" s="187"/>
      <c r="CU558" s="187"/>
      <c r="CV558" s="187"/>
      <c r="CW558" s="187"/>
      <c r="CX558" s="187"/>
      <c r="CY558" s="187"/>
      <c r="CZ558" s="187"/>
      <c r="DA558" s="187"/>
    </row>
    <row r="559" spans="1:105" ht="15">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c r="CH559" s="180"/>
      <c r="CI559" s="180"/>
      <c r="CJ559" s="187"/>
      <c r="CK559" s="187"/>
      <c r="CL559" s="187"/>
      <c r="CM559" s="187"/>
      <c r="CN559" s="187"/>
      <c r="CO559" s="187"/>
      <c r="CP559" s="187"/>
      <c r="CQ559" s="187"/>
      <c r="CR559" s="187"/>
      <c r="CS559" s="187"/>
      <c r="CT559" s="187"/>
      <c r="CU559" s="187"/>
      <c r="CV559" s="187"/>
      <c r="CW559" s="187"/>
      <c r="CX559" s="187"/>
      <c r="CY559" s="187"/>
      <c r="CZ559" s="187"/>
      <c r="DA559" s="187"/>
    </row>
    <row r="560" spans="1:105" ht="15">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c r="CH560" s="180"/>
      <c r="CI560" s="180"/>
      <c r="CJ560" s="187"/>
      <c r="CK560" s="187"/>
      <c r="CL560" s="187"/>
      <c r="CM560" s="187"/>
      <c r="CN560" s="187"/>
      <c r="CO560" s="187"/>
      <c r="CP560" s="187"/>
      <c r="CQ560" s="187"/>
      <c r="CR560" s="187"/>
      <c r="CS560" s="187"/>
      <c r="CT560" s="187"/>
      <c r="CU560" s="187"/>
      <c r="CV560" s="187"/>
      <c r="CW560" s="187"/>
      <c r="CX560" s="187"/>
      <c r="CY560" s="187"/>
      <c r="CZ560" s="187"/>
      <c r="DA560" s="187"/>
    </row>
    <row r="561" spans="1:105" ht="15">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c r="CH561" s="180"/>
      <c r="CI561" s="180"/>
      <c r="CJ561" s="187"/>
      <c r="CK561" s="187"/>
      <c r="CL561" s="187"/>
      <c r="CM561" s="187"/>
      <c r="CN561" s="187"/>
      <c r="CO561" s="187"/>
      <c r="CP561" s="187"/>
      <c r="CQ561" s="187"/>
      <c r="CR561" s="187"/>
      <c r="CS561" s="187"/>
      <c r="CT561" s="187"/>
      <c r="CU561" s="187"/>
      <c r="CV561" s="187"/>
      <c r="CW561" s="187"/>
      <c r="CX561" s="187"/>
      <c r="CY561" s="187"/>
      <c r="CZ561" s="187"/>
      <c r="DA561" s="187"/>
    </row>
    <row r="562" spans="1:105" ht="15">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c r="CH562" s="180"/>
      <c r="CI562" s="180"/>
      <c r="CJ562" s="187"/>
      <c r="CK562" s="187"/>
      <c r="CL562" s="187"/>
      <c r="CM562" s="187"/>
      <c r="CN562" s="187"/>
      <c r="CO562" s="187"/>
      <c r="CP562" s="187"/>
      <c r="CQ562" s="187"/>
      <c r="CR562" s="187"/>
      <c r="CS562" s="187"/>
      <c r="CT562" s="187"/>
      <c r="CU562" s="187"/>
      <c r="CV562" s="187"/>
      <c r="CW562" s="187"/>
      <c r="CX562" s="187"/>
      <c r="CY562" s="187"/>
      <c r="CZ562" s="187"/>
      <c r="DA562" s="187"/>
    </row>
    <row r="563" spans="1:105" ht="15">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7"/>
      <c r="CK563" s="187"/>
      <c r="CL563" s="187"/>
      <c r="CM563" s="187"/>
      <c r="CN563" s="187"/>
      <c r="CO563" s="187"/>
      <c r="CP563" s="187"/>
      <c r="CQ563" s="187"/>
      <c r="CR563" s="187"/>
      <c r="CS563" s="187"/>
      <c r="CT563" s="187"/>
      <c r="CU563" s="187"/>
      <c r="CV563" s="187"/>
      <c r="CW563" s="187"/>
      <c r="CX563" s="187"/>
      <c r="CY563" s="187"/>
      <c r="CZ563" s="187"/>
      <c r="DA563" s="187"/>
    </row>
    <row r="564" spans="1:105" ht="15">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c r="CH564" s="180"/>
      <c r="CI564" s="180"/>
      <c r="CJ564" s="187"/>
      <c r="CK564" s="187"/>
      <c r="CL564" s="187"/>
      <c r="CM564" s="187"/>
      <c r="CN564" s="187"/>
      <c r="CO564" s="187"/>
      <c r="CP564" s="187"/>
      <c r="CQ564" s="187"/>
      <c r="CR564" s="187"/>
      <c r="CS564" s="187"/>
      <c r="CT564" s="187"/>
      <c r="CU564" s="187"/>
      <c r="CV564" s="187"/>
      <c r="CW564" s="187"/>
      <c r="CX564" s="187"/>
      <c r="CY564" s="187"/>
      <c r="CZ564" s="187"/>
      <c r="DA564" s="187"/>
    </row>
    <row r="565" spans="1:105" ht="15">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c r="CH565" s="180"/>
      <c r="CI565" s="180"/>
      <c r="CJ565" s="187"/>
      <c r="CK565" s="187"/>
      <c r="CL565" s="187"/>
      <c r="CM565" s="187"/>
      <c r="CN565" s="187"/>
      <c r="CO565" s="187"/>
      <c r="CP565" s="187"/>
      <c r="CQ565" s="187"/>
      <c r="CR565" s="187"/>
      <c r="CS565" s="187"/>
      <c r="CT565" s="187"/>
      <c r="CU565" s="187"/>
      <c r="CV565" s="187"/>
      <c r="CW565" s="187"/>
      <c r="CX565" s="187"/>
      <c r="CY565" s="187"/>
      <c r="CZ565" s="187"/>
      <c r="DA565" s="187"/>
    </row>
    <row r="566" spans="1:105" ht="15">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c r="CH566" s="180"/>
      <c r="CI566" s="180"/>
      <c r="CJ566" s="187"/>
      <c r="CK566" s="187"/>
      <c r="CL566" s="187"/>
      <c r="CM566" s="187"/>
      <c r="CN566" s="187"/>
      <c r="CO566" s="187"/>
      <c r="CP566" s="187"/>
      <c r="CQ566" s="187"/>
      <c r="CR566" s="187"/>
      <c r="CS566" s="187"/>
      <c r="CT566" s="187"/>
      <c r="CU566" s="187"/>
      <c r="CV566" s="187"/>
      <c r="CW566" s="187"/>
      <c r="CX566" s="187"/>
      <c r="CY566" s="187"/>
      <c r="CZ566" s="187"/>
      <c r="DA566" s="187"/>
    </row>
    <row r="567" spans="1:105" ht="15">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c r="CH567" s="180"/>
      <c r="CI567" s="180"/>
      <c r="CJ567" s="187"/>
      <c r="CK567" s="187"/>
      <c r="CL567" s="187"/>
      <c r="CM567" s="187"/>
      <c r="CN567" s="187"/>
      <c r="CO567" s="187"/>
      <c r="CP567" s="187"/>
      <c r="CQ567" s="187"/>
      <c r="CR567" s="187"/>
      <c r="CS567" s="187"/>
      <c r="CT567" s="187"/>
      <c r="CU567" s="187"/>
      <c r="CV567" s="187"/>
      <c r="CW567" s="187"/>
      <c r="CX567" s="187"/>
      <c r="CY567" s="187"/>
      <c r="CZ567" s="187"/>
      <c r="DA567" s="187"/>
    </row>
    <row r="568" spans="1:105" ht="15">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c r="CH568" s="180"/>
      <c r="CI568" s="180"/>
      <c r="CJ568" s="187"/>
      <c r="CK568" s="187"/>
      <c r="CL568" s="187"/>
      <c r="CM568" s="187"/>
      <c r="CN568" s="187"/>
      <c r="CO568" s="187"/>
      <c r="CP568" s="187"/>
      <c r="CQ568" s="187"/>
      <c r="CR568" s="187"/>
      <c r="CS568" s="187"/>
      <c r="CT568" s="187"/>
      <c r="CU568" s="187"/>
      <c r="CV568" s="187"/>
      <c r="CW568" s="187"/>
      <c r="CX568" s="187"/>
      <c r="CY568" s="187"/>
      <c r="CZ568" s="187"/>
      <c r="DA568" s="187"/>
    </row>
    <row r="569" spans="1:105" ht="15">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c r="CH569" s="180"/>
      <c r="CI569" s="180"/>
      <c r="CJ569" s="187"/>
      <c r="CK569" s="187"/>
      <c r="CL569" s="187"/>
      <c r="CM569" s="187"/>
      <c r="CN569" s="187"/>
      <c r="CO569" s="187"/>
      <c r="CP569" s="187"/>
      <c r="CQ569" s="187"/>
      <c r="CR569" s="187"/>
      <c r="CS569" s="187"/>
      <c r="CT569" s="187"/>
      <c r="CU569" s="187"/>
      <c r="CV569" s="187"/>
      <c r="CW569" s="187"/>
      <c r="CX569" s="187"/>
      <c r="CY569" s="187"/>
      <c r="CZ569" s="187"/>
      <c r="DA569" s="187"/>
    </row>
    <row r="570" spans="1:105" ht="15">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c r="CH570" s="180"/>
      <c r="CI570" s="180"/>
      <c r="CJ570" s="187"/>
      <c r="CK570" s="187"/>
      <c r="CL570" s="187"/>
      <c r="CM570" s="187"/>
      <c r="CN570" s="187"/>
      <c r="CO570" s="187"/>
      <c r="CP570" s="187"/>
      <c r="CQ570" s="187"/>
      <c r="CR570" s="187"/>
      <c r="CS570" s="187"/>
      <c r="CT570" s="187"/>
      <c r="CU570" s="187"/>
      <c r="CV570" s="187"/>
      <c r="CW570" s="187"/>
      <c r="CX570" s="187"/>
      <c r="CY570" s="187"/>
      <c r="CZ570" s="187"/>
      <c r="DA570" s="187"/>
    </row>
    <row r="571" spans="1:105" ht="15">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7"/>
      <c r="CK571" s="187"/>
      <c r="CL571" s="187"/>
      <c r="CM571" s="187"/>
      <c r="CN571" s="187"/>
      <c r="CO571" s="187"/>
      <c r="CP571" s="187"/>
      <c r="CQ571" s="187"/>
      <c r="CR571" s="187"/>
      <c r="CS571" s="187"/>
      <c r="CT571" s="187"/>
      <c r="CU571" s="187"/>
      <c r="CV571" s="187"/>
      <c r="CW571" s="187"/>
      <c r="CX571" s="187"/>
      <c r="CY571" s="187"/>
      <c r="CZ571" s="187"/>
      <c r="DA571" s="187"/>
    </row>
    <row r="572" spans="1:105" ht="15">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7"/>
      <c r="CK572" s="187"/>
      <c r="CL572" s="187"/>
      <c r="CM572" s="187"/>
      <c r="CN572" s="187"/>
      <c r="CO572" s="187"/>
      <c r="CP572" s="187"/>
      <c r="CQ572" s="187"/>
      <c r="CR572" s="187"/>
      <c r="CS572" s="187"/>
      <c r="CT572" s="187"/>
      <c r="CU572" s="187"/>
      <c r="CV572" s="187"/>
      <c r="CW572" s="187"/>
      <c r="CX572" s="187"/>
      <c r="CY572" s="187"/>
      <c r="CZ572" s="187"/>
      <c r="DA572" s="187"/>
    </row>
    <row r="573" spans="1:105" ht="15">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7"/>
      <c r="CK573" s="187"/>
      <c r="CL573" s="187"/>
      <c r="CM573" s="187"/>
      <c r="CN573" s="187"/>
      <c r="CO573" s="187"/>
      <c r="CP573" s="187"/>
      <c r="CQ573" s="187"/>
      <c r="CR573" s="187"/>
      <c r="CS573" s="187"/>
      <c r="CT573" s="187"/>
      <c r="CU573" s="187"/>
      <c r="CV573" s="187"/>
      <c r="CW573" s="187"/>
      <c r="CX573" s="187"/>
      <c r="CY573" s="187"/>
      <c r="CZ573" s="187"/>
      <c r="DA573" s="187"/>
    </row>
    <row r="574" spans="1:105" ht="15">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7"/>
      <c r="CK574" s="187"/>
      <c r="CL574" s="187"/>
      <c r="CM574" s="187"/>
      <c r="CN574" s="187"/>
      <c r="CO574" s="187"/>
      <c r="CP574" s="187"/>
      <c r="CQ574" s="187"/>
      <c r="CR574" s="187"/>
      <c r="CS574" s="187"/>
      <c r="CT574" s="187"/>
      <c r="CU574" s="187"/>
      <c r="CV574" s="187"/>
      <c r="CW574" s="187"/>
      <c r="CX574" s="187"/>
      <c r="CY574" s="187"/>
      <c r="CZ574" s="187"/>
      <c r="DA574" s="187"/>
    </row>
    <row r="575" spans="1:105" ht="15">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c r="CH575" s="180"/>
      <c r="CI575" s="180"/>
      <c r="CJ575" s="187"/>
      <c r="CK575" s="187"/>
      <c r="CL575" s="187"/>
      <c r="CM575" s="187"/>
      <c r="CN575" s="187"/>
      <c r="CO575" s="187"/>
      <c r="CP575" s="187"/>
      <c r="CQ575" s="187"/>
      <c r="CR575" s="187"/>
      <c r="CS575" s="187"/>
      <c r="CT575" s="187"/>
      <c r="CU575" s="187"/>
      <c r="CV575" s="187"/>
      <c r="CW575" s="187"/>
      <c r="CX575" s="187"/>
      <c r="CY575" s="187"/>
      <c r="CZ575" s="187"/>
      <c r="DA575" s="187"/>
    </row>
    <row r="576" spans="1:105" ht="15">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c r="CH576" s="180"/>
      <c r="CI576" s="180"/>
      <c r="CJ576" s="187"/>
      <c r="CK576" s="187"/>
      <c r="CL576" s="187"/>
      <c r="CM576" s="187"/>
      <c r="CN576" s="187"/>
      <c r="CO576" s="187"/>
      <c r="CP576" s="187"/>
      <c r="CQ576" s="187"/>
      <c r="CR576" s="187"/>
      <c r="CS576" s="187"/>
      <c r="CT576" s="187"/>
      <c r="CU576" s="187"/>
      <c r="CV576" s="187"/>
      <c r="CW576" s="187"/>
      <c r="CX576" s="187"/>
      <c r="CY576" s="187"/>
      <c r="CZ576" s="187"/>
      <c r="DA576" s="187"/>
    </row>
    <row r="577" spans="1:105" ht="15">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c r="CH577" s="180"/>
      <c r="CI577" s="180"/>
      <c r="CJ577" s="187"/>
      <c r="CK577" s="187"/>
      <c r="CL577" s="187"/>
      <c r="CM577" s="187"/>
      <c r="CN577" s="187"/>
      <c r="CO577" s="187"/>
      <c r="CP577" s="187"/>
      <c r="CQ577" s="187"/>
      <c r="CR577" s="187"/>
      <c r="CS577" s="187"/>
      <c r="CT577" s="187"/>
      <c r="CU577" s="187"/>
      <c r="CV577" s="187"/>
      <c r="CW577" s="187"/>
      <c r="CX577" s="187"/>
      <c r="CY577" s="187"/>
      <c r="CZ577" s="187"/>
      <c r="DA577" s="187"/>
    </row>
    <row r="578" spans="1:105" ht="15">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c r="CH578" s="180"/>
      <c r="CI578" s="180"/>
      <c r="CJ578" s="187"/>
      <c r="CK578" s="187"/>
      <c r="CL578" s="187"/>
      <c r="CM578" s="187"/>
      <c r="CN578" s="187"/>
      <c r="CO578" s="187"/>
      <c r="CP578" s="187"/>
      <c r="CQ578" s="187"/>
      <c r="CR578" s="187"/>
      <c r="CS578" s="187"/>
      <c r="CT578" s="187"/>
      <c r="CU578" s="187"/>
      <c r="CV578" s="187"/>
      <c r="CW578" s="187"/>
      <c r="CX578" s="187"/>
      <c r="CY578" s="187"/>
      <c r="CZ578" s="187"/>
      <c r="DA578" s="187"/>
    </row>
    <row r="579" spans="1:105" ht="15">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c r="CH579" s="180"/>
      <c r="CI579" s="180"/>
      <c r="CJ579" s="187"/>
      <c r="CK579" s="187"/>
      <c r="CL579" s="187"/>
      <c r="CM579" s="187"/>
      <c r="CN579" s="187"/>
      <c r="CO579" s="187"/>
      <c r="CP579" s="187"/>
      <c r="CQ579" s="187"/>
      <c r="CR579" s="187"/>
      <c r="CS579" s="187"/>
      <c r="CT579" s="187"/>
      <c r="CU579" s="187"/>
      <c r="CV579" s="187"/>
      <c r="CW579" s="187"/>
      <c r="CX579" s="187"/>
      <c r="CY579" s="187"/>
      <c r="CZ579" s="187"/>
      <c r="DA579" s="187"/>
    </row>
    <row r="580" spans="1:105" ht="15">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c r="CH580" s="180"/>
      <c r="CI580" s="180"/>
      <c r="CJ580" s="187"/>
      <c r="CK580" s="187"/>
      <c r="CL580" s="187"/>
      <c r="CM580" s="187"/>
      <c r="CN580" s="187"/>
      <c r="CO580" s="187"/>
      <c r="CP580" s="187"/>
      <c r="CQ580" s="187"/>
      <c r="CR580" s="187"/>
      <c r="CS580" s="187"/>
      <c r="CT580" s="187"/>
      <c r="CU580" s="187"/>
      <c r="CV580" s="187"/>
      <c r="CW580" s="187"/>
      <c r="CX580" s="187"/>
      <c r="CY580" s="187"/>
      <c r="CZ580" s="187"/>
      <c r="DA580" s="187"/>
    </row>
    <row r="581" spans="1:105" ht="15">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c r="CH581" s="180"/>
      <c r="CI581" s="180"/>
      <c r="CJ581" s="187"/>
      <c r="CK581" s="187"/>
      <c r="CL581" s="187"/>
      <c r="CM581" s="187"/>
      <c r="CN581" s="187"/>
      <c r="CO581" s="187"/>
      <c r="CP581" s="187"/>
      <c r="CQ581" s="187"/>
      <c r="CR581" s="187"/>
      <c r="CS581" s="187"/>
      <c r="CT581" s="187"/>
      <c r="CU581" s="187"/>
      <c r="CV581" s="187"/>
      <c r="CW581" s="187"/>
      <c r="CX581" s="187"/>
      <c r="CY581" s="187"/>
      <c r="CZ581" s="187"/>
      <c r="DA581" s="187"/>
    </row>
    <row r="582" spans="1:105" ht="15">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c r="CH582" s="180"/>
      <c r="CI582" s="180"/>
      <c r="CJ582" s="187"/>
      <c r="CK582" s="187"/>
      <c r="CL582" s="187"/>
      <c r="CM582" s="187"/>
      <c r="CN582" s="187"/>
      <c r="CO582" s="187"/>
      <c r="CP582" s="187"/>
      <c r="CQ582" s="187"/>
      <c r="CR582" s="187"/>
      <c r="CS582" s="187"/>
      <c r="CT582" s="187"/>
      <c r="CU582" s="187"/>
      <c r="CV582" s="187"/>
      <c r="CW582" s="187"/>
      <c r="CX582" s="187"/>
      <c r="CY582" s="187"/>
      <c r="CZ582" s="187"/>
      <c r="DA582" s="187"/>
    </row>
    <row r="583" spans="1:105" ht="15">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c r="CH583" s="180"/>
      <c r="CI583" s="180"/>
      <c r="CJ583" s="187"/>
      <c r="CK583" s="187"/>
      <c r="CL583" s="187"/>
      <c r="CM583" s="187"/>
      <c r="CN583" s="187"/>
      <c r="CO583" s="187"/>
      <c r="CP583" s="187"/>
      <c r="CQ583" s="187"/>
      <c r="CR583" s="187"/>
      <c r="CS583" s="187"/>
      <c r="CT583" s="187"/>
      <c r="CU583" s="187"/>
      <c r="CV583" s="187"/>
      <c r="CW583" s="187"/>
      <c r="CX583" s="187"/>
      <c r="CY583" s="187"/>
      <c r="CZ583" s="187"/>
      <c r="DA583" s="187"/>
    </row>
    <row r="584" spans="1:105" ht="15">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c r="CH584" s="180"/>
      <c r="CI584" s="180"/>
      <c r="CJ584" s="187"/>
      <c r="CK584" s="187"/>
      <c r="CL584" s="187"/>
      <c r="CM584" s="187"/>
      <c r="CN584" s="187"/>
      <c r="CO584" s="187"/>
      <c r="CP584" s="187"/>
      <c r="CQ584" s="187"/>
      <c r="CR584" s="187"/>
      <c r="CS584" s="187"/>
      <c r="CT584" s="187"/>
      <c r="CU584" s="187"/>
      <c r="CV584" s="187"/>
      <c r="CW584" s="187"/>
      <c r="CX584" s="187"/>
      <c r="CY584" s="187"/>
      <c r="CZ584" s="187"/>
      <c r="DA584" s="187"/>
    </row>
    <row r="585" spans="1:105" ht="15">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c r="CH585" s="180"/>
      <c r="CI585" s="180"/>
      <c r="CJ585" s="187"/>
      <c r="CK585" s="187"/>
      <c r="CL585" s="187"/>
      <c r="CM585" s="187"/>
      <c r="CN585" s="187"/>
      <c r="CO585" s="187"/>
      <c r="CP585" s="187"/>
      <c r="CQ585" s="187"/>
      <c r="CR585" s="187"/>
      <c r="CS585" s="187"/>
      <c r="CT585" s="187"/>
      <c r="CU585" s="187"/>
      <c r="CV585" s="187"/>
      <c r="CW585" s="187"/>
      <c r="CX585" s="187"/>
      <c r="CY585" s="187"/>
      <c r="CZ585" s="187"/>
      <c r="DA585" s="187"/>
    </row>
    <row r="586" spans="1:105" ht="15">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c r="CH586" s="180"/>
      <c r="CI586" s="180"/>
      <c r="CJ586" s="187"/>
      <c r="CK586" s="187"/>
      <c r="CL586" s="187"/>
      <c r="CM586" s="187"/>
      <c r="CN586" s="187"/>
      <c r="CO586" s="187"/>
      <c r="CP586" s="187"/>
      <c r="CQ586" s="187"/>
      <c r="CR586" s="187"/>
      <c r="CS586" s="187"/>
      <c r="CT586" s="187"/>
      <c r="CU586" s="187"/>
      <c r="CV586" s="187"/>
      <c r="CW586" s="187"/>
      <c r="CX586" s="187"/>
      <c r="CY586" s="187"/>
      <c r="CZ586" s="187"/>
      <c r="DA586" s="187"/>
    </row>
    <row r="587" spans="1:105" ht="15">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c r="CH587" s="180"/>
      <c r="CI587" s="180"/>
      <c r="CJ587" s="187"/>
      <c r="CK587" s="187"/>
      <c r="CL587" s="187"/>
      <c r="CM587" s="187"/>
      <c r="CN587" s="187"/>
      <c r="CO587" s="187"/>
      <c r="CP587" s="187"/>
      <c r="CQ587" s="187"/>
      <c r="CR587" s="187"/>
      <c r="CS587" s="187"/>
      <c r="CT587" s="187"/>
      <c r="CU587" s="187"/>
      <c r="CV587" s="187"/>
      <c r="CW587" s="187"/>
      <c r="CX587" s="187"/>
      <c r="CY587" s="187"/>
      <c r="CZ587" s="187"/>
      <c r="DA587" s="187"/>
    </row>
    <row r="588" spans="1:105" ht="15">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c r="CH588" s="180"/>
      <c r="CI588" s="180"/>
      <c r="CJ588" s="187"/>
      <c r="CK588" s="187"/>
      <c r="CL588" s="187"/>
      <c r="CM588" s="187"/>
      <c r="CN588" s="187"/>
      <c r="CO588" s="187"/>
      <c r="CP588" s="187"/>
      <c r="CQ588" s="187"/>
      <c r="CR588" s="187"/>
      <c r="CS588" s="187"/>
      <c r="CT588" s="187"/>
      <c r="CU588" s="187"/>
      <c r="CV588" s="187"/>
      <c r="CW588" s="187"/>
      <c r="CX588" s="187"/>
      <c r="CY588" s="187"/>
      <c r="CZ588" s="187"/>
      <c r="DA588" s="187"/>
    </row>
    <row r="589" spans="1:105" ht="15">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7"/>
      <c r="CK589" s="187"/>
      <c r="CL589" s="187"/>
      <c r="CM589" s="187"/>
      <c r="CN589" s="187"/>
      <c r="CO589" s="187"/>
      <c r="CP589" s="187"/>
      <c r="CQ589" s="187"/>
      <c r="CR589" s="187"/>
      <c r="CS589" s="187"/>
      <c r="CT589" s="187"/>
      <c r="CU589" s="187"/>
      <c r="CV589" s="187"/>
      <c r="CW589" s="187"/>
      <c r="CX589" s="187"/>
      <c r="CY589" s="187"/>
      <c r="CZ589" s="187"/>
      <c r="DA589" s="187"/>
    </row>
    <row r="590" spans="1:105" ht="15">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c r="CH590" s="180"/>
      <c r="CI590" s="180"/>
      <c r="CJ590" s="187"/>
      <c r="CK590" s="187"/>
      <c r="CL590" s="187"/>
      <c r="CM590" s="187"/>
      <c r="CN590" s="187"/>
      <c r="CO590" s="187"/>
      <c r="CP590" s="187"/>
      <c r="CQ590" s="187"/>
      <c r="CR590" s="187"/>
      <c r="CS590" s="187"/>
      <c r="CT590" s="187"/>
      <c r="CU590" s="187"/>
      <c r="CV590" s="187"/>
      <c r="CW590" s="187"/>
      <c r="CX590" s="187"/>
      <c r="CY590" s="187"/>
      <c r="CZ590" s="187"/>
      <c r="DA590" s="187"/>
    </row>
    <row r="591" spans="1:105" ht="15">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c r="CH591" s="180"/>
      <c r="CI591" s="180"/>
      <c r="CJ591" s="187"/>
      <c r="CK591" s="187"/>
      <c r="CL591" s="187"/>
      <c r="CM591" s="187"/>
      <c r="CN591" s="187"/>
      <c r="CO591" s="187"/>
      <c r="CP591" s="187"/>
      <c r="CQ591" s="187"/>
      <c r="CR591" s="187"/>
      <c r="CS591" s="187"/>
      <c r="CT591" s="187"/>
      <c r="CU591" s="187"/>
      <c r="CV591" s="187"/>
      <c r="CW591" s="187"/>
      <c r="CX591" s="187"/>
      <c r="CY591" s="187"/>
      <c r="CZ591" s="187"/>
      <c r="DA591" s="187"/>
    </row>
    <row r="592" spans="1:105" ht="15">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c r="CH592" s="180"/>
      <c r="CI592" s="180"/>
      <c r="CJ592" s="187"/>
      <c r="CK592" s="187"/>
      <c r="CL592" s="187"/>
      <c r="CM592" s="187"/>
      <c r="CN592" s="187"/>
      <c r="CO592" s="187"/>
      <c r="CP592" s="187"/>
      <c r="CQ592" s="187"/>
      <c r="CR592" s="187"/>
      <c r="CS592" s="187"/>
      <c r="CT592" s="187"/>
      <c r="CU592" s="187"/>
      <c r="CV592" s="187"/>
      <c r="CW592" s="187"/>
      <c r="CX592" s="187"/>
      <c r="CY592" s="187"/>
      <c r="CZ592" s="187"/>
      <c r="DA592" s="187"/>
    </row>
    <row r="593" spans="1:105" ht="15">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c r="CH593" s="180"/>
      <c r="CI593" s="180"/>
      <c r="CJ593" s="187"/>
      <c r="CK593" s="187"/>
      <c r="CL593" s="187"/>
      <c r="CM593" s="187"/>
      <c r="CN593" s="187"/>
      <c r="CO593" s="187"/>
      <c r="CP593" s="187"/>
      <c r="CQ593" s="187"/>
      <c r="CR593" s="187"/>
      <c r="CS593" s="187"/>
      <c r="CT593" s="187"/>
      <c r="CU593" s="187"/>
      <c r="CV593" s="187"/>
      <c r="CW593" s="187"/>
      <c r="CX593" s="187"/>
      <c r="CY593" s="187"/>
      <c r="CZ593" s="187"/>
      <c r="DA593" s="187"/>
    </row>
    <row r="594" spans="1:105" ht="15">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c r="CH594" s="180"/>
      <c r="CI594" s="180"/>
      <c r="CJ594" s="187"/>
      <c r="CK594" s="187"/>
      <c r="CL594" s="187"/>
      <c r="CM594" s="187"/>
      <c r="CN594" s="187"/>
      <c r="CO594" s="187"/>
      <c r="CP594" s="187"/>
      <c r="CQ594" s="187"/>
      <c r="CR594" s="187"/>
      <c r="CS594" s="187"/>
      <c r="CT594" s="187"/>
      <c r="CU594" s="187"/>
      <c r="CV594" s="187"/>
      <c r="CW594" s="187"/>
      <c r="CX594" s="187"/>
      <c r="CY594" s="187"/>
      <c r="CZ594" s="187"/>
      <c r="DA594" s="187"/>
    </row>
    <row r="595" spans="1:105" ht="15">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c r="CH595" s="180"/>
      <c r="CI595" s="180"/>
      <c r="CJ595" s="187"/>
      <c r="CK595" s="187"/>
      <c r="CL595" s="187"/>
      <c r="CM595" s="187"/>
      <c r="CN595" s="187"/>
      <c r="CO595" s="187"/>
      <c r="CP595" s="187"/>
      <c r="CQ595" s="187"/>
      <c r="CR595" s="187"/>
      <c r="CS595" s="187"/>
      <c r="CT595" s="187"/>
      <c r="CU595" s="187"/>
      <c r="CV595" s="187"/>
      <c r="CW595" s="187"/>
      <c r="CX595" s="187"/>
      <c r="CY595" s="187"/>
      <c r="CZ595" s="187"/>
      <c r="DA595" s="187"/>
    </row>
    <row r="596" spans="1:105" ht="15">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c r="CH596" s="180"/>
      <c r="CI596" s="180"/>
      <c r="CJ596" s="187"/>
      <c r="CK596" s="187"/>
      <c r="CL596" s="187"/>
      <c r="CM596" s="187"/>
      <c r="CN596" s="187"/>
      <c r="CO596" s="187"/>
      <c r="CP596" s="187"/>
      <c r="CQ596" s="187"/>
      <c r="CR596" s="187"/>
      <c r="CS596" s="187"/>
      <c r="CT596" s="187"/>
      <c r="CU596" s="187"/>
      <c r="CV596" s="187"/>
      <c r="CW596" s="187"/>
      <c r="CX596" s="187"/>
      <c r="CY596" s="187"/>
      <c r="CZ596" s="187"/>
      <c r="DA596" s="187"/>
    </row>
    <row r="597" spans="1:105" ht="15">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c r="CH597" s="180"/>
      <c r="CI597" s="180"/>
      <c r="CJ597" s="187"/>
      <c r="CK597" s="187"/>
      <c r="CL597" s="187"/>
      <c r="CM597" s="187"/>
      <c r="CN597" s="187"/>
      <c r="CO597" s="187"/>
      <c r="CP597" s="187"/>
      <c r="CQ597" s="187"/>
      <c r="CR597" s="187"/>
      <c r="CS597" s="187"/>
      <c r="CT597" s="187"/>
      <c r="CU597" s="187"/>
      <c r="CV597" s="187"/>
      <c r="CW597" s="187"/>
      <c r="CX597" s="187"/>
      <c r="CY597" s="187"/>
      <c r="CZ597" s="187"/>
      <c r="DA597" s="187"/>
    </row>
    <row r="598" spans="1:105" ht="15">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c r="CH598" s="180"/>
      <c r="CI598" s="180"/>
      <c r="CJ598" s="187"/>
      <c r="CK598" s="187"/>
      <c r="CL598" s="187"/>
      <c r="CM598" s="187"/>
      <c r="CN598" s="187"/>
      <c r="CO598" s="187"/>
      <c r="CP598" s="187"/>
      <c r="CQ598" s="187"/>
      <c r="CR598" s="187"/>
      <c r="CS598" s="187"/>
      <c r="CT598" s="187"/>
      <c r="CU598" s="187"/>
      <c r="CV598" s="187"/>
      <c r="CW598" s="187"/>
      <c r="CX598" s="187"/>
      <c r="CY598" s="187"/>
      <c r="CZ598" s="187"/>
      <c r="DA598" s="187"/>
    </row>
    <row r="599" spans="1:105" ht="15">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7"/>
      <c r="CK599" s="187"/>
      <c r="CL599" s="187"/>
      <c r="CM599" s="187"/>
      <c r="CN599" s="187"/>
      <c r="CO599" s="187"/>
      <c r="CP599" s="187"/>
      <c r="CQ599" s="187"/>
      <c r="CR599" s="187"/>
      <c r="CS599" s="187"/>
      <c r="CT599" s="187"/>
      <c r="CU599" s="187"/>
      <c r="CV599" s="187"/>
      <c r="CW599" s="187"/>
      <c r="CX599" s="187"/>
      <c r="CY599" s="187"/>
      <c r="CZ599" s="187"/>
      <c r="DA599" s="187"/>
    </row>
    <row r="600" spans="1:105" ht="15">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7"/>
      <c r="CK600" s="187"/>
      <c r="CL600" s="187"/>
      <c r="CM600" s="187"/>
      <c r="CN600" s="187"/>
      <c r="CO600" s="187"/>
      <c r="CP600" s="187"/>
      <c r="CQ600" s="187"/>
      <c r="CR600" s="187"/>
      <c r="CS600" s="187"/>
      <c r="CT600" s="187"/>
      <c r="CU600" s="187"/>
      <c r="CV600" s="187"/>
      <c r="CW600" s="187"/>
      <c r="CX600" s="187"/>
      <c r="CY600" s="187"/>
      <c r="CZ600" s="187"/>
      <c r="DA600" s="187"/>
    </row>
    <row r="601" spans="1:105" ht="15">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7"/>
      <c r="CK601" s="187"/>
      <c r="CL601" s="187"/>
      <c r="CM601" s="187"/>
      <c r="CN601" s="187"/>
      <c r="CO601" s="187"/>
      <c r="CP601" s="187"/>
      <c r="CQ601" s="187"/>
      <c r="CR601" s="187"/>
      <c r="CS601" s="187"/>
      <c r="CT601" s="187"/>
      <c r="CU601" s="187"/>
      <c r="CV601" s="187"/>
      <c r="CW601" s="187"/>
      <c r="CX601" s="187"/>
      <c r="CY601" s="187"/>
      <c r="CZ601" s="187"/>
      <c r="DA601" s="187"/>
    </row>
    <row r="602" spans="1:105" ht="15">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7"/>
      <c r="CK602" s="187"/>
      <c r="CL602" s="187"/>
      <c r="CM602" s="187"/>
      <c r="CN602" s="187"/>
      <c r="CO602" s="187"/>
      <c r="CP602" s="187"/>
      <c r="CQ602" s="187"/>
      <c r="CR602" s="187"/>
      <c r="CS602" s="187"/>
      <c r="CT602" s="187"/>
      <c r="CU602" s="187"/>
      <c r="CV602" s="187"/>
      <c r="CW602" s="187"/>
      <c r="CX602" s="187"/>
      <c r="CY602" s="187"/>
      <c r="CZ602" s="187"/>
      <c r="DA602" s="187"/>
    </row>
    <row r="603" spans="1:105" ht="15">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7"/>
      <c r="CK603" s="187"/>
      <c r="CL603" s="187"/>
      <c r="CM603" s="187"/>
      <c r="CN603" s="187"/>
      <c r="CO603" s="187"/>
      <c r="CP603" s="187"/>
      <c r="CQ603" s="187"/>
      <c r="CR603" s="187"/>
      <c r="CS603" s="187"/>
      <c r="CT603" s="187"/>
      <c r="CU603" s="187"/>
      <c r="CV603" s="187"/>
      <c r="CW603" s="187"/>
      <c r="CX603" s="187"/>
      <c r="CY603" s="187"/>
      <c r="CZ603" s="187"/>
      <c r="DA603" s="187"/>
    </row>
    <row r="604" spans="1:105" ht="15">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c r="CH604" s="180"/>
      <c r="CI604" s="180"/>
      <c r="CJ604" s="187"/>
      <c r="CK604" s="187"/>
      <c r="CL604" s="187"/>
      <c r="CM604" s="187"/>
      <c r="CN604" s="187"/>
      <c r="CO604" s="187"/>
      <c r="CP604" s="187"/>
      <c r="CQ604" s="187"/>
      <c r="CR604" s="187"/>
      <c r="CS604" s="187"/>
      <c r="CT604" s="187"/>
      <c r="CU604" s="187"/>
      <c r="CV604" s="187"/>
      <c r="CW604" s="187"/>
      <c r="CX604" s="187"/>
      <c r="CY604" s="187"/>
      <c r="CZ604" s="187"/>
      <c r="DA604" s="187"/>
    </row>
    <row r="605" spans="1:105" ht="15">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c r="CH605" s="180"/>
      <c r="CI605" s="180"/>
      <c r="CJ605" s="187"/>
      <c r="CK605" s="187"/>
      <c r="CL605" s="187"/>
      <c r="CM605" s="187"/>
      <c r="CN605" s="187"/>
      <c r="CO605" s="187"/>
      <c r="CP605" s="187"/>
      <c r="CQ605" s="187"/>
      <c r="CR605" s="187"/>
      <c r="CS605" s="187"/>
      <c r="CT605" s="187"/>
      <c r="CU605" s="187"/>
      <c r="CV605" s="187"/>
      <c r="CW605" s="187"/>
      <c r="CX605" s="187"/>
      <c r="CY605" s="187"/>
      <c r="CZ605" s="187"/>
      <c r="DA605" s="187"/>
    </row>
    <row r="606" spans="1:105" ht="15">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c r="CH606" s="180"/>
      <c r="CI606" s="180"/>
      <c r="CJ606" s="187"/>
      <c r="CK606" s="187"/>
      <c r="CL606" s="187"/>
      <c r="CM606" s="187"/>
      <c r="CN606" s="187"/>
      <c r="CO606" s="187"/>
      <c r="CP606" s="187"/>
      <c r="CQ606" s="187"/>
      <c r="CR606" s="187"/>
      <c r="CS606" s="187"/>
      <c r="CT606" s="187"/>
      <c r="CU606" s="187"/>
      <c r="CV606" s="187"/>
      <c r="CW606" s="187"/>
      <c r="CX606" s="187"/>
      <c r="CY606" s="187"/>
      <c r="CZ606" s="187"/>
      <c r="DA606" s="187"/>
    </row>
    <row r="607" spans="1:105" ht="15">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c r="CH607" s="180"/>
      <c r="CI607" s="180"/>
      <c r="CJ607" s="187"/>
      <c r="CK607" s="187"/>
      <c r="CL607" s="187"/>
      <c r="CM607" s="187"/>
      <c r="CN607" s="187"/>
      <c r="CO607" s="187"/>
      <c r="CP607" s="187"/>
      <c r="CQ607" s="187"/>
      <c r="CR607" s="187"/>
      <c r="CS607" s="187"/>
      <c r="CT607" s="187"/>
      <c r="CU607" s="187"/>
      <c r="CV607" s="187"/>
      <c r="CW607" s="187"/>
      <c r="CX607" s="187"/>
      <c r="CY607" s="187"/>
      <c r="CZ607" s="187"/>
      <c r="DA607" s="187"/>
    </row>
    <row r="608" spans="1:105" ht="15">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c r="CH608" s="180"/>
      <c r="CI608" s="180"/>
      <c r="CJ608" s="187"/>
      <c r="CK608" s="187"/>
      <c r="CL608" s="187"/>
      <c r="CM608" s="187"/>
      <c r="CN608" s="187"/>
      <c r="CO608" s="187"/>
      <c r="CP608" s="187"/>
      <c r="CQ608" s="187"/>
      <c r="CR608" s="187"/>
      <c r="CS608" s="187"/>
      <c r="CT608" s="187"/>
      <c r="CU608" s="187"/>
      <c r="CV608" s="187"/>
      <c r="CW608" s="187"/>
      <c r="CX608" s="187"/>
      <c r="CY608" s="187"/>
      <c r="CZ608" s="187"/>
      <c r="DA608" s="187"/>
    </row>
    <row r="609" spans="1:105" ht="15">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c r="CH609" s="180"/>
      <c r="CI609" s="180"/>
      <c r="CJ609" s="187"/>
      <c r="CK609" s="187"/>
      <c r="CL609" s="187"/>
      <c r="CM609" s="187"/>
      <c r="CN609" s="187"/>
      <c r="CO609" s="187"/>
      <c r="CP609" s="187"/>
      <c r="CQ609" s="187"/>
      <c r="CR609" s="187"/>
      <c r="CS609" s="187"/>
      <c r="CT609" s="187"/>
      <c r="CU609" s="187"/>
      <c r="CV609" s="187"/>
      <c r="CW609" s="187"/>
      <c r="CX609" s="187"/>
      <c r="CY609" s="187"/>
      <c r="CZ609" s="187"/>
      <c r="DA609" s="187"/>
    </row>
    <row r="610" spans="1:105" ht="15">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c r="CH610" s="180"/>
      <c r="CI610" s="180"/>
      <c r="CJ610" s="187"/>
      <c r="CK610" s="187"/>
      <c r="CL610" s="187"/>
      <c r="CM610" s="187"/>
      <c r="CN610" s="187"/>
      <c r="CO610" s="187"/>
      <c r="CP610" s="187"/>
      <c r="CQ610" s="187"/>
      <c r="CR610" s="187"/>
      <c r="CS610" s="187"/>
      <c r="CT610" s="187"/>
      <c r="CU610" s="187"/>
      <c r="CV610" s="187"/>
      <c r="CW610" s="187"/>
      <c r="CX610" s="187"/>
      <c r="CY610" s="187"/>
      <c r="CZ610" s="187"/>
      <c r="DA610" s="187"/>
    </row>
    <row r="611" spans="1:105" ht="15">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c r="CH611" s="180"/>
      <c r="CI611" s="180"/>
      <c r="CJ611" s="187"/>
      <c r="CK611" s="187"/>
      <c r="CL611" s="187"/>
      <c r="CM611" s="187"/>
      <c r="CN611" s="187"/>
      <c r="CO611" s="187"/>
      <c r="CP611" s="187"/>
      <c r="CQ611" s="187"/>
      <c r="CR611" s="187"/>
      <c r="CS611" s="187"/>
      <c r="CT611" s="187"/>
      <c r="CU611" s="187"/>
      <c r="CV611" s="187"/>
      <c r="CW611" s="187"/>
      <c r="CX611" s="187"/>
      <c r="CY611" s="187"/>
      <c r="CZ611" s="187"/>
      <c r="DA611" s="187"/>
    </row>
    <row r="612" spans="1:105" ht="15">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c r="CH612" s="180"/>
      <c r="CI612" s="180"/>
      <c r="CJ612" s="187"/>
      <c r="CK612" s="187"/>
      <c r="CL612" s="187"/>
      <c r="CM612" s="187"/>
      <c r="CN612" s="187"/>
      <c r="CO612" s="187"/>
      <c r="CP612" s="187"/>
      <c r="CQ612" s="187"/>
      <c r="CR612" s="187"/>
      <c r="CS612" s="187"/>
      <c r="CT612" s="187"/>
      <c r="CU612" s="187"/>
      <c r="CV612" s="187"/>
      <c r="CW612" s="187"/>
      <c r="CX612" s="187"/>
      <c r="CY612" s="187"/>
      <c r="CZ612" s="187"/>
      <c r="DA612" s="187"/>
    </row>
    <row r="613" spans="1:105" ht="15">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c r="CH613" s="180"/>
      <c r="CI613" s="180"/>
      <c r="CJ613" s="187"/>
      <c r="CK613" s="187"/>
      <c r="CL613" s="187"/>
      <c r="CM613" s="187"/>
      <c r="CN613" s="187"/>
      <c r="CO613" s="187"/>
      <c r="CP613" s="187"/>
      <c r="CQ613" s="187"/>
      <c r="CR613" s="187"/>
      <c r="CS613" s="187"/>
      <c r="CT613" s="187"/>
      <c r="CU613" s="187"/>
      <c r="CV613" s="187"/>
      <c r="CW613" s="187"/>
      <c r="CX613" s="187"/>
      <c r="CY613" s="187"/>
      <c r="CZ613" s="187"/>
      <c r="DA613" s="187"/>
    </row>
    <row r="614" spans="1:105" ht="15">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c r="CH614" s="180"/>
      <c r="CI614" s="180"/>
      <c r="CJ614" s="187"/>
      <c r="CK614" s="187"/>
      <c r="CL614" s="187"/>
      <c r="CM614" s="187"/>
      <c r="CN614" s="187"/>
      <c r="CO614" s="187"/>
      <c r="CP614" s="187"/>
      <c r="CQ614" s="187"/>
      <c r="CR614" s="187"/>
      <c r="CS614" s="187"/>
      <c r="CT614" s="187"/>
      <c r="CU614" s="187"/>
      <c r="CV614" s="187"/>
      <c r="CW614" s="187"/>
      <c r="CX614" s="187"/>
      <c r="CY614" s="187"/>
      <c r="CZ614" s="187"/>
      <c r="DA614" s="187"/>
    </row>
    <row r="615" spans="1:105" ht="15">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c r="CH615" s="180"/>
      <c r="CI615" s="180"/>
      <c r="CJ615" s="187"/>
      <c r="CK615" s="187"/>
      <c r="CL615" s="187"/>
      <c r="CM615" s="187"/>
      <c r="CN615" s="187"/>
      <c r="CO615" s="187"/>
      <c r="CP615" s="187"/>
      <c r="CQ615" s="187"/>
      <c r="CR615" s="187"/>
      <c r="CS615" s="187"/>
      <c r="CT615" s="187"/>
      <c r="CU615" s="187"/>
      <c r="CV615" s="187"/>
      <c r="CW615" s="187"/>
      <c r="CX615" s="187"/>
      <c r="CY615" s="187"/>
      <c r="CZ615" s="187"/>
      <c r="DA615" s="187"/>
    </row>
    <row r="616" spans="1:105" ht="15">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c r="CH616" s="180"/>
      <c r="CI616" s="180"/>
      <c r="CJ616" s="187"/>
      <c r="CK616" s="187"/>
      <c r="CL616" s="187"/>
      <c r="CM616" s="187"/>
      <c r="CN616" s="187"/>
      <c r="CO616" s="187"/>
      <c r="CP616" s="187"/>
      <c r="CQ616" s="187"/>
      <c r="CR616" s="187"/>
      <c r="CS616" s="187"/>
      <c r="CT616" s="187"/>
      <c r="CU616" s="187"/>
      <c r="CV616" s="187"/>
      <c r="CW616" s="187"/>
      <c r="CX616" s="187"/>
      <c r="CY616" s="187"/>
      <c r="CZ616" s="187"/>
      <c r="DA616" s="187"/>
    </row>
    <row r="617" spans="1:105" ht="15">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c r="CH617" s="180"/>
      <c r="CI617" s="180"/>
      <c r="CJ617" s="187"/>
      <c r="CK617" s="187"/>
      <c r="CL617" s="187"/>
      <c r="CM617" s="187"/>
      <c r="CN617" s="187"/>
      <c r="CO617" s="187"/>
      <c r="CP617" s="187"/>
      <c r="CQ617" s="187"/>
      <c r="CR617" s="187"/>
      <c r="CS617" s="187"/>
      <c r="CT617" s="187"/>
      <c r="CU617" s="187"/>
      <c r="CV617" s="187"/>
      <c r="CW617" s="187"/>
      <c r="CX617" s="187"/>
      <c r="CY617" s="187"/>
      <c r="CZ617" s="187"/>
      <c r="DA617" s="187"/>
    </row>
    <row r="618" spans="1:105" ht="15">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c r="CH618" s="180"/>
      <c r="CI618" s="180"/>
      <c r="CJ618" s="187"/>
      <c r="CK618" s="187"/>
      <c r="CL618" s="187"/>
      <c r="CM618" s="187"/>
      <c r="CN618" s="187"/>
      <c r="CO618" s="187"/>
      <c r="CP618" s="187"/>
      <c r="CQ618" s="187"/>
      <c r="CR618" s="187"/>
      <c r="CS618" s="187"/>
      <c r="CT618" s="187"/>
      <c r="CU618" s="187"/>
      <c r="CV618" s="187"/>
      <c r="CW618" s="187"/>
      <c r="CX618" s="187"/>
      <c r="CY618" s="187"/>
      <c r="CZ618" s="187"/>
      <c r="DA618" s="187"/>
    </row>
    <row r="619" spans="1:105" ht="15">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c r="CH619" s="180"/>
      <c r="CI619" s="180"/>
      <c r="CJ619" s="187"/>
      <c r="CK619" s="187"/>
      <c r="CL619" s="187"/>
      <c r="CM619" s="187"/>
      <c r="CN619" s="187"/>
      <c r="CO619" s="187"/>
      <c r="CP619" s="187"/>
      <c r="CQ619" s="187"/>
      <c r="CR619" s="187"/>
      <c r="CS619" s="187"/>
      <c r="CT619" s="187"/>
      <c r="CU619" s="187"/>
      <c r="CV619" s="187"/>
      <c r="CW619" s="187"/>
      <c r="CX619" s="187"/>
      <c r="CY619" s="187"/>
      <c r="CZ619" s="187"/>
      <c r="DA619" s="187"/>
    </row>
    <row r="620" spans="1:105" ht="15">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c r="CH620" s="180"/>
      <c r="CI620" s="180"/>
      <c r="CJ620" s="187"/>
      <c r="CK620" s="187"/>
      <c r="CL620" s="187"/>
      <c r="CM620" s="187"/>
      <c r="CN620" s="187"/>
      <c r="CO620" s="187"/>
      <c r="CP620" s="187"/>
      <c r="CQ620" s="187"/>
      <c r="CR620" s="187"/>
      <c r="CS620" s="187"/>
      <c r="CT620" s="187"/>
      <c r="CU620" s="187"/>
      <c r="CV620" s="187"/>
      <c r="CW620" s="187"/>
      <c r="CX620" s="187"/>
      <c r="CY620" s="187"/>
      <c r="CZ620" s="187"/>
      <c r="DA620" s="187"/>
    </row>
    <row r="621" spans="1:105" ht="15">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c r="CH621" s="180"/>
      <c r="CI621" s="180"/>
      <c r="CJ621" s="187"/>
      <c r="CK621" s="187"/>
      <c r="CL621" s="187"/>
      <c r="CM621" s="187"/>
      <c r="CN621" s="187"/>
      <c r="CO621" s="187"/>
      <c r="CP621" s="187"/>
      <c r="CQ621" s="187"/>
      <c r="CR621" s="187"/>
      <c r="CS621" s="187"/>
      <c r="CT621" s="187"/>
      <c r="CU621" s="187"/>
      <c r="CV621" s="187"/>
      <c r="CW621" s="187"/>
      <c r="CX621" s="187"/>
      <c r="CY621" s="187"/>
      <c r="CZ621" s="187"/>
      <c r="DA621" s="187"/>
    </row>
    <row r="622" spans="1:105" ht="15">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c r="CH622" s="180"/>
      <c r="CI622" s="180"/>
      <c r="CJ622" s="187"/>
      <c r="CK622" s="187"/>
      <c r="CL622" s="187"/>
      <c r="CM622" s="187"/>
      <c r="CN622" s="187"/>
      <c r="CO622" s="187"/>
      <c r="CP622" s="187"/>
      <c r="CQ622" s="187"/>
      <c r="CR622" s="187"/>
      <c r="CS622" s="187"/>
      <c r="CT622" s="187"/>
      <c r="CU622" s="187"/>
      <c r="CV622" s="187"/>
      <c r="CW622" s="187"/>
      <c r="CX622" s="187"/>
      <c r="CY622" s="187"/>
      <c r="CZ622" s="187"/>
      <c r="DA622" s="187"/>
    </row>
    <row r="623" spans="1:105" ht="15">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c r="CH623" s="180"/>
      <c r="CI623" s="180"/>
      <c r="CJ623" s="187"/>
      <c r="CK623" s="187"/>
      <c r="CL623" s="187"/>
      <c r="CM623" s="187"/>
      <c r="CN623" s="187"/>
      <c r="CO623" s="187"/>
      <c r="CP623" s="187"/>
      <c r="CQ623" s="187"/>
      <c r="CR623" s="187"/>
      <c r="CS623" s="187"/>
      <c r="CT623" s="187"/>
      <c r="CU623" s="187"/>
      <c r="CV623" s="187"/>
      <c r="CW623" s="187"/>
      <c r="CX623" s="187"/>
      <c r="CY623" s="187"/>
      <c r="CZ623" s="187"/>
      <c r="DA623" s="187"/>
    </row>
    <row r="624" spans="1:105" ht="15">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c r="CH624" s="180"/>
      <c r="CI624" s="180"/>
      <c r="CJ624" s="187"/>
      <c r="CK624" s="187"/>
      <c r="CL624" s="187"/>
      <c r="CM624" s="187"/>
      <c r="CN624" s="187"/>
      <c r="CO624" s="187"/>
      <c r="CP624" s="187"/>
      <c r="CQ624" s="187"/>
      <c r="CR624" s="187"/>
      <c r="CS624" s="187"/>
      <c r="CT624" s="187"/>
      <c r="CU624" s="187"/>
      <c r="CV624" s="187"/>
      <c r="CW624" s="187"/>
      <c r="CX624" s="187"/>
      <c r="CY624" s="187"/>
      <c r="CZ624" s="187"/>
      <c r="DA624" s="187"/>
    </row>
    <row r="625" spans="1:105" ht="15">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c r="CH625" s="180"/>
      <c r="CI625" s="180"/>
      <c r="CJ625" s="187"/>
      <c r="CK625" s="187"/>
      <c r="CL625" s="187"/>
      <c r="CM625" s="187"/>
      <c r="CN625" s="187"/>
      <c r="CO625" s="187"/>
      <c r="CP625" s="187"/>
      <c r="CQ625" s="187"/>
      <c r="CR625" s="187"/>
      <c r="CS625" s="187"/>
      <c r="CT625" s="187"/>
      <c r="CU625" s="187"/>
      <c r="CV625" s="187"/>
      <c r="CW625" s="187"/>
      <c r="CX625" s="187"/>
      <c r="CY625" s="187"/>
      <c r="CZ625" s="187"/>
      <c r="DA625" s="187"/>
    </row>
    <row r="626" spans="1:105" ht="15">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c r="CH626" s="180"/>
      <c r="CI626" s="180"/>
      <c r="CJ626" s="187"/>
      <c r="CK626" s="187"/>
      <c r="CL626" s="187"/>
      <c r="CM626" s="187"/>
      <c r="CN626" s="187"/>
      <c r="CO626" s="187"/>
      <c r="CP626" s="187"/>
      <c r="CQ626" s="187"/>
      <c r="CR626" s="187"/>
      <c r="CS626" s="187"/>
      <c r="CT626" s="187"/>
      <c r="CU626" s="187"/>
      <c r="CV626" s="187"/>
      <c r="CW626" s="187"/>
      <c r="CX626" s="187"/>
      <c r="CY626" s="187"/>
      <c r="CZ626" s="187"/>
      <c r="DA626" s="187"/>
    </row>
    <row r="627" spans="1:105" ht="15">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7"/>
      <c r="CK627" s="187"/>
      <c r="CL627" s="187"/>
      <c r="CM627" s="187"/>
      <c r="CN627" s="187"/>
      <c r="CO627" s="187"/>
      <c r="CP627" s="187"/>
      <c r="CQ627" s="187"/>
      <c r="CR627" s="187"/>
      <c r="CS627" s="187"/>
      <c r="CT627" s="187"/>
      <c r="CU627" s="187"/>
      <c r="CV627" s="187"/>
      <c r="CW627" s="187"/>
      <c r="CX627" s="187"/>
      <c r="CY627" s="187"/>
      <c r="CZ627" s="187"/>
      <c r="DA627" s="187"/>
    </row>
    <row r="628" spans="1:105" ht="15">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7"/>
      <c r="CK628" s="187"/>
      <c r="CL628" s="187"/>
      <c r="CM628" s="187"/>
      <c r="CN628" s="187"/>
      <c r="CO628" s="187"/>
      <c r="CP628" s="187"/>
      <c r="CQ628" s="187"/>
      <c r="CR628" s="187"/>
      <c r="CS628" s="187"/>
      <c r="CT628" s="187"/>
      <c r="CU628" s="187"/>
      <c r="CV628" s="187"/>
      <c r="CW628" s="187"/>
      <c r="CX628" s="187"/>
      <c r="CY628" s="187"/>
      <c r="CZ628" s="187"/>
      <c r="DA628" s="187"/>
    </row>
    <row r="629" spans="1:105" ht="15">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7"/>
      <c r="CK629" s="187"/>
      <c r="CL629" s="187"/>
      <c r="CM629" s="187"/>
      <c r="CN629" s="187"/>
      <c r="CO629" s="187"/>
      <c r="CP629" s="187"/>
      <c r="CQ629" s="187"/>
      <c r="CR629" s="187"/>
      <c r="CS629" s="187"/>
      <c r="CT629" s="187"/>
      <c r="CU629" s="187"/>
      <c r="CV629" s="187"/>
      <c r="CW629" s="187"/>
      <c r="CX629" s="187"/>
      <c r="CY629" s="187"/>
      <c r="CZ629" s="187"/>
      <c r="DA629" s="187"/>
    </row>
    <row r="630" spans="1:105" ht="15">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7"/>
      <c r="CK630" s="187"/>
      <c r="CL630" s="187"/>
      <c r="CM630" s="187"/>
      <c r="CN630" s="187"/>
      <c r="CO630" s="187"/>
      <c r="CP630" s="187"/>
      <c r="CQ630" s="187"/>
      <c r="CR630" s="187"/>
      <c r="CS630" s="187"/>
      <c r="CT630" s="187"/>
      <c r="CU630" s="187"/>
      <c r="CV630" s="187"/>
      <c r="CW630" s="187"/>
      <c r="CX630" s="187"/>
      <c r="CY630" s="187"/>
      <c r="CZ630" s="187"/>
      <c r="DA630" s="187"/>
    </row>
    <row r="631" spans="1:105" ht="15">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c r="CH631" s="180"/>
      <c r="CI631" s="180"/>
      <c r="CJ631" s="187"/>
      <c r="CK631" s="187"/>
      <c r="CL631" s="187"/>
      <c r="CM631" s="187"/>
      <c r="CN631" s="187"/>
      <c r="CO631" s="187"/>
      <c r="CP631" s="187"/>
      <c r="CQ631" s="187"/>
      <c r="CR631" s="187"/>
      <c r="CS631" s="187"/>
      <c r="CT631" s="187"/>
      <c r="CU631" s="187"/>
      <c r="CV631" s="187"/>
      <c r="CW631" s="187"/>
      <c r="CX631" s="187"/>
      <c r="CY631" s="187"/>
      <c r="CZ631" s="187"/>
      <c r="DA631" s="187"/>
    </row>
    <row r="632" spans="1:105" ht="15">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c r="CH632" s="180"/>
      <c r="CI632" s="180"/>
      <c r="CJ632" s="187"/>
      <c r="CK632" s="187"/>
      <c r="CL632" s="187"/>
      <c r="CM632" s="187"/>
      <c r="CN632" s="187"/>
      <c r="CO632" s="187"/>
      <c r="CP632" s="187"/>
      <c r="CQ632" s="187"/>
      <c r="CR632" s="187"/>
      <c r="CS632" s="187"/>
      <c r="CT632" s="187"/>
      <c r="CU632" s="187"/>
      <c r="CV632" s="187"/>
      <c r="CW632" s="187"/>
      <c r="CX632" s="187"/>
      <c r="CY632" s="187"/>
      <c r="CZ632" s="187"/>
      <c r="DA632" s="187"/>
    </row>
    <row r="633" spans="1:105" ht="15">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c r="CH633" s="180"/>
      <c r="CI633" s="180"/>
      <c r="CJ633" s="187"/>
      <c r="CK633" s="187"/>
      <c r="CL633" s="187"/>
      <c r="CM633" s="187"/>
      <c r="CN633" s="187"/>
      <c r="CO633" s="187"/>
      <c r="CP633" s="187"/>
      <c r="CQ633" s="187"/>
      <c r="CR633" s="187"/>
      <c r="CS633" s="187"/>
      <c r="CT633" s="187"/>
      <c r="CU633" s="187"/>
      <c r="CV633" s="187"/>
      <c r="CW633" s="187"/>
      <c r="CX633" s="187"/>
      <c r="CY633" s="187"/>
      <c r="CZ633" s="187"/>
      <c r="DA633" s="187"/>
    </row>
    <row r="634" spans="1:105" ht="15">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c r="CH634" s="180"/>
      <c r="CI634" s="180"/>
      <c r="CJ634" s="187"/>
      <c r="CK634" s="187"/>
      <c r="CL634" s="187"/>
      <c r="CM634" s="187"/>
      <c r="CN634" s="187"/>
      <c r="CO634" s="187"/>
      <c r="CP634" s="187"/>
      <c r="CQ634" s="187"/>
      <c r="CR634" s="187"/>
      <c r="CS634" s="187"/>
      <c r="CT634" s="187"/>
      <c r="CU634" s="187"/>
      <c r="CV634" s="187"/>
      <c r="CW634" s="187"/>
      <c r="CX634" s="187"/>
      <c r="CY634" s="187"/>
      <c r="CZ634" s="187"/>
      <c r="DA634" s="187"/>
    </row>
    <row r="635" spans="1:105" ht="15">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c r="CH635" s="180"/>
      <c r="CI635" s="180"/>
      <c r="CJ635" s="187"/>
      <c r="CK635" s="187"/>
      <c r="CL635" s="187"/>
      <c r="CM635" s="187"/>
      <c r="CN635" s="187"/>
      <c r="CO635" s="187"/>
      <c r="CP635" s="187"/>
      <c r="CQ635" s="187"/>
      <c r="CR635" s="187"/>
      <c r="CS635" s="187"/>
      <c r="CT635" s="187"/>
      <c r="CU635" s="187"/>
      <c r="CV635" s="187"/>
      <c r="CW635" s="187"/>
      <c r="CX635" s="187"/>
      <c r="CY635" s="187"/>
      <c r="CZ635" s="187"/>
      <c r="DA635" s="187"/>
    </row>
    <row r="636" spans="1:105" ht="15">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7"/>
      <c r="CK636" s="187"/>
      <c r="CL636" s="187"/>
      <c r="CM636" s="187"/>
      <c r="CN636" s="187"/>
      <c r="CO636" s="187"/>
      <c r="CP636" s="187"/>
      <c r="CQ636" s="187"/>
      <c r="CR636" s="187"/>
      <c r="CS636" s="187"/>
      <c r="CT636" s="187"/>
      <c r="CU636" s="187"/>
      <c r="CV636" s="187"/>
      <c r="CW636" s="187"/>
      <c r="CX636" s="187"/>
      <c r="CY636" s="187"/>
      <c r="CZ636" s="187"/>
      <c r="DA636" s="187"/>
    </row>
    <row r="637" spans="1:105" ht="15">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c r="CH637" s="180"/>
      <c r="CI637" s="180"/>
      <c r="CJ637" s="187"/>
      <c r="CK637" s="187"/>
      <c r="CL637" s="187"/>
      <c r="CM637" s="187"/>
      <c r="CN637" s="187"/>
      <c r="CO637" s="187"/>
      <c r="CP637" s="187"/>
      <c r="CQ637" s="187"/>
      <c r="CR637" s="187"/>
      <c r="CS637" s="187"/>
      <c r="CT637" s="187"/>
      <c r="CU637" s="187"/>
      <c r="CV637" s="187"/>
      <c r="CW637" s="187"/>
      <c r="CX637" s="187"/>
      <c r="CY637" s="187"/>
      <c r="CZ637" s="187"/>
      <c r="DA637" s="187"/>
    </row>
    <row r="638" spans="1:105" ht="15">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c r="CH638" s="180"/>
      <c r="CI638" s="180"/>
      <c r="CJ638" s="187"/>
      <c r="CK638" s="187"/>
      <c r="CL638" s="187"/>
      <c r="CM638" s="187"/>
      <c r="CN638" s="187"/>
      <c r="CO638" s="187"/>
      <c r="CP638" s="187"/>
      <c r="CQ638" s="187"/>
      <c r="CR638" s="187"/>
      <c r="CS638" s="187"/>
      <c r="CT638" s="187"/>
      <c r="CU638" s="187"/>
      <c r="CV638" s="187"/>
      <c r="CW638" s="187"/>
      <c r="CX638" s="187"/>
      <c r="CY638" s="187"/>
      <c r="CZ638" s="187"/>
      <c r="DA638" s="187"/>
    </row>
    <row r="639" spans="1:105" ht="15">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c r="CH639" s="180"/>
      <c r="CI639" s="180"/>
      <c r="CJ639" s="187"/>
      <c r="CK639" s="187"/>
      <c r="CL639" s="187"/>
      <c r="CM639" s="187"/>
      <c r="CN639" s="187"/>
      <c r="CO639" s="187"/>
      <c r="CP639" s="187"/>
      <c r="CQ639" s="187"/>
      <c r="CR639" s="187"/>
      <c r="CS639" s="187"/>
      <c r="CT639" s="187"/>
      <c r="CU639" s="187"/>
      <c r="CV639" s="187"/>
      <c r="CW639" s="187"/>
      <c r="CX639" s="187"/>
      <c r="CY639" s="187"/>
      <c r="CZ639" s="187"/>
      <c r="DA639" s="187"/>
    </row>
    <row r="640" spans="1:105" ht="15">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c r="CH640" s="180"/>
      <c r="CI640" s="180"/>
      <c r="CJ640" s="187"/>
      <c r="CK640" s="187"/>
      <c r="CL640" s="187"/>
      <c r="CM640" s="187"/>
      <c r="CN640" s="187"/>
      <c r="CO640" s="187"/>
      <c r="CP640" s="187"/>
      <c r="CQ640" s="187"/>
      <c r="CR640" s="187"/>
      <c r="CS640" s="187"/>
      <c r="CT640" s="187"/>
      <c r="CU640" s="187"/>
      <c r="CV640" s="187"/>
      <c r="CW640" s="187"/>
      <c r="CX640" s="187"/>
      <c r="CY640" s="187"/>
      <c r="CZ640" s="187"/>
      <c r="DA640" s="187"/>
    </row>
    <row r="641" spans="1:105" ht="15">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7"/>
      <c r="CK641" s="187"/>
      <c r="CL641" s="187"/>
      <c r="CM641" s="187"/>
      <c r="CN641" s="187"/>
      <c r="CO641" s="187"/>
      <c r="CP641" s="187"/>
      <c r="CQ641" s="187"/>
      <c r="CR641" s="187"/>
      <c r="CS641" s="187"/>
      <c r="CT641" s="187"/>
      <c r="CU641" s="187"/>
      <c r="CV641" s="187"/>
      <c r="CW641" s="187"/>
      <c r="CX641" s="187"/>
      <c r="CY641" s="187"/>
      <c r="CZ641" s="187"/>
      <c r="DA641" s="187"/>
    </row>
    <row r="642" spans="1:105" ht="15">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c r="CH642" s="180"/>
      <c r="CI642" s="180"/>
      <c r="CJ642" s="187"/>
      <c r="CK642" s="187"/>
      <c r="CL642" s="187"/>
      <c r="CM642" s="187"/>
      <c r="CN642" s="187"/>
      <c r="CO642" s="187"/>
      <c r="CP642" s="187"/>
      <c r="CQ642" s="187"/>
      <c r="CR642" s="187"/>
      <c r="CS642" s="187"/>
      <c r="CT642" s="187"/>
      <c r="CU642" s="187"/>
      <c r="CV642" s="187"/>
      <c r="CW642" s="187"/>
      <c r="CX642" s="187"/>
      <c r="CY642" s="187"/>
      <c r="CZ642" s="187"/>
      <c r="DA642" s="187"/>
    </row>
    <row r="643" spans="1:105" ht="15">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c r="CH643" s="180"/>
      <c r="CI643" s="180"/>
      <c r="CJ643" s="187"/>
      <c r="CK643" s="187"/>
      <c r="CL643" s="187"/>
      <c r="CM643" s="187"/>
      <c r="CN643" s="187"/>
      <c r="CO643" s="187"/>
      <c r="CP643" s="187"/>
      <c r="CQ643" s="187"/>
      <c r="CR643" s="187"/>
      <c r="CS643" s="187"/>
      <c r="CT643" s="187"/>
      <c r="CU643" s="187"/>
      <c r="CV643" s="187"/>
      <c r="CW643" s="187"/>
      <c r="CX643" s="187"/>
      <c r="CY643" s="187"/>
      <c r="CZ643" s="187"/>
      <c r="DA643" s="187"/>
    </row>
    <row r="644" spans="1:105" ht="15">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c r="CH644" s="180"/>
      <c r="CI644" s="180"/>
      <c r="CJ644" s="187"/>
      <c r="CK644" s="187"/>
      <c r="CL644" s="187"/>
      <c r="CM644" s="187"/>
      <c r="CN644" s="187"/>
      <c r="CO644" s="187"/>
      <c r="CP644" s="187"/>
      <c r="CQ644" s="187"/>
      <c r="CR644" s="187"/>
      <c r="CS644" s="187"/>
      <c r="CT644" s="187"/>
      <c r="CU644" s="187"/>
      <c r="CV644" s="187"/>
      <c r="CW644" s="187"/>
      <c r="CX644" s="187"/>
      <c r="CY644" s="187"/>
      <c r="CZ644" s="187"/>
      <c r="DA644" s="187"/>
    </row>
    <row r="645" spans="1:105" ht="15">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c r="CH645" s="180"/>
      <c r="CI645" s="180"/>
      <c r="CJ645" s="187"/>
      <c r="CK645" s="187"/>
      <c r="CL645" s="187"/>
      <c r="CM645" s="187"/>
      <c r="CN645" s="187"/>
      <c r="CO645" s="187"/>
      <c r="CP645" s="187"/>
      <c r="CQ645" s="187"/>
      <c r="CR645" s="187"/>
      <c r="CS645" s="187"/>
      <c r="CT645" s="187"/>
      <c r="CU645" s="187"/>
      <c r="CV645" s="187"/>
      <c r="CW645" s="187"/>
      <c r="CX645" s="187"/>
      <c r="CY645" s="187"/>
      <c r="CZ645" s="187"/>
      <c r="DA645" s="187"/>
    </row>
    <row r="646" spans="1:105" ht="15">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c r="CH646" s="180"/>
      <c r="CI646" s="180"/>
      <c r="CJ646" s="187"/>
      <c r="CK646" s="187"/>
      <c r="CL646" s="187"/>
      <c r="CM646" s="187"/>
      <c r="CN646" s="187"/>
      <c r="CO646" s="187"/>
      <c r="CP646" s="187"/>
      <c r="CQ646" s="187"/>
      <c r="CR646" s="187"/>
      <c r="CS646" s="187"/>
      <c r="CT646" s="187"/>
      <c r="CU646" s="187"/>
      <c r="CV646" s="187"/>
      <c r="CW646" s="187"/>
      <c r="CX646" s="187"/>
      <c r="CY646" s="187"/>
      <c r="CZ646" s="187"/>
      <c r="DA646" s="187"/>
    </row>
    <row r="647" spans="1:105" ht="15">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c r="CH647" s="180"/>
      <c r="CI647" s="180"/>
      <c r="CJ647" s="187"/>
      <c r="CK647" s="187"/>
      <c r="CL647" s="187"/>
      <c r="CM647" s="187"/>
      <c r="CN647" s="187"/>
      <c r="CO647" s="187"/>
      <c r="CP647" s="187"/>
      <c r="CQ647" s="187"/>
      <c r="CR647" s="187"/>
      <c r="CS647" s="187"/>
      <c r="CT647" s="187"/>
      <c r="CU647" s="187"/>
      <c r="CV647" s="187"/>
      <c r="CW647" s="187"/>
      <c r="CX647" s="187"/>
      <c r="CY647" s="187"/>
      <c r="CZ647" s="187"/>
      <c r="DA647" s="187"/>
    </row>
    <row r="648" spans="1:105" ht="15">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c r="CH648" s="180"/>
      <c r="CI648" s="180"/>
      <c r="CJ648" s="187"/>
      <c r="CK648" s="187"/>
      <c r="CL648" s="187"/>
      <c r="CM648" s="187"/>
      <c r="CN648" s="187"/>
      <c r="CO648" s="187"/>
      <c r="CP648" s="187"/>
      <c r="CQ648" s="187"/>
      <c r="CR648" s="187"/>
      <c r="CS648" s="187"/>
      <c r="CT648" s="187"/>
      <c r="CU648" s="187"/>
      <c r="CV648" s="187"/>
      <c r="CW648" s="187"/>
      <c r="CX648" s="187"/>
      <c r="CY648" s="187"/>
      <c r="CZ648" s="187"/>
      <c r="DA648" s="187"/>
    </row>
    <row r="649" spans="1:105" ht="15">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7"/>
      <c r="CK649" s="187"/>
      <c r="CL649" s="187"/>
      <c r="CM649" s="187"/>
      <c r="CN649" s="187"/>
      <c r="CO649" s="187"/>
      <c r="CP649" s="187"/>
      <c r="CQ649" s="187"/>
      <c r="CR649" s="187"/>
      <c r="CS649" s="187"/>
      <c r="CT649" s="187"/>
      <c r="CU649" s="187"/>
      <c r="CV649" s="187"/>
      <c r="CW649" s="187"/>
      <c r="CX649" s="187"/>
      <c r="CY649" s="187"/>
      <c r="CZ649" s="187"/>
      <c r="DA649" s="187"/>
    </row>
    <row r="650" spans="1:105" ht="15">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c r="CH650" s="180"/>
      <c r="CI650" s="180"/>
      <c r="CJ650" s="187"/>
      <c r="CK650" s="187"/>
      <c r="CL650" s="187"/>
      <c r="CM650" s="187"/>
      <c r="CN650" s="187"/>
      <c r="CO650" s="187"/>
      <c r="CP650" s="187"/>
      <c r="CQ650" s="187"/>
      <c r="CR650" s="187"/>
      <c r="CS650" s="187"/>
      <c r="CT650" s="187"/>
      <c r="CU650" s="187"/>
      <c r="CV650" s="187"/>
      <c r="CW650" s="187"/>
      <c r="CX650" s="187"/>
      <c r="CY650" s="187"/>
      <c r="CZ650" s="187"/>
      <c r="DA650" s="187"/>
    </row>
    <row r="651" spans="1:105" ht="15">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c r="CH651" s="180"/>
      <c r="CI651" s="180"/>
      <c r="CJ651" s="187"/>
      <c r="CK651" s="187"/>
      <c r="CL651" s="187"/>
      <c r="CM651" s="187"/>
      <c r="CN651" s="187"/>
      <c r="CO651" s="187"/>
      <c r="CP651" s="187"/>
      <c r="CQ651" s="187"/>
      <c r="CR651" s="187"/>
      <c r="CS651" s="187"/>
      <c r="CT651" s="187"/>
      <c r="CU651" s="187"/>
      <c r="CV651" s="187"/>
      <c r="CW651" s="187"/>
      <c r="CX651" s="187"/>
      <c r="CY651" s="187"/>
      <c r="CZ651" s="187"/>
      <c r="DA651" s="187"/>
    </row>
    <row r="652" spans="1:105" ht="15">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c r="CH652" s="180"/>
      <c r="CI652" s="180"/>
      <c r="CJ652" s="187"/>
      <c r="CK652" s="187"/>
      <c r="CL652" s="187"/>
      <c r="CM652" s="187"/>
      <c r="CN652" s="187"/>
      <c r="CO652" s="187"/>
      <c r="CP652" s="187"/>
      <c r="CQ652" s="187"/>
      <c r="CR652" s="187"/>
      <c r="CS652" s="187"/>
      <c r="CT652" s="187"/>
      <c r="CU652" s="187"/>
      <c r="CV652" s="187"/>
      <c r="CW652" s="187"/>
      <c r="CX652" s="187"/>
      <c r="CY652" s="187"/>
      <c r="CZ652" s="187"/>
      <c r="DA652" s="187"/>
    </row>
    <row r="653" spans="1:105" ht="15">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c r="CH653" s="180"/>
      <c r="CI653" s="180"/>
      <c r="CJ653" s="187"/>
      <c r="CK653" s="187"/>
      <c r="CL653" s="187"/>
      <c r="CM653" s="187"/>
      <c r="CN653" s="187"/>
      <c r="CO653" s="187"/>
      <c r="CP653" s="187"/>
      <c r="CQ653" s="187"/>
      <c r="CR653" s="187"/>
      <c r="CS653" s="187"/>
      <c r="CT653" s="187"/>
      <c r="CU653" s="187"/>
      <c r="CV653" s="187"/>
      <c r="CW653" s="187"/>
      <c r="CX653" s="187"/>
      <c r="CY653" s="187"/>
      <c r="CZ653" s="187"/>
      <c r="DA653" s="187"/>
    </row>
    <row r="654" spans="1:105" ht="15">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c r="CH654" s="180"/>
      <c r="CI654" s="180"/>
      <c r="CJ654" s="187"/>
      <c r="CK654" s="187"/>
      <c r="CL654" s="187"/>
      <c r="CM654" s="187"/>
      <c r="CN654" s="187"/>
      <c r="CO654" s="187"/>
      <c r="CP654" s="187"/>
      <c r="CQ654" s="187"/>
      <c r="CR654" s="187"/>
      <c r="CS654" s="187"/>
      <c r="CT654" s="187"/>
      <c r="CU654" s="187"/>
      <c r="CV654" s="187"/>
      <c r="CW654" s="187"/>
      <c r="CX654" s="187"/>
      <c r="CY654" s="187"/>
      <c r="CZ654" s="187"/>
      <c r="DA654" s="187"/>
    </row>
    <row r="655" spans="1:105" ht="15">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7"/>
      <c r="CK655" s="187"/>
      <c r="CL655" s="187"/>
      <c r="CM655" s="187"/>
      <c r="CN655" s="187"/>
      <c r="CO655" s="187"/>
      <c r="CP655" s="187"/>
      <c r="CQ655" s="187"/>
      <c r="CR655" s="187"/>
      <c r="CS655" s="187"/>
      <c r="CT655" s="187"/>
      <c r="CU655" s="187"/>
      <c r="CV655" s="187"/>
      <c r="CW655" s="187"/>
      <c r="CX655" s="187"/>
      <c r="CY655" s="187"/>
      <c r="CZ655" s="187"/>
      <c r="DA655" s="187"/>
    </row>
    <row r="656" spans="1:105" ht="15">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7"/>
      <c r="CK656" s="187"/>
      <c r="CL656" s="187"/>
      <c r="CM656" s="187"/>
      <c r="CN656" s="187"/>
      <c r="CO656" s="187"/>
      <c r="CP656" s="187"/>
      <c r="CQ656" s="187"/>
      <c r="CR656" s="187"/>
      <c r="CS656" s="187"/>
      <c r="CT656" s="187"/>
      <c r="CU656" s="187"/>
      <c r="CV656" s="187"/>
      <c r="CW656" s="187"/>
      <c r="CX656" s="187"/>
      <c r="CY656" s="187"/>
      <c r="CZ656" s="187"/>
      <c r="DA656" s="187"/>
    </row>
    <row r="657" spans="1:105" ht="15">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7"/>
      <c r="CK657" s="187"/>
      <c r="CL657" s="187"/>
      <c r="CM657" s="187"/>
      <c r="CN657" s="187"/>
      <c r="CO657" s="187"/>
      <c r="CP657" s="187"/>
      <c r="CQ657" s="187"/>
      <c r="CR657" s="187"/>
      <c r="CS657" s="187"/>
      <c r="CT657" s="187"/>
      <c r="CU657" s="187"/>
      <c r="CV657" s="187"/>
      <c r="CW657" s="187"/>
      <c r="CX657" s="187"/>
      <c r="CY657" s="187"/>
      <c r="CZ657" s="187"/>
      <c r="DA657" s="187"/>
    </row>
    <row r="658" spans="1:105" ht="15">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7"/>
      <c r="CK658" s="187"/>
      <c r="CL658" s="187"/>
      <c r="CM658" s="187"/>
      <c r="CN658" s="187"/>
      <c r="CO658" s="187"/>
      <c r="CP658" s="187"/>
      <c r="CQ658" s="187"/>
      <c r="CR658" s="187"/>
      <c r="CS658" s="187"/>
      <c r="CT658" s="187"/>
      <c r="CU658" s="187"/>
      <c r="CV658" s="187"/>
      <c r="CW658" s="187"/>
      <c r="CX658" s="187"/>
      <c r="CY658" s="187"/>
      <c r="CZ658" s="187"/>
      <c r="DA658" s="187"/>
    </row>
    <row r="659" spans="1:105" ht="15">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c r="CH659" s="180"/>
      <c r="CI659" s="180"/>
      <c r="CJ659" s="187"/>
      <c r="CK659" s="187"/>
      <c r="CL659" s="187"/>
      <c r="CM659" s="187"/>
      <c r="CN659" s="187"/>
      <c r="CO659" s="187"/>
      <c r="CP659" s="187"/>
      <c r="CQ659" s="187"/>
      <c r="CR659" s="187"/>
      <c r="CS659" s="187"/>
      <c r="CT659" s="187"/>
      <c r="CU659" s="187"/>
      <c r="CV659" s="187"/>
      <c r="CW659" s="187"/>
      <c r="CX659" s="187"/>
      <c r="CY659" s="187"/>
      <c r="CZ659" s="187"/>
      <c r="DA659" s="187"/>
    </row>
    <row r="660" spans="1:105" ht="15">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c r="CH660" s="180"/>
      <c r="CI660" s="180"/>
      <c r="CJ660" s="187"/>
      <c r="CK660" s="187"/>
      <c r="CL660" s="187"/>
      <c r="CM660" s="187"/>
      <c r="CN660" s="187"/>
      <c r="CO660" s="187"/>
      <c r="CP660" s="187"/>
      <c r="CQ660" s="187"/>
      <c r="CR660" s="187"/>
      <c r="CS660" s="187"/>
      <c r="CT660" s="187"/>
      <c r="CU660" s="187"/>
      <c r="CV660" s="187"/>
      <c r="CW660" s="187"/>
      <c r="CX660" s="187"/>
      <c r="CY660" s="187"/>
      <c r="CZ660" s="187"/>
      <c r="DA660" s="187"/>
    </row>
    <row r="661" spans="1:105" ht="15">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c r="CH661" s="180"/>
      <c r="CI661" s="180"/>
      <c r="CJ661" s="187"/>
      <c r="CK661" s="187"/>
      <c r="CL661" s="187"/>
      <c r="CM661" s="187"/>
      <c r="CN661" s="187"/>
      <c r="CO661" s="187"/>
      <c r="CP661" s="187"/>
      <c r="CQ661" s="187"/>
      <c r="CR661" s="187"/>
      <c r="CS661" s="187"/>
      <c r="CT661" s="187"/>
      <c r="CU661" s="187"/>
      <c r="CV661" s="187"/>
      <c r="CW661" s="187"/>
      <c r="CX661" s="187"/>
      <c r="CY661" s="187"/>
      <c r="CZ661" s="187"/>
      <c r="DA661" s="187"/>
    </row>
    <row r="662" spans="1:105" ht="15">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c r="CH662" s="180"/>
      <c r="CI662" s="180"/>
      <c r="CJ662" s="187"/>
      <c r="CK662" s="187"/>
      <c r="CL662" s="187"/>
      <c r="CM662" s="187"/>
      <c r="CN662" s="187"/>
      <c r="CO662" s="187"/>
      <c r="CP662" s="187"/>
      <c r="CQ662" s="187"/>
      <c r="CR662" s="187"/>
      <c r="CS662" s="187"/>
      <c r="CT662" s="187"/>
      <c r="CU662" s="187"/>
      <c r="CV662" s="187"/>
      <c r="CW662" s="187"/>
      <c r="CX662" s="187"/>
      <c r="CY662" s="187"/>
      <c r="CZ662" s="187"/>
      <c r="DA662" s="187"/>
    </row>
    <row r="663" spans="1:105" ht="15">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c r="CH663" s="180"/>
      <c r="CI663" s="180"/>
      <c r="CJ663" s="187"/>
      <c r="CK663" s="187"/>
      <c r="CL663" s="187"/>
      <c r="CM663" s="187"/>
      <c r="CN663" s="187"/>
      <c r="CO663" s="187"/>
      <c r="CP663" s="187"/>
      <c r="CQ663" s="187"/>
      <c r="CR663" s="187"/>
      <c r="CS663" s="187"/>
      <c r="CT663" s="187"/>
      <c r="CU663" s="187"/>
      <c r="CV663" s="187"/>
      <c r="CW663" s="187"/>
      <c r="CX663" s="187"/>
      <c r="CY663" s="187"/>
      <c r="CZ663" s="187"/>
      <c r="DA663" s="187"/>
    </row>
    <row r="664" spans="1:105" ht="15">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c r="CH664" s="180"/>
      <c r="CI664" s="180"/>
      <c r="CJ664" s="187"/>
      <c r="CK664" s="187"/>
      <c r="CL664" s="187"/>
      <c r="CM664" s="187"/>
      <c r="CN664" s="187"/>
      <c r="CO664" s="187"/>
      <c r="CP664" s="187"/>
      <c r="CQ664" s="187"/>
      <c r="CR664" s="187"/>
      <c r="CS664" s="187"/>
      <c r="CT664" s="187"/>
      <c r="CU664" s="187"/>
      <c r="CV664" s="187"/>
      <c r="CW664" s="187"/>
      <c r="CX664" s="187"/>
      <c r="CY664" s="187"/>
      <c r="CZ664" s="187"/>
      <c r="DA664" s="187"/>
    </row>
    <row r="665" spans="1:105" ht="15">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c r="CH665" s="180"/>
      <c r="CI665" s="180"/>
      <c r="CJ665" s="187"/>
      <c r="CK665" s="187"/>
      <c r="CL665" s="187"/>
      <c r="CM665" s="187"/>
      <c r="CN665" s="187"/>
      <c r="CO665" s="187"/>
      <c r="CP665" s="187"/>
      <c r="CQ665" s="187"/>
      <c r="CR665" s="187"/>
      <c r="CS665" s="187"/>
      <c r="CT665" s="187"/>
      <c r="CU665" s="187"/>
      <c r="CV665" s="187"/>
      <c r="CW665" s="187"/>
      <c r="CX665" s="187"/>
      <c r="CY665" s="187"/>
      <c r="CZ665" s="187"/>
      <c r="DA665" s="187"/>
    </row>
    <row r="666" spans="1:105" ht="15">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c r="CH666" s="180"/>
      <c r="CI666" s="180"/>
      <c r="CJ666" s="187"/>
      <c r="CK666" s="187"/>
      <c r="CL666" s="187"/>
      <c r="CM666" s="187"/>
      <c r="CN666" s="187"/>
      <c r="CO666" s="187"/>
      <c r="CP666" s="187"/>
      <c r="CQ666" s="187"/>
      <c r="CR666" s="187"/>
      <c r="CS666" s="187"/>
      <c r="CT666" s="187"/>
      <c r="CU666" s="187"/>
      <c r="CV666" s="187"/>
      <c r="CW666" s="187"/>
      <c r="CX666" s="187"/>
      <c r="CY666" s="187"/>
      <c r="CZ666" s="187"/>
      <c r="DA666" s="187"/>
    </row>
    <row r="667" spans="1:105" ht="15">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c r="CH667" s="180"/>
      <c r="CI667" s="180"/>
      <c r="CJ667" s="187"/>
      <c r="CK667" s="187"/>
      <c r="CL667" s="187"/>
      <c r="CM667" s="187"/>
      <c r="CN667" s="187"/>
      <c r="CO667" s="187"/>
      <c r="CP667" s="187"/>
      <c r="CQ667" s="187"/>
      <c r="CR667" s="187"/>
      <c r="CS667" s="187"/>
      <c r="CT667" s="187"/>
      <c r="CU667" s="187"/>
      <c r="CV667" s="187"/>
      <c r="CW667" s="187"/>
      <c r="CX667" s="187"/>
      <c r="CY667" s="187"/>
      <c r="CZ667" s="187"/>
      <c r="DA667" s="187"/>
    </row>
    <row r="668" spans="1:105" ht="15">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c r="CH668" s="180"/>
      <c r="CI668" s="180"/>
      <c r="CJ668" s="187"/>
      <c r="CK668" s="187"/>
      <c r="CL668" s="187"/>
      <c r="CM668" s="187"/>
      <c r="CN668" s="187"/>
      <c r="CO668" s="187"/>
      <c r="CP668" s="187"/>
      <c r="CQ668" s="187"/>
      <c r="CR668" s="187"/>
      <c r="CS668" s="187"/>
      <c r="CT668" s="187"/>
      <c r="CU668" s="187"/>
      <c r="CV668" s="187"/>
      <c r="CW668" s="187"/>
      <c r="CX668" s="187"/>
      <c r="CY668" s="187"/>
      <c r="CZ668" s="187"/>
      <c r="DA668" s="187"/>
    </row>
    <row r="669" spans="1:105" ht="15">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c r="CH669" s="180"/>
      <c r="CI669" s="180"/>
      <c r="CJ669" s="187"/>
      <c r="CK669" s="187"/>
      <c r="CL669" s="187"/>
      <c r="CM669" s="187"/>
      <c r="CN669" s="187"/>
      <c r="CO669" s="187"/>
      <c r="CP669" s="187"/>
      <c r="CQ669" s="187"/>
      <c r="CR669" s="187"/>
      <c r="CS669" s="187"/>
      <c r="CT669" s="187"/>
      <c r="CU669" s="187"/>
      <c r="CV669" s="187"/>
      <c r="CW669" s="187"/>
      <c r="CX669" s="187"/>
      <c r="CY669" s="187"/>
      <c r="CZ669" s="187"/>
      <c r="DA669" s="187"/>
    </row>
    <row r="670" spans="1:105" ht="15">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c r="CH670" s="180"/>
      <c r="CI670" s="180"/>
      <c r="CJ670" s="187"/>
      <c r="CK670" s="187"/>
      <c r="CL670" s="187"/>
      <c r="CM670" s="187"/>
      <c r="CN670" s="187"/>
      <c r="CO670" s="187"/>
      <c r="CP670" s="187"/>
      <c r="CQ670" s="187"/>
      <c r="CR670" s="187"/>
      <c r="CS670" s="187"/>
      <c r="CT670" s="187"/>
      <c r="CU670" s="187"/>
      <c r="CV670" s="187"/>
      <c r="CW670" s="187"/>
      <c r="CX670" s="187"/>
      <c r="CY670" s="187"/>
      <c r="CZ670" s="187"/>
      <c r="DA670" s="187"/>
    </row>
    <row r="671" spans="1:105" ht="15">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c r="CH671" s="180"/>
      <c r="CI671" s="180"/>
      <c r="CJ671" s="187"/>
      <c r="CK671" s="187"/>
      <c r="CL671" s="187"/>
      <c r="CM671" s="187"/>
      <c r="CN671" s="187"/>
      <c r="CO671" s="187"/>
      <c r="CP671" s="187"/>
      <c r="CQ671" s="187"/>
      <c r="CR671" s="187"/>
      <c r="CS671" s="187"/>
      <c r="CT671" s="187"/>
      <c r="CU671" s="187"/>
      <c r="CV671" s="187"/>
      <c r="CW671" s="187"/>
      <c r="CX671" s="187"/>
      <c r="CY671" s="187"/>
      <c r="CZ671" s="187"/>
      <c r="DA671" s="187"/>
    </row>
    <row r="672" spans="1:105" ht="15">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c r="CH672" s="180"/>
      <c r="CI672" s="180"/>
      <c r="CJ672" s="187"/>
      <c r="CK672" s="187"/>
      <c r="CL672" s="187"/>
      <c r="CM672" s="187"/>
      <c r="CN672" s="187"/>
      <c r="CO672" s="187"/>
      <c r="CP672" s="187"/>
      <c r="CQ672" s="187"/>
      <c r="CR672" s="187"/>
      <c r="CS672" s="187"/>
      <c r="CT672" s="187"/>
      <c r="CU672" s="187"/>
      <c r="CV672" s="187"/>
      <c r="CW672" s="187"/>
      <c r="CX672" s="187"/>
      <c r="CY672" s="187"/>
      <c r="CZ672" s="187"/>
      <c r="DA672" s="187"/>
    </row>
    <row r="673" spans="1:105" ht="15">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c r="CH673" s="180"/>
      <c r="CI673" s="180"/>
      <c r="CJ673" s="187"/>
      <c r="CK673" s="187"/>
      <c r="CL673" s="187"/>
      <c r="CM673" s="187"/>
      <c r="CN673" s="187"/>
      <c r="CO673" s="187"/>
      <c r="CP673" s="187"/>
      <c r="CQ673" s="187"/>
      <c r="CR673" s="187"/>
      <c r="CS673" s="187"/>
      <c r="CT673" s="187"/>
      <c r="CU673" s="187"/>
      <c r="CV673" s="187"/>
      <c r="CW673" s="187"/>
      <c r="CX673" s="187"/>
      <c r="CY673" s="187"/>
      <c r="CZ673" s="187"/>
      <c r="DA673" s="187"/>
    </row>
    <row r="674" spans="1:105" ht="15">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c r="CH674" s="180"/>
      <c r="CI674" s="180"/>
      <c r="CJ674" s="187"/>
      <c r="CK674" s="187"/>
      <c r="CL674" s="187"/>
      <c r="CM674" s="187"/>
      <c r="CN674" s="187"/>
      <c r="CO674" s="187"/>
      <c r="CP674" s="187"/>
      <c r="CQ674" s="187"/>
      <c r="CR674" s="187"/>
      <c r="CS674" s="187"/>
      <c r="CT674" s="187"/>
      <c r="CU674" s="187"/>
      <c r="CV674" s="187"/>
      <c r="CW674" s="187"/>
      <c r="CX674" s="187"/>
      <c r="CY674" s="187"/>
      <c r="CZ674" s="187"/>
      <c r="DA674" s="187"/>
    </row>
    <row r="675" spans="1:105" ht="15">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c r="CH675" s="180"/>
      <c r="CI675" s="180"/>
      <c r="CJ675" s="187"/>
      <c r="CK675" s="187"/>
      <c r="CL675" s="187"/>
      <c r="CM675" s="187"/>
      <c r="CN675" s="187"/>
      <c r="CO675" s="187"/>
      <c r="CP675" s="187"/>
      <c r="CQ675" s="187"/>
      <c r="CR675" s="187"/>
      <c r="CS675" s="187"/>
      <c r="CT675" s="187"/>
      <c r="CU675" s="187"/>
      <c r="CV675" s="187"/>
      <c r="CW675" s="187"/>
      <c r="CX675" s="187"/>
      <c r="CY675" s="187"/>
      <c r="CZ675" s="187"/>
      <c r="DA675" s="187"/>
    </row>
    <row r="676" spans="1:105" ht="15">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c r="CH676" s="180"/>
      <c r="CI676" s="180"/>
      <c r="CJ676" s="187"/>
      <c r="CK676" s="187"/>
      <c r="CL676" s="187"/>
      <c r="CM676" s="187"/>
      <c r="CN676" s="187"/>
      <c r="CO676" s="187"/>
      <c r="CP676" s="187"/>
      <c r="CQ676" s="187"/>
      <c r="CR676" s="187"/>
      <c r="CS676" s="187"/>
      <c r="CT676" s="187"/>
      <c r="CU676" s="187"/>
      <c r="CV676" s="187"/>
      <c r="CW676" s="187"/>
      <c r="CX676" s="187"/>
      <c r="CY676" s="187"/>
      <c r="CZ676" s="187"/>
      <c r="DA676" s="187"/>
    </row>
    <row r="677" spans="1:105" ht="15">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c r="CH677" s="180"/>
      <c r="CI677" s="180"/>
      <c r="CJ677" s="187"/>
      <c r="CK677" s="187"/>
      <c r="CL677" s="187"/>
      <c r="CM677" s="187"/>
      <c r="CN677" s="187"/>
      <c r="CO677" s="187"/>
      <c r="CP677" s="187"/>
      <c r="CQ677" s="187"/>
      <c r="CR677" s="187"/>
      <c r="CS677" s="187"/>
      <c r="CT677" s="187"/>
      <c r="CU677" s="187"/>
      <c r="CV677" s="187"/>
      <c r="CW677" s="187"/>
      <c r="CX677" s="187"/>
      <c r="CY677" s="187"/>
      <c r="CZ677" s="187"/>
      <c r="DA677" s="187"/>
    </row>
    <row r="678" spans="1:105" ht="15">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7"/>
      <c r="CK678" s="187"/>
      <c r="CL678" s="187"/>
      <c r="CM678" s="187"/>
      <c r="CN678" s="187"/>
      <c r="CO678" s="187"/>
      <c r="CP678" s="187"/>
      <c r="CQ678" s="187"/>
      <c r="CR678" s="187"/>
      <c r="CS678" s="187"/>
      <c r="CT678" s="187"/>
      <c r="CU678" s="187"/>
      <c r="CV678" s="187"/>
      <c r="CW678" s="187"/>
      <c r="CX678" s="187"/>
      <c r="CY678" s="187"/>
      <c r="CZ678" s="187"/>
      <c r="DA678" s="187"/>
    </row>
    <row r="679" spans="1:105" ht="15">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c r="CH679" s="180"/>
      <c r="CI679" s="180"/>
      <c r="CJ679" s="187"/>
      <c r="CK679" s="187"/>
      <c r="CL679" s="187"/>
      <c r="CM679" s="187"/>
      <c r="CN679" s="187"/>
      <c r="CO679" s="187"/>
      <c r="CP679" s="187"/>
      <c r="CQ679" s="187"/>
      <c r="CR679" s="187"/>
      <c r="CS679" s="187"/>
      <c r="CT679" s="187"/>
      <c r="CU679" s="187"/>
      <c r="CV679" s="187"/>
      <c r="CW679" s="187"/>
      <c r="CX679" s="187"/>
      <c r="CY679" s="187"/>
      <c r="CZ679" s="187"/>
      <c r="DA679" s="187"/>
    </row>
    <row r="680" spans="1:105" ht="15">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c r="CH680" s="180"/>
      <c r="CI680" s="180"/>
      <c r="CJ680" s="187"/>
      <c r="CK680" s="187"/>
      <c r="CL680" s="187"/>
      <c r="CM680" s="187"/>
      <c r="CN680" s="187"/>
      <c r="CO680" s="187"/>
      <c r="CP680" s="187"/>
      <c r="CQ680" s="187"/>
      <c r="CR680" s="187"/>
      <c r="CS680" s="187"/>
      <c r="CT680" s="187"/>
      <c r="CU680" s="187"/>
      <c r="CV680" s="187"/>
      <c r="CW680" s="187"/>
      <c r="CX680" s="187"/>
      <c r="CY680" s="187"/>
      <c r="CZ680" s="187"/>
      <c r="DA680" s="187"/>
    </row>
    <row r="681" spans="1:105" ht="15">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c r="CH681" s="180"/>
      <c r="CI681" s="180"/>
      <c r="CJ681" s="187"/>
      <c r="CK681" s="187"/>
      <c r="CL681" s="187"/>
      <c r="CM681" s="187"/>
      <c r="CN681" s="187"/>
      <c r="CO681" s="187"/>
      <c r="CP681" s="187"/>
      <c r="CQ681" s="187"/>
      <c r="CR681" s="187"/>
      <c r="CS681" s="187"/>
      <c r="CT681" s="187"/>
      <c r="CU681" s="187"/>
      <c r="CV681" s="187"/>
      <c r="CW681" s="187"/>
      <c r="CX681" s="187"/>
      <c r="CY681" s="187"/>
      <c r="CZ681" s="187"/>
      <c r="DA681" s="187"/>
    </row>
    <row r="682" spans="1:105" ht="15">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c r="CH682" s="180"/>
      <c r="CI682" s="180"/>
      <c r="CJ682" s="187"/>
      <c r="CK682" s="187"/>
      <c r="CL682" s="187"/>
      <c r="CM682" s="187"/>
      <c r="CN682" s="187"/>
      <c r="CO682" s="187"/>
      <c r="CP682" s="187"/>
      <c r="CQ682" s="187"/>
      <c r="CR682" s="187"/>
      <c r="CS682" s="187"/>
      <c r="CT682" s="187"/>
      <c r="CU682" s="187"/>
      <c r="CV682" s="187"/>
      <c r="CW682" s="187"/>
      <c r="CX682" s="187"/>
      <c r="CY682" s="187"/>
      <c r="CZ682" s="187"/>
      <c r="DA682" s="187"/>
    </row>
    <row r="683" spans="1:105" ht="15">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7"/>
      <c r="CK683" s="187"/>
      <c r="CL683" s="187"/>
      <c r="CM683" s="187"/>
      <c r="CN683" s="187"/>
      <c r="CO683" s="187"/>
      <c r="CP683" s="187"/>
      <c r="CQ683" s="187"/>
      <c r="CR683" s="187"/>
      <c r="CS683" s="187"/>
      <c r="CT683" s="187"/>
      <c r="CU683" s="187"/>
      <c r="CV683" s="187"/>
      <c r="CW683" s="187"/>
      <c r="CX683" s="187"/>
      <c r="CY683" s="187"/>
      <c r="CZ683" s="187"/>
      <c r="DA683" s="187"/>
    </row>
    <row r="684" spans="1:105" ht="15">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7"/>
      <c r="CK684" s="187"/>
      <c r="CL684" s="187"/>
      <c r="CM684" s="187"/>
      <c r="CN684" s="187"/>
      <c r="CO684" s="187"/>
      <c r="CP684" s="187"/>
      <c r="CQ684" s="187"/>
      <c r="CR684" s="187"/>
      <c r="CS684" s="187"/>
      <c r="CT684" s="187"/>
      <c r="CU684" s="187"/>
      <c r="CV684" s="187"/>
      <c r="CW684" s="187"/>
      <c r="CX684" s="187"/>
      <c r="CY684" s="187"/>
      <c r="CZ684" s="187"/>
      <c r="DA684" s="187"/>
    </row>
    <row r="685" spans="1:105" ht="15">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7"/>
      <c r="CK685" s="187"/>
      <c r="CL685" s="187"/>
      <c r="CM685" s="187"/>
      <c r="CN685" s="187"/>
      <c r="CO685" s="187"/>
      <c r="CP685" s="187"/>
      <c r="CQ685" s="187"/>
      <c r="CR685" s="187"/>
      <c r="CS685" s="187"/>
      <c r="CT685" s="187"/>
      <c r="CU685" s="187"/>
      <c r="CV685" s="187"/>
      <c r="CW685" s="187"/>
      <c r="CX685" s="187"/>
      <c r="CY685" s="187"/>
      <c r="CZ685" s="187"/>
      <c r="DA685" s="187"/>
    </row>
    <row r="686" spans="1:105" ht="15">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7"/>
      <c r="CK686" s="187"/>
      <c r="CL686" s="187"/>
      <c r="CM686" s="187"/>
      <c r="CN686" s="187"/>
      <c r="CO686" s="187"/>
      <c r="CP686" s="187"/>
      <c r="CQ686" s="187"/>
      <c r="CR686" s="187"/>
      <c r="CS686" s="187"/>
      <c r="CT686" s="187"/>
      <c r="CU686" s="187"/>
      <c r="CV686" s="187"/>
      <c r="CW686" s="187"/>
      <c r="CX686" s="187"/>
      <c r="CY686" s="187"/>
      <c r="CZ686" s="187"/>
      <c r="DA686" s="187"/>
    </row>
    <row r="687" spans="1:105" ht="15">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c r="CH687" s="180"/>
      <c r="CI687" s="180"/>
      <c r="CJ687" s="187"/>
      <c r="CK687" s="187"/>
      <c r="CL687" s="187"/>
      <c r="CM687" s="187"/>
      <c r="CN687" s="187"/>
      <c r="CO687" s="187"/>
      <c r="CP687" s="187"/>
      <c r="CQ687" s="187"/>
      <c r="CR687" s="187"/>
      <c r="CS687" s="187"/>
      <c r="CT687" s="187"/>
      <c r="CU687" s="187"/>
      <c r="CV687" s="187"/>
      <c r="CW687" s="187"/>
      <c r="CX687" s="187"/>
      <c r="CY687" s="187"/>
      <c r="CZ687" s="187"/>
      <c r="DA687" s="187"/>
    </row>
    <row r="688" spans="1:105" ht="15">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c r="CH688" s="180"/>
      <c r="CI688" s="180"/>
      <c r="CJ688" s="187"/>
      <c r="CK688" s="187"/>
      <c r="CL688" s="187"/>
      <c r="CM688" s="187"/>
      <c r="CN688" s="187"/>
      <c r="CO688" s="187"/>
      <c r="CP688" s="187"/>
      <c r="CQ688" s="187"/>
      <c r="CR688" s="187"/>
      <c r="CS688" s="187"/>
      <c r="CT688" s="187"/>
      <c r="CU688" s="187"/>
      <c r="CV688" s="187"/>
      <c r="CW688" s="187"/>
      <c r="CX688" s="187"/>
      <c r="CY688" s="187"/>
      <c r="CZ688" s="187"/>
      <c r="DA688" s="187"/>
    </row>
    <row r="689" spans="1:105" ht="15">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c r="CH689" s="180"/>
      <c r="CI689" s="180"/>
      <c r="CJ689" s="187"/>
      <c r="CK689" s="187"/>
      <c r="CL689" s="187"/>
      <c r="CM689" s="187"/>
      <c r="CN689" s="187"/>
      <c r="CO689" s="187"/>
      <c r="CP689" s="187"/>
      <c r="CQ689" s="187"/>
      <c r="CR689" s="187"/>
      <c r="CS689" s="187"/>
      <c r="CT689" s="187"/>
      <c r="CU689" s="187"/>
      <c r="CV689" s="187"/>
      <c r="CW689" s="187"/>
      <c r="CX689" s="187"/>
      <c r="CY689" s="187"/>
      <c r="CZ689" s="187"/>
      <c r="DA689" s="187"/>
    </row>
    <row r="690" spans="1:105" ht="15">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c r="CH690" s="180"/>
      <c r="CI690" s="180"/>
      <c r="CJ690" s="187"/>
      <c r="CK690" s="187"/>
      <c r="CL690" s="187"/>
      <c r="CM690" s="187"/>
      <c r="CN690" s="187"/>
      <c r="CO690" s="187"/>
      <c r="CP690" s="187"/>
      <c r="CQ690" s="187"/>
      <c r="CR690" s="187"/>
      <c r="CS690" s="187"/>
      <c r="CT690" s="187"/>
      <c r="CU690" s="187"/>
      <c r="CV690" s="187"/>
      <c r="CW690" s="187"/>
      <c r="CX690" s="187"/>
      <c r="CY690" s="187"/>
      <c r="CZ690" s="187"/>
      <c r="DA690" s="187"/>
    </row>
    <row r="691" spans="1:105" ht="15">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c r="CH691" s="180"/>
      <c r="CI691" s="180"/>
      <c r="CJ691" s="187"/>
      <c r="CK691" s="187"/>
      <c r="CL691" s="187"/>
      <c r="CM691" s="187"/>
      <c r="CN691" s="187"/>
      <c r="CO691" s="187"/>
      <c r="CP691" s="187"/>
      <c r="CQ691" s="187"/>
      <c r="CR691" s="187"/>
      <c r="CS691" s="187"/>
      <c r="CT691" s="187"/>
      <c r="CU691" s="187"/>
      <c r="CV691" s="187"/>
      <c r="CW691" s="187"/>
      <c r="CX691" s="187"/>
      <c r="CY691" s="187"/>
      <c r="CZ691" s="187"/>
      <c r="DA691" s="187"/>
    </row>
    <row r="692" spans="1:105" ht="15">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7"/>
      <c r="CK692" s="187"/>
      <c r="CL692" s="187"/>
      <c r="CM692" s="187"/>
      <c r="CN692" s="187"/>
      <c r="CO692" s="187"/>
      <c r="CP692" s="187"/>
      <c r="CQ692" s="187"/>
      <c r="CR692" s="187"/>
      <c r="CS692" s="187"/>
      <c r="CT692" s="187"/>
      <c r="CU692" s="187"/>
      <c r="CV692" s="187"/>
      <c r="CW692" s="187"/>
      <c r="CX692" s="187"/>
      <c r="CY692" s="187"/>
      <c r="CZ692" s="187"/>
      <c r="DA692" s="187"/>
    </row>
    <row r="693" spans="1:105" ht="15">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c r="CH693" s="180"/>
      <c r="CI693" s="180"/>
      <c r="CJ693" s="187"/>
      <c r="CK693" s="187"/>
      <c r="CL693" s="187"/>
      <c r="CM693" s="187"/>
      <c r="CN693" s="187"/>
      <c r="CO693" s="187"/>
      <c r="CP693" s="187"/>
      <c r="CQ693" s="187"/>
      <c r="CR693" s="187"/>
      <c r="CS693" s="187"/>
      <c r="CT693" s="187"/>
      <c r="CU693" s="187"/>
      <c r="CV693" s="187"/>
      <c r="CW693" s="187"/>
      <c r="CX693" s="187"/>
      <c r="CY693" s="187"/>
      <c r="CZ693" s="187"/>
      <c r="DA693" s="187"/>
    </row>
    <row r="694" spans="1:105" ht="15">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c r="CH694" s="180"/>
      <c r="CI694" s="180"/>
      <c r="CJ694" s="187"/>
      <c r="CK694" s="187"/>
      <c r="CL694" s="187"/>
      <c r="CM694" s="187"/>
      <c r="CN694" s="187"/>
      <c r="CO694" s="187"/>
      <c r="CP694" s="187"/>
      <c r="CQ694" s="187"/>
      <c r="CR694" s="187"/>
      <c r="CS694" s="187"/>
      <c r="CT694" s="187"/>
      <c r="CU694" s="187"/>
      <c r="CV694" s="187"/>
      <c r="CW694" s="187"/>
      <c r="CX694" s="187"/>
      <c r="CY694" s="187"/>
      <c r="CZ694" s="187"/>
      <c r="DA694" s="187"/>
    </row>
    <row r="695" spans="1:105" ht="15">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c r="CH695" s="180"/>
      <c r="CI695" s="180"/>
      <c r="CJ695" s="187"/>
      <c r="CK695" s="187"/>
      <c r="CL695" s="187"/>
      <c r="CM695" s="187"/>
      <c r="CN695" s="187"/>
      <c r="CO695" s="187"/>
      <c r="CP695" s="187"/>
      <c r="CQ695" s="187"/>
      <c r="CR695" s="187"/>
      <c r="CS695" s="187"/>
      <c r="CT695" s="187"/>
      <c r="CU695" s="187"/>
      <c r="CV695" s="187"/>
      <c r="CW695" s="187"/>
      <c r="CX695" s="187"/>
      <c r="CY695" s="187"/>
      <c r="CZ695" s="187"/>
      <c r="DA695" s="187"/>
    </row>
    <row r="696" spans="1:105" ht="15">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c r="CH696" s="180"/>
      <c r="CI696" s="180"/>
      <c r="CJ696" s="187"/>
      <c r="CK696" s="187"/>
      <c r="CL696" s="187"/>
      <c r="CM696" s="187"/>
      <c r="CN696" s="187"/>
      <c r="CO696" s="187"/>
      <c r="CP696" s="187"/>
      <c r="CQ696" s="187"/>
      <c r="CR696" s="187"/>
      <c r="CS696" s="187"/>
      <c r="CT696" s="187"/>
      <c r="CU696" s="187"/>
      <c r="CV696" s="187"/>
      <c r="CW696" s="187"/>
      <c r="CX696" s="187"/>
      <c r="CY696" s="187"/>
      <c r="CZ696" s="187"/>
      <c r="DA696" s="187"/>
    </row>
    <row r="697" spans="1:105" ht="15">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c r="CH697" s="180"/>
      <c r="CI697" s="180"/>
      <c r="CJ697" s="187"/>
      <c r="CK697" s="187"/>
      <c r="CL697" s="187"/>
      <c r="CM697" s="187"/>
      <c r="CN697" s="187"/>
      <c r="CO697" s="187"/>
      <c r="CP697" s="187"/>
      <c r="CQ697" s="187"/>
      <c r="CR697" s="187"/>
      <c r="CS697" s="187"/>
      <c r="CT697" s="187"/>
      <c r="CU697" s="187"/>
      <c r="CV697" s="187"/>
      <c r="CW697" s="187"/>
      <c r="CX697" s="187"/>
      <c r="CY697" s="187"/>
      <c r="CZ697" s="187"/>
      <c r="DA697" s="187"/>
    </row>
    <row r="698" spans="1:105" ht="15">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7"/>
      <c r="CK698" s="187"/>
      <c r="CL698" s="187"/>
      <c r="CM698" s="187"/>
      <c r="CN698" s="187"/>
      <c r="CO698" s="187"/>
      <c r="CP698" s="187"/>
      <c r="CQ698" s="187"/>
      <c r="CR698" s="187"/>
      <c r="CS698" s="187"/>
      <c r="CT698" s="187"/>
      <c r="CU698" s="187"/>
      <c r="CV698" s="187"/>
      <c r="CW698" s="187"/>
      <c r="CX698" s="187"/>
      <c r="CY698" s="187"/>
      <c r="CZ698" s="187"/>
      <c r="DA698" s="187"/>
    </row>
    <row r="699" spans="1:105" ht="15">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c r="CH699" s="180"/>
      <c r="CI699" s="180"/>
      <c r="CJ699" s="187"/>
      <c r="CK699" s="187"/>
      <c r="CL699" s="187"/>
      <c r="CM699" s="187"/>
      <c r="CN699" s="187"/>
      <c r="CO699" s="187"/>
      <c r="CP699" s="187"/>
      <c r="CQ699" s="187"/>
      <c r="CR699" s="187"/>
      <c r="CS699" s="187"/>
      <c r="CT699" s="187"/>
      <c r="CU699" s="187"/>
      <c r="CV699" s="187"/>
      <c r="CW699" s="187"/>
      <c r="CX699" s="187"/>
      <c r="CY699" s="187"/>
      <c r="CZ699" s="187"/>
      <c r="DA699" s="187"/>
    </row>
    <row r="700" spans="1:105" ht="15">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c r="CH700" s="180"/>
      <c r="CI700" s="180"/>
      <c r="CJ700" s="187"/>
      <c r="CK700" s="187"/>
      <c r="CL700" s="187"/>
      <c r="CM700" s="187"/>
      <c r="CN700" s="187"/>
      <c r="CO700" s="187"/>
      <c r="CP700" s="187"/>
      <c r="CQ700" s="187"/>
      <c r="CR700" s="187"/>
      <c r="CS700" s="187"/>
      <c r="CT700" s="187"/>
      <c r="CU700" s="187"/>
      <c r="CV700" s="187"/>
      <c r="CW700" s="187"/>
      <c r="CX700" s="187"/>
      <c r="CY700" s="187"/>
      <c r="CZ700" s="187"/>
      <c r="DA700" s="187"/>
    </row>
    <row r="701" spans="1:105" ht="15">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c r="CH701" s="180"/>
      <c r="CI701" s="180"/>
      <c r="CJ701" s="187"/>
      <c r="CK701" s="187"/>
      <c r="CL701" s="187"/>
      <c r="CM701" s="187"/>
      <c r="CN701" s="187"/>
      <c r="CO701" s="187"/>
      <c r="CP701" s="187"/>
      <c r="CQ701" s="187"/>
      <c r="CR701" s="187"/>
      <c r="CS701" s="187"/>
      <c r="CT701" s="187"/>
      <c r="CU701" s="187"/>
      <c r="CV701" s="187"/>
      <c r="CW701" s="187"/>
      <c r="CX701" s="187"/>
      <c r="CY701" s="187"/>
      <c r="CZ701" s="187"/>
      <c r="DA701" s="187"/>
    </row>
    <row r="702" spans="1:105" ht="15">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c r="CH702" s="180"/>
      <c r="CI702" s="180"/>
      <c r="CJ702" s="187"/>
      <c r="CK702" s="187"/>
      <c r="CL702" s="187"/>
      <c r="CM702" s="187"/>
      <c r="CN702" s="187"/>
      <c r="CO702" s="187"/>
      <c r="CP702" s="187"/>
      <c r="CQ702" s="187"/>
      <c r="CR702" s="187"/>
      <c r="CS702" s="187"/>
      <c r="CT702" s="187"/>
      <c r="CU702" s="187"/>
      <c r="CV702" s="187"/>
      <c r="CW702" s="187"/>
      <c r="CX702" s="187"/>
      <c r="CY702" s="187"/>
      <c r="CZ702" s="187"/>
      <c r="DA702" s="187"/>
    </row>
    <row r="703" spans="1:105" ht="15">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c r="CH703" s="180"/>
      <c r="CI703" s="180"/>
      <c r="CJ703" s="187"/>
      <c r="CK703" s="187"/>
      <c r="CL703" s="187"/>
      <c r="CM703" s="187"/>
      <c r="CN703" s="187"/>
      <c r="CO703" s="187"/>
      <c r="CP703" s="187"/>
      <c r="CQ703" s="187"/>
      <c r="CR703" s="187"/>
      <c r="CS703" s="187"/>
      <c r="CT703" s="187"/>
      <c r="CU703" s="187"/>
      <c r="CV703" s="187"/>
      <c r="CW703" s="187"/>
      <c r="CX703" s="187"/>
      <c r="CY703" s="187"/>
      <c r="CZ703" s="187"/>
      <c r="DA703" s="187"/>
    </row>
    <row r="704" spans="1:105" ht="15">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c r="CH704" s="180"/>
      <c r="CI704" s="180"/>
      <c r="CJ704" s="187"/>
      <c r="CK704" s="187"/>
      <c r="CL704" s="187"/>
      <c r="CM704" s="187"/>
      <c r="CN704" s="187"/>
      <c r="CO704" s="187"/>
      <c r="CP704" s="187"/>
      <c r="CQ704" s="187"/>
      <c r="CR704" s="187"/>
      <c r="CS704" s="187"/>
      <c r="CT704" s="187"/>
      <c r="CU704" s="187"/>
      <c r="CV704" s="187"/>
      <c r="CW704" s="187"/>
      <c r="CX704" s="187"/>
      <c r="CY704" s="187"/>
      <c r="CZ704" s="187"/>
      <c r="DA704" s="187"/>
    </row>
    <row r="705" spans="1:105" ht="15">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c r="CH705" s="180"/>
      <c r="CI705" s="180"/>
      <c r="CJ705" s="187"/>
      <c r="CK705" s="187"/>
      <c r="CL705" s="187"/>
      <c r="CM705" s="187"/>
      <c r="CN705" s="187"/>
      <c r="CO705" s="187"/>
      <c r="CP705" s="187"/>
      <c r="CQ705" s="187"/>
      <c r="CR705" s="187"/>
      <c r="CS705" s="187"/>
      <c r="CT705" s="187"/>
      <c r="CU705" s="187"/>
      <c r="CV705" s="187"/>
      <c r="CW705" s="187"/>
      <c r="CX705" s="187"/>
      <c r="CY705" s="187"/>
      <c r="CZ705" s="187"/>
      <c r="DA705" s="187"/>
    </row>
    <row r="706" spans="1:105" ht="15">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c r="CH706" s="180"/>
      <c r="CI706" s="180"/>
      <c r="CJ706" s="187"/>
      <c r="CK706" s="187"/>
      <c r="CL706" s="187"/>
      <c r="CM706" s="187"/>
      <c r="CN706" s="187"/>
      <c r="CO706" s="187"/>
      <c r="CP706" s="187"/>
      <c r="CQ706" s="187"/>
      <c r="CR706" s="187"/>
      <c r="CS706" s="187"/>
      <c r="CT706" s="187"/>
      <c r="CU706" s="187"/>
      <c r="CV706" s="187"/>
      <c r="CW706" s="187"/>
      <c r="CX706" s="187"/>
      <c r="CY706" s="187"/>
      <c r="CZ706" s="187"/>
      <c r="DA706" s="187"/>
    </row>
    <row r="707" spans="1:105" ht="15">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c r="CH707" s="180"/>
      <c r="CI707" s="180"/>
      <c r="CJ707" s="187"/>
      <c r="CK707" s="187"/>
      <c r="CL707" s="187"/>
      <c r="CM707" s="187"/>
      <c r="CN707" s="187"/>
      <c r="CO707" s="187"/>
      <c r="CP707" s="187"/>
      <c r="CQ707" s="187"/>
      <c r="CR707" s="187"/>
      <c r="CS707" s="187"/>
      <c r="CT707" s="187"/>
      <c r="CU707" s="187"/>
      <c r="CV707" s="187"/>
      <c r="CW707" s="187"/>
      <c r="CX707" s="187"/>
      <c r="CY707" s="187"/>
      <c r="CZ707" s="187"/>
      <c r="DA707" s="187"/>
    </row>
    <row r="708" spans="1:105" ht="15">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c r="CH708" s="180"/>
      <c r="CI708" s="180"/>
      <c r="CJ708" s="187"/>
      <c r="CK708" s="187"/>
      <c r="CL708" s="187"/>
      <c r="CM708" s="187"/>
      <c r="CN708" s="187"/>
      <c r="CO708" s="187"/>
      <c r="CP708" s="187"/>
      <c r="CQ708" s="187"/>
      <c r="CR708" s="187"/>
      <c r="CS708" s="187"/>
      <c r="CT708" s="187"/>
      <c r="CU708" s="187"/>
      <c r="CV708" s="187"/>
      <c r="CW708" s="187"/>
      <c r="CX708" s="187"/>
      <c r="CY708" s="187"/>
      <c r="CZ708" s="187"/>
      <c r="DA708" s="187"/>
    </row>
    <row r="709" spans="1:105" ht="15">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c r="CH709" s="180"/>
      <c r="CI709" s="180"/>
      <c r="CJ709" s="187"/>
      <c r="CK709" s="187"/>
      <c r="CL709" s="187"/>
      <c r="CM709" s="187"/>
      <c r="CN709" s="187"/>
      <c r="CO709" s="187"/>
      <c r="CP709" s="187"/>
      <c r="CQ709" s="187"/>
      <c r="CR709" s="187"/>
      <c r="CS709" s="187"/>
      <c r="CT709" s="187"/>
      <c r="CU709" s="187"/>
      <c r="CV709" s="187"/>
      <c r="CW709" s="187"/>
      <c r="CX709" s="187"/>
      <c r="CY709" s="187"/>
      <c r="CZ709" s="187"/>
      <c r="DA709" s="187"/>
    </row>
    <row r="710" spans="1:105" ht="15">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c r="CH710" s="180"/>
      <c r="CI710" s="180"/>
      <c r="CJ710" s="187"/>
      <c r="CK710" s="187"/>
      <c r="CL710" s="187"/>
      <c r="CM710" s="187"/>
      <c r="CN710" s="187"/>
      <c r="CO710" s="187"/>
      <c r="CP710" s="187"/>
      <c r="CQ710" s="187"/>
      <c r="CR710" s="187"/>
      <c r="CS710" s="187"/>
      <c r="CT710" s="187"/>
      <c r="CU710" s="187"/>
      <c r="CV710" s="187"/>
      <c r="CW710" s="187"/>
      <c r="CX710" s="187"/>
      <c r="CY710" s="187"/>
      <c r="CZ710" s="187"/>
      <c r="DA710" s="187"/>
    </row>
    <row r="711" spans="1:105" ht="15">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7"/>
      <c r="CK711" s="187"/>
      <c r="CL711" s="187"/>
      <c r="CM711" s="187"/>
      <c r="CN711" s="187"/>
      <c r="CO711" s="187"/>
      <c r="CP711" s="187"/>
      <c r="CQ711" s="187"/>
      <c r="CR711" s="187"/>
      <c r="CS711" s="187"/>
      <c r="CT711" s="187"/>
      <c r="CU711" s="187"/>
      <c r="CV711" s="187"/>
      <c r="CW711" s="187"/>
      <c r="CX711" s="187"/>
      <c r="CY711" s="187"/>
      <c r="CZ711" s="187"/>
      <c r="DA711" s="187"/>
    </row>
    <row r="712" spans="1:105" ht="15">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7"/>
      <c r="CK712" s="187"/>
      <c r="CL712" s="187"/>
      <c r="CM712" s="187"/>
      <c r="CN712" s="187"/>
      <c r="CO712" s="187"/>
      <c r="CP712" s="187"/>
      <c r="CQ712" s="187"/>
      <c r="CR712" s="187"/>
      <c r="CS712" s="187"/>
      <c r="CT712" s="187"/>
      <c r="CU712" s="187"/>
      <c r="CV712" s="187"/>
      <c r="CW712" s="187"/>
      <c r="CX712" s="187"/>
      <c r="CY712" s="187"/>
      <c r="CZ712" s="187"/>
      <c r="DA712" s="187"/>
    </row>
    <row r="713" spans="1:105" ht="15">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7"/>
      <c r="CK713" s="187"/>
      <c r="CL713" s="187"/>
      <c r="CM713" s="187"/>
      <c r="CN713" s="187"/>
      <c r="CO713" s="187"/>
      <c r="CP713" s="187"/>
      <c r="CQ713" s="187"/>
      <c r="CR713" s="187"/>
      <c r="CS713" s="187"/>
      <c r="CT713" s="187"/>
      <c r="CU713" s="187"/>
      <c r="CV713" s="187"/>
      <c r="CW713" s="187"/>
      <c r="CX713" s="187"/>
      <c r="CY713" s="187"/>
      <c r="CZ713" s="187"/>
      <c r="DA713" s="187"/>
    </row>
    <row r="714" spans="1:105" ht="15">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7"/>
      <c r="CK714" s="187"/>
      <c r="CL714" s="187"/>
      <c r="CM714" s="187"/>
      <c r="CN714" s="187"/>
      <c r="CO714" s="187"/>
      <c r="CP714" s="187"/>
      <c r="CQ714" s="187"/>
      <c r="CR714" s="187"/>
      <c r="CS714" s="187"/>
      <c r="CT714" s="187"/>
      <c r="CU714" s="187"/>
      <c r="CV714" s="187"/>
      <c r="CW714" s="187"/>
      <c r="CX714" s="187"/>
      <c r="CY714" s="187"/>
      <c r="CZ714" s="187"/>
      <c r="DA714" s="187"/>
    </row>
    <row r="715" spans="1:105" ht="15">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c r="CH715" s="180"/>
      <c r="CI715" s="180"/>
      <c r="CJ715" s="187"/>
      <c r="CK715" s="187"/>
      <c r="CL715" s="187"/>
      <c r="CM715" s="187"/>
      <c r="CN715" s="187"/>
      <c r="CO715" s="187"/>
      <c r="CP715" s="187"/>
      <c r="CQ715" s="187"/>
      <c r="CR715" s="187"/>
      <c r="CS715" s="187"/>
      <c r="CT715" s="187"/>
      <c r="CU715" s="187"/>
      <c r="CV715" s="187"/>
      <c r="CW715" s="187"/>
      <c r="CX715" s="187"/>
      <c r="CY715" s="187"/>
      <c r="CZ715" s="187"/>
      <c r="DA715" s="187"/>
    </row>
    <row r="716" spans="1:105" ht="15">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c r="CH716" s="180"/>
      <c r="CI716" s="180"/>
      <c r="CJ716" s="187"/>
      <c r="CK716" s="187"/>
      <c r="CL716" s="187"/>
      <c r="CM716" s="187"/>
      <c r="CN716" s="187"/>
      <c r="CO716" s="187"/>
      <c r="CP716" s="187"/>
      <c r="CQ716" s="187"/>
      <c r="CR716" s="187"/>
      <c r="CS716" s="187"/>
      <c r="CT716" s="187"/>
      <c r="CU716" s="187"/>
      <c r="CV716" s="187"/>
      <c r="CW716" s="187"/>
      <c r="CX716" s="187"/>
      <c r="CY716" s="187"/>
      <c r="CZ716" s="187"/>
      <c r="DA716" s="187"/>
    </row>
    <row r="717" spans="1:105" ht="15">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c r="CH717" s="180"/>
      <c r="CI717" s="180"/>
      <c r="CJ717" s="187"/>
      <c r="CK717" s="187"/>
      <c r="CL717" s="187"/>
      <c r="CM717" s="187"/>
      <c r="CN717" s="187"/>
      <c r="CO717" s="187"/>
      <c r="CP717" s="187"/>
      <c r="CQ717" s="187"/>
      <c r="CR717" s="187"/>
      <c r="CS717" s="187"/>
      <c r="CT717" s="187"/>
      <c r="CU717" s="187"/>
      <c r="CV717" s="187"/>
      <c r="CW717" s="187"/>
      <c r="CX717" s="187"/>
      <c r="CY717" s="187"/>
      <c r="CZ717" s="187"/>
      <c r="DA717" s="187"/>
    </row>
    <row r="718" spans="1:105" ht="15">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c r="CH718" s="180"/>
      <c r="CI718" s="180"/>
      <c r="CJ718" s="187"/>
      <c r="CK718" s="187"/>
      <c r="CL718" s="187"/>
      <c r="CM718" s="187"/>
      <c r="CN718" s="187"/>
      <c r="CO718" s="187"/>
      <c r="CP718" s="187"/>
      <c r="CQ718" s="187"/>
      <c r="CR718" s="187"/>
      <c r="CS718" s="187"/>
      <c r="CT718" s="187"/>
      <c r="CU718" s="187"/>
      <c r="CV718" s="187"/>
      <c r="CW718" s="187"/>
      <c r="CX718" s="187"/>
      <c r="CY718" s="187"/>
      <c r="CZ718" s="187"/>
      <c r="DA718" s="187"/>
    </row>
    <row r="719" spans="1:105" ht="15">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c r="CH719" s="180"/>
      <c r="CI719" s="180"/>
      <c r="CJ719" s="187"/>
      <c r="CK719" s="187"/>
      <c r="CL719" s="187"/>
      <c r="CM719" s="187"/>
      <c r="CN719" s="187"/>
      <c r="CO719" s="187"/>
      <c r="CP719" s="187"/>
      <c r="CQ719" s="187"/>
      <c r="CR719" s="187"/>
      <c r="CS719" s="187"/>
      <c r="CT719" s="187"/>
      <c r="CU719" s="187"/>
      <c r="CV719" s="187"/>
      <c r="CW719" s="187"/>
      <c r="CX719" s="187"/>
      <c r="CY719" s="187"/>
      <c r="CZ719" s="187"/>
      <c r="DA719" s="187"/>
    </row>
    <row r="720" spans="1:105" ht="15">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c r="CH720" s="180"/>
      <c r="CI720" s="180"/>
      <c r="CJ720" s="187"/>
      <c r="CK720" s="187"/>
      <c r="CL720" s="187"/>
      <c r="CM720" s="187"/>
      <c r="CN720" s="187"/>
      <c r="CO720" s="187"/>
      <c r="CP720" s="187"/>
      <c r="CQ720" s="187"/>
      <c r="CR720" s="187"/>
      <c r="CS720" s="187"/>
      <c r="CT720" s="187"/>
      <c r="CU720" s="187"/>
      <c r="CV720" s="187"/>
      <c r="CW720" s="187"/>
      <c r="CX720" s="187"/>
      <c r="CY720" s="187"/>
      <c r="CZ720" s="187"/>
      <c r="DA720" s="187"/>
    </row>
    <row r="721" spans="1:105" ht="15">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c r="CH721" s="180"/>
      <c r="CI721" s="180"/>
      <c r="CJ721" s="187"/>
      <c r="CK721" s="187"/>
      <c r="CL721" s="187"/>
      <c r="CM721" s="187"/>
      <c r="CN721" s="187"/>
      <c r="CO721" s="187"/>
      <c r="CP721" s="187"/>
      <c r="CQ721" s="187"/>
      <c r="CR721" s="187"/>
      <c r="CS721" s="187"/>
      <c r="CT721" s="187"/>
      <c r="CU721" s="187"/>
      <c r="CV721" s="187"/>
      <c r="CW721" s="187"/>
      <c r="CX721" s="187"/>
      <c r="CY721" s="187"/>
      <c r="CZ721" s="187"/>
      <c r="DA721" s="187"/>
    </row>
    <row r="722" spans="1:105" ht="15">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c r="CH722" s="180"/>
      <c r="CI722" s="180"/>
      <c r="CJ722" s="187"/>
      <c r="CK722" s="187"/>
      <c r="CL722" s="187"/>
      <c r="CM722" s="187"/>
      <c r="CN722" s="187"/>
      <c r="CO722" s="187"/>
      <c r="CP722" s="187"/>
      <c r="CQ722" s="187"/>
      <c r="CR722" s="187"/>
      <c r="CS722" s="187"/>
      <c r="CT722" s="187"/>
      <c r="CU722" s="187"/>
      <c r="CV722" s="187"/>
      <c r="CW722" s="187"/>
      <c r="CX722" s="187"/>
      <c r="CY722" s="187"/>
      <c r="CZ722" s="187"/>
      <c r="DA722" s="187"/>
    </row>
    <row r="723" spans="1:105" ht="15">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c r="CH723" s="180"/>
      <c r="CI723" s="180"/>
      <c r="CJ723" s="187"/>
      <c r="CK723" s="187"/>
      <c r="CL723" s="187"/>
      <c r="CM723" s="187"/>
      <c r="CN723" s="187"/>
      <c r="CO723" s="187"/>
      <c r="CP723" s="187"/>
      <c r="CQ723" s="187"/>
      <c r="CR723" s="187"/>
      <c r="CS723" s="187"/>
      <c r="CT723" s="187"/>
      <c r="CU723" s="187"/>
      <c r="CV723" s="187"/>
      <c r="CW723" s="187"/>
      <c r="CX723" s="187"/>
      <c r="CY723" s="187"/>
      <c r="CZ723" s="187"/>
      <c r="DA723" s="187"/>
    </row>
    <row r="724" spans="1:105" ht="15">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c r="CH724" s="180"/>
      <c r="CI724" s="180"/>
      <c r="CJ724" s="187"/>
      <c r="CK724" s="187"/>
      <c r="CL724" s="187"/>
      <c r="CM724" s="187"/>
      <c r="CN724" s="187"/>
      <c r="CO724" s="187"/>
      <c r="CP724" s="187"/>
      <c r="CQ724" s="187"/>
      <c r="CR724" s="187"/>
      <c r="CS724" s="187"/>
      <c r="CT724" s="187"/>
      <c r="CU724" s="187"/>
      <c r="CV724" s="187"/>
      <c r="CW724" s="187"/>
      <c r="CX724" s="187"/>
      <c r="CY724" s="187"/>
      <c r="CZ724" s="187"/>
      <c r="DA724" s="187"/>
    </row>
    <row r="725" spans="1:105" ht="15">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c r="CH725" s="180"/>
      <c r="CI725" s="180"/>
      <c r="CJ725" s="187"/>
      <c r="CK725" s="187"/>
      <c r="CL725" s="187"/>
      <c r="CM725" s="187"/>
      <c r="CN725" s="187"/>
      <c r="CO725" s="187"/>
      <c r="CP725" s="187"/>
      <c r="CQ725" s="187"/>
      <c r="CR725" s="187"/>
      <c r="CS725" s="187"/>
      <c r="CT725" s="187"/>
      <c r="CU725" s="187"/>
      <c r="CV725" s="187"/>
      <c r="CW725" s="187"/>
      <c r="CX725" s="187"/>
      <c r="CY725" s="187"/>
      <c r="CZ725" s="187"/>
      <c r="DA725" s="187"/>
    </row>
    <row r="726" spans="1:105" ht="15">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c r="CH726" s="180"/>
      <c r="CI726" s="180"/>
      <c r="CJ726" s="187"/>
      <c r="CK726" s="187"/>
      <c r="CL726" s="187"/>
      <c r="CM726" s="187"/>
      <c r="CN726" s="187"/>
      <c r="CO726" s="187"/>
      <c r="CP726" s="187"/>
      <c r="CQ726" s="187"/>
      <c r="CR726" s="187"/>
      <c r="CS726" s="187"/>
      <c r="CT726" s="187"/>
      <c r="CU726" s="187"/>
      <c r="CV726" s="187"/>
      <c r="CW726" s="187"/>
      <c r="CX726" s="187"/>
      <c r="CY726" s="187"/>
      <c r="CZ726" s="187"/>
      <c r="DA726" s="187"/>
    </row>
    <row r="727" spans="1:105" ht="15">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c r="CH727" s="180"/>
      <c r="CI727" s="180"/>
      <c r="CJ727" s="187"/>
      <c r="CK727" s="187"/>
      <c r="CL727" s="187"/>
      <c r="CM727" s="187"/>
      <c r="CN727" s="187"/>
      <c r="CO727" s="187"/>
      <c r="CP727" s="187"/>
      <c r="CQ727" s="187"/>
      <c r="CR727" s="187"/>
      <c r="CS727" s="187"/>
      <c r="CT727" s="187"/>
      <c r="CU727" s="187"/>
      <c r="CV727" s="187"/>
      <c r="CW727" s="187"/>
      <c r="CX727" s="187"/>
      <c r="CY727" s="187"/>
      <c r="CZ727" s="187"/>
      <c r="DA727" s="187"/>
    </row>
    <row r="728" spans="1:105" ht="15">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c r="CH728" s="180"/>
      <c r="CI728" s="180"/>
      <c r="CJ728" s="187"/>
      <c r="CK728" s="187"/>
      <c r="CL728" s="187"/>
      <c r="CM728" s="187"/>
      <c r="CN728" s="187"/>
      <c r="CO728" s="187"/>
      <c r="CP728" s="187"/>
      <c r="CQ728" s="187"/>
      <c r="CR728" s="187"/>
      <c r="CS728" s="187"/>
      <c r="CT728" s="187"/>
      <c r="CU728" s="187"/>
      <c r="CV728" s="187"/>
      <c r="CW728" s="187"/>
      <c r="CX728" s="187"/>
      <c r="CY728" s="187"/>
      <c r="CZ728" s="187"/>
      <c r="DA728" s="187"/>
    </row>
    <row r="729" spans="1:105" ht="15">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c r="CH729" s="180"/>
      <c r="CI729" s="180"/>
      <c r="CJ729" s="187"/>
      <c r="CK729" s="187"/>
      <c r="CL729" s="187"/>
      <c r="CM729" s="187"/>
      <c r="CN729" s="187"/>
      <c r="CO729" s="187"/>
      <c r="CP729" s="187"/>
      <c r="CQ729" s="187"/>
      <c r="CR729" s="187"/>
      <c r="CS729" s="187"/>
      <c r="CT729" s="187"/>
      <c r="CU729" s="187"/>
      <c r="CV729" s="187"/>
      <c r="CW729" s="187"/>
      <c r="CX729" s="187"/>
      <c r="CY729" s="187"/>
      <c r="CZ729" s="187"/>
      <c r="DA729" s="187"/>
    </row>
    <row r="730" spans="1:105" ht="15">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c r="CH730" s="180"/>
      <c r="CI730" s="180"/>
      <c r="CJ730" s="187"/>
      <c r="CK730" s="187"/>
      <c r="CL730" s="187"/>
      <c r="CM730" s="187"/>
      <c r="CN730" s="187"/>
      <c r="CO730" s="187"/>
      <c r="CP730" s="187"/>
      <c r="CQ730" s="187"/>
      <c r="CR730" s="187"/>
      <c r="CS730" s="187"/>
      <c r="CT730" s="187"/>
      <c r="CU730" s="187"/>
      <c r="CV730" s="187"/>
      <c r="CW730" s="187"/>
      <c r="CX730" s="187"/>
      <c r="CY730" s="187"/>
      <c r="CZ730" s="187"/>
      <c r="DA730" s="187"/>
    </row>
    <row r="731" spans="1:105" ht="15">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c r="CH731" s="180"/>
      <c r="CI731" s="180"/>
      <c r="CJ731" s="187"/>
      <c r="CK731" s="187"/>
      <c r="CL731" s="187"/>
      <c r="CM731" s="187"/>
      <c r="CN731" s="187"/>
      <c r="CO731" s="187"/>
      <c r="CP731" s="187"/>
      <c r="CQ731" s="187"/>
      <c r="CR731" s="187"/>
      <c r="CS731" s="187"/>
      <c r="CT731" s="187"/>
      <c r="CU731" s="187"/>
      <c r="CV731" s="187"/>
      <c r="CW731" s="187"/>
      <c r="CX731" s="187"/>
      <c r="CY731" s="187"/>
      <c r="CZ731" s="187"/>
      <c r="DA731" s="187"/>
    </row>
    <row r="732" spans="1:105" ht="15">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c r="CH732" s="180"/>
      <c r="CI732" s="180"/>
      <c r="CJ732" s="187"/>
      <c r="CK732" s="187"/>
      <c r="CL732" s="187"/>
      <c r="CM732" s="187"/>
      <c r="CN732" s="187"/>
      <c r="CO732" s="187"/>
      <c r="CP732" s="187"/>
      <c r="CQ732" s="187"/>
      <c r="CR732" s="187"/>
      <c r="CS732" s="187"/>
      <c r="CT732" s="187"/>
      <c r="CU732" s="187"/>
      <c r="CV732" s="187"/>
      <c r="CW732" s="187"/>
      <c r="CX732" s="187"/>
      <c r="CY732" s="187"/>
      <c r="CZ732" s="187"/>
      <c r="DA732" s="187"/>
    </row>
    <row r="733" spans="1:105" ht="15">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c r="CH733" s="180"/>
      <c r="CI733" s="180"/>
      <c r="CJ733" s="187"/>
      <c r="CK733" s="187"/>
      <c r="CL733" s="187"/>
      <c r="CM733" s="187"/>
      <c r="CN733" s="187"/>
      <c r="CO733" s="187"/>
      <c r="CP733" s="187"/>
      <c r="CQ733" s="187"/>
      <c r="CR733" s="187"/>
      <c r="CS733" s="187"/>
      <c r="CT733" s="187"/>
      <c r="CU733" s="187"/>
      <c r="CV733" s="187"/>
      <c r="CW733" s="187"/>
      <c r="CX733" s="187"/>
      <c r="CY733" s="187"/>
      <c r="CZ733" s="187"/>
      <c r="DA733" s="187"/>
    </row>
    <row r="734" spans="1:105" ht="15">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c r="CH734" s="180"/>
      <c r="CI734" s="180"/>
      <c r="CJ734" s="187"/>
      <c r="CK734" s="187"/>
      <c r="CL734" s="187"/>
      <c r="CM734" s="187"/>
      <c r="CN734" s="187"/>
      <c r="CO734" s="187"/>
      <c r="CP734" s="187"/>
      <c r="CQ734" s="187"/>
      <c r="CR734" s="187"/>
      <c r="CS734" s="187"/>
      <c r="CT734" s="187"/>
      <c r="CU734" s="187"/>
      <c r="CV734" s="187"/>
      <c r="CW734" s="187"/>
      <c r="CX734" s="187"/>
      <c r="CY734" s="187"/>
      <c r="CZ734" s="187"/>
      <c r="DA734" s="187"/>
    </row>
    <row r="735" spans="1:105" ht="15">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c r="CH735" s="180"/>
      <c r="CI735" s="180"/>
      <c r="CJ735" s="187"/>
      <c r="CK735" s="187"/>
      <c r="CL735" s="187"/>
      <c r="CM735" s="187"/>
      <c r="CN735" s="187"/>
      <c r="CO735" s="187"/>
      <c r="CP735" s="187"/>
      <c r="CQ735" s="187"/>
      <c r="CR735" s="187"/>
      <c r="CS735" s="187"/>
      <c r="CT735" s="187"/>
      <c r="CU735" s="187"/>
      <c r="CV735" s="187"/>
      <c r="CW735" s="187"/>
      <c r="CX735" s="187"/>
      <c r="CY735" s="187"/>
      <c r="CZ735" s="187"/>
      <c r="DA735" s="187"/>
    </row>
    <row r="736" spans="1:105" ht="15">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7"/>
      <c r="CK736" s="187"/>
      <c r="CL736" s="187"/>
      <c r="CM736" s="187"/>
      <c r="CN736" s="187"/>
      <c r="CO736" s="187"/>
      <c r="CP736" s="187"/>
      <c r="CQ736" s="187"/>
      <c r="CR736" s="187"/>
      <c r="CS736" s="187"/>
      <c r="CT736" s="187"/>
      <c r="CU736" s="187"/>
      <c r="CV736" s="187"/>
      <c r="CW736" s="187"/>
      <c r="CX736" s="187"/>
      <c r="CY736" s="187"/>
      <c r="CZ736" s="187"/>
      <c r="DA736" s="187"/>
    </row>
    <row r="737" spans="1:105" ht="15">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c r="CH737" s="180"/>
      <c r="CI737" s="180"/>
      <c r="CJ737" s="187"/>
      <c r="CK737" s="187"/>
      <c r="CL737" s="187"/>
      <c r="CM737" s="187"/>
      <c r="CN737" s="187"/>
      <c r="CO737" s="187"/>
      <c r="CP737" s="187"/>
      <c r="CQ737" s="187"/>
      <c r="CR737" s="187"/>
      <c r="CS737" s="187"/>
      <c r="CT737" s="187"/>
      <c r="CU737" s="187"/>
      <c r="CV737" s="187"/>
      <c r="CW737" s="187"/>
      <c r="CX737" s="187"/>
      <c r="CY737" s="187"/>
      <c r="CZ737" s="187"/>
      <c r="DA737" s="187"/>
    </row>
    <row r="738" spans="1:105" ht="15">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c r="CH738" s="180"/>
      <c r="CI738" s="180"/>
      <c r="CJ738" s="187"/>
      <c r="CK738" s="187"/>
      <c r="CL738" s="187"/>
      <c r="CM738" s="187"/>
      <c r="CN738" s="187"/>
      <c r="CO738" s="187"/>
      <c r="CP738" s="187"/>
      <c r="CQ738" s="187"/>
      <c r="CR738" s="187"/>
      <c r="CS738" s="187"/>
      <c r="CT738" s="187"/>
      <c r="CU738" s="187"/>
      <c r="CV738" s="187"/>
      <c r="CW738" s="187"/>
      <c r="CX738" s="187"/>
      <c r="CY738" s="187"/>
      <c r="CZ738" s="187"/>
      <c r="DA738" s="187"/>
    </row>
    <row r="739" spans="1:105" ht="15">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7"/>
      <c r="CK739" s="187"/>
      <c r="CL739" s="187"/>
      <c r="CM739" s="187"/>
      <c r="CN739" s="187"/>
      <c r="CO739" s="187"/>
      <c r="CP739" s="187"/>
      <c r="CQ739" s="187"/>
      <c r="CR739" s="187"/>
      <c r="CS739" s="187"/>
      <c r="CT739" s="187"/>
      <c r="CU739" s="187"/>
      <c r="CV739" s="187"/>
      <c r="CW739" s="187"/>
      <c r="CX739" s="187"/>
      <c r="CY739" s="187"/>
      <c r="CZ739" s="187"/>
      <c r="DA739" s="187"/>
    </row>
    <row r="740" spans="1:105" ht="15">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7"/>
      <c r="CK740" s="187"/>
      <c r="CL740" s="187"/>
      <c r="CM740" s="187"/>
      <c r="CN740" s="187"/>
      <c r="CO740" s="187"/>
      <c r="CP740" s="187"/>
      <c r="CQ740" s="187"/>
      <c r="CR740" s="187"/>
      <c r="CS740" s="187"/>
      <c r="CT740" s="187"/>
      <c r="CU740" s="187"/>
      <c r="CV740" s="187"/>
      <c r="CW740" s="187"/>
      <c r="CX740" s="187"/>
      <c r="CY740" s="187"/>
      <c r="CZ740" s="187"/>
      <c r="DA740" s="187"/>
    </row>
    <row r="741" spans="1:105" ht="15">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7"/>
      <c r="CK741" s="187"/>
      <c r="CL741" s="187"/>
      <c r="CM741" s="187"/>
      <c r="CN741" s="187"/>
      <c r="CO741" s="187"/>
      <c r="CP741" s="187"/>
      <c r="CQ741" s="187"/>
      <c r="CR741" s="187"/>
      <c r="CS741" s="187"/>
      <c r="CT741" s="187"/>
      <c r="CU741" s="187"/>
      <c r="CV741" s="187"/>
      <c r="CW741" s="187"/>
      <c r="CX741" s="187"/>
      <c r="CY741" s="187"/>
      <c r="CZ741" s="187"/>
      <c r="DA741" s="187"/>
    </row>
    <row r="742" spans="1:105" ht="15">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7"/>
      <c r="CK742" s="187"/>
      <c r="CL742" s="187"/>
      <c r="CM742" s="187"/>
      <c r="CN742" s="187"/>
      <c r="CO742" s="187"/>
      <c r="CP742" s="187"/>
      <c r="CQ742" s="187"/>
      <c r="CR742" s="187"/>
      <c r="CS742" s="187"/>
      <c r="CT742" s="187"/>
      <c r="CU742" s="187"/>
      <c r="CV742" s="187"/>
      <c r="CW742" s="187"/>
      <c r="CX742" s="187"/>
      <c r="CY742" s="187"/>
      <c r="CZ742" s="187"/>
      <c r="DA742" s="187"/>
    </row>
    <row r="743" spans="1:105" ht="15">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c r="CH743" s="180"/>
      <c r="CI743" s="180"/>
      <c r="CJ743" s="187"/>
      <c r="CK743" s="187"/>
      <c r="CL743" s="187"/>
      <c r="CM743" s="187"/>
      <c r="CN743" s="187"/>
      <c r="CO743" s="187"/>
      <c r="CP743" s="187"/>
      <c r="CQ743" s="187"/>
      <c r="CR743" s="187"/>
      <c r="CS743" s="187"/>
      <c r="CT743" s="187"/>
      <c r="CU743" s="187"/>
      <c r="CV743" s="187"/>
      <c r="CW743" s="187"/>
      <c r="CX743" s="187"/>
      <c r="CY743" s="187"/>
      <c r="CZ743" s="187"/>
      <c r="DA743" s="187"/>
    </row>
    <row r="744" spans="1:105" ht="15">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c r="CH744" s="180"/>
      <c r="CI744" s="180"/>
      <c r="CJ744" s="187"/>
      <c r="CK744" s="187"/>
      <c r="CL744" s="187"/>
      <c r="CM744" s="187"/>
      <c r="CN744" s="187"/>
      <c r="CO744" s="187"/>
      <c r="CP744" s="187"/>
      <c r="CQ744" s="187"/>
      <c r="CR744" s="187"/>
      <c r="CS744" s="187"/>
      <c r="CT744" s="187"/>
      <c r="CU744" s="187"/>
      <c r="CV744" s="187"/>
      <c r="CW744" s="187"/>
      <c r="CX744" s="187"/>
      <c r="CY744" s="187"/>
      <c r="CZ744" s="187"/>
      <c r="DA744" s="187"/>
    </row>
    <row r="745" spans="1:105" ht="15">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c r="CH745" s="180"/>
      <c r="CI745" s="180"/>
      <c r="CJ745" s="187"/>
      <c r="CK745" s="187"/>
      <c r="CL745" s="187"/>
      <c r="CM745" s="187"/>
      <c r="CN745" s="187"/>
      <c r="CO745" s="187"/>
      <c r="CP745" s="187"/>
      <c r="CQ745" s="187"/>
      <c r="CR745" s="187"/>
      <c r="CS745" s="187"/>
      <c r="CT745" s="187"/>
      <c r="CU745" s="187"/>
      <c r="CV745" s="187"/>
      <c r="CW745" s="187"/>
      <c r="CX745" s="187"/>
      <c r="CY745" s="187"/>
      <c r="CZ745" s="187"/>
      <c r="DA745" s="187"/>
    </row>
    <row r="746" spans="1:105" ht="15">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c r="CH746" s="180"/>
      <c r="CI746" s="180"/>
      <c r="CJ746" s="187"/>
      <c r="CK746" s="187"/>
      <c r="CL746" s="187"/>
      <c r="CM746" s="187"/>
      <c r="CN746" s="187"/>
      <c r="CO746" s="187"/>
      <c r="CP746" s="187"/>
      <c r="CQ746" s="187"/>
      <c r="CR746" s="187"/>
      <c r="CS746" s="187"/>
      <c r="CT746" s="187"/>
      <c r="CU746" s="187"/>
      <c r="CV746" s="187"/>
      <c r="CW746" s="187"/>
      <c r="CX746" s="187"/>
      <c r="CY746" s="187"/>
      <c r="CZ746" s="187"/>
      <c r="DA746" s="187"/>
    </row>
    <row r="747" spans="1:105" ht="15">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c r="CH747" s="180"/>
      <c r="CI747" s="180"/>
      <c r="CJ747" s="187"/>
      <c r="CK747" s="187"/>
      <c r="CL747" s="187"/>
      <c r="CM747" s="187"/>
      <c r="CN747" s="187"/>
      <c r="CO747" s="187"/>
      <c r="CP747" s="187"/>
      <c r="CQ747" s="187"/>
      <c r="CR747" s="187"/>
      <c r="CS747" s="187"/>
      <c r="CT747" s="187"/>
      <c r="CU747" s="187"/>
      <c r="CV747" s="187"/>
      <c r="CW747" s="187"/>
      <c r="CX747" s="187"/>
      <c r="CY747" s="187"/>
      <c r="CZ747" s="187"/>
      <c r="DA747" s="187"/>
    </row>
    <row r="748" spans="1:105" ht="15">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c r="CH748" s="180"/>
      <c r="CI748" s="180"/>
      <c r="CJ748" s="187"/>
      <c r="CK748" s="187"/>
      <c r="CL748" s="187"/>
      <c r="CM748" s="187"/>
      <c r="CN748" s="187"/>
      <c r="CO748" s="187"/>
      <c r="CP748" s="187"/>
      <c r="CQ748" s="187"/>
      <c r="CR748" s="187"/>
      <c r="CS748" s="187"/>
      <c r="CT748" s="187"/>
      <c r="CU748" s="187"/>
      <c r="CV748" s="187"/>
      <c r="CW748" s="187"/>
      <c r="CX748" s="187"/>
      <c r="CY748" s="187"/>
      <c r="CZ748" s="187"/>
      <c r="DA748" s="187"/>
    </row>
    <row r="749" spans="1:105" ht="15">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c r="CH749" s="180"/>
      <c r="CI749" s="180"/>
      <c r="CJ749" s="187"/>
      <c r="CK749" s="187"/>
      <c r="CL749" s="187"/>
      <c r="CM749" s="187"/>
      <c r="CN749" s="187"/>
      <c r="CO749" s="187"/>
      <c r="CP749" s="187"/>
      <c r="CQ749" s="187"/>
      <c r="CR749" s="187"/>
      <c r="CS749" s="187"/>
      <c r="CT749" s="187"/>
      <c r="CU749" s="187"/>
      <c r="CV749" s="187"/>
      <c r="CW749" s="187"/>
      <c r="CX749" s="187"/>
      <c r="CY749" s="187"/>
      <c r="CZ749" s="187"/>
      <c r="DA749" s="187"/>
    </row>
    <row r="750" spans="1:105" ht="15">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c r="CH750" s="180"/>
      <c r="CI750" s="180"/>
      <c r="CJ750" s="187"/>
      <c r="CK750" s="187"/>
      <c r="CL750" s="187"/>
      <c r="CM750" s="187"/>
      <c r="CN750" s="187"/>
      <c r="CO750" s="187"/>
      <c r="CP750" s="187"/>
      <c r="CQ750" s="187"/>
      <c r="CR750" s="187"/>
      <c r="CS750" s="187"/>
      <c r="CT750" s="187"/>
      <c r="CU750" s="187"/>
      <c r="CV750" s="187"/>
      <c r="CW750" s="187"/>
      <c r="CX750" s="187"/>
      <c r="CY750" s="187"/>
      <c r="CZ750" s="187"/>
      <c r="DA750" s="187"/>
    </row>
    <row r="751" spans="1:105" ht="15">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c r="CH751" s="180"/>
      <c r="CI751" s="180"/>
      <c r="CJ751" s="187"/>
      <c r="CK751" s="187"/>
      <c r="CL751" s="187"/>
      <c r="CM751" s="187"/>
      <c r="CN751" s="187"/>
      <c r="CO751" s="187"/>
      <c r="CP751" s="187"/>
      <c r="CQ751" s="187"/>
      <c r="CR751" s="187"/>
      <c r="CS751" s="187"/>
      <c r="CT751" s="187"/>
      <c r="CU751" s="187"/>
      <c r="CV751" s="187"/>
      <c r="CW751" s="187"/>
      <c r="CX751" s="187"/>
      <c r="CY751" s="187"/>
      <c r="CZ751" s="187"/>
      <c r="DA751" s="187"/>
    </row>
    <row r="752" spans="1:105" ht="15">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c r="CH752" s="180"/>
      <c r="CI752" s="180"/>
      <c r="CJ752" s="187"/>
      <c r="CK752" s="187"/>
      <c r="CL752" s="187"/>
      <c r="CM752" s="187"/>
      <c r="CN752" s="187"/>
      <c r="CO752" s="187"/>
      <c r="CP752" s="187"/>
      <c r="CQ752" s="187"/>
      <c r="CR752" s="187"/>
      <c r="CS752" s="187"/>
      <c r="CT752" s="187"/>
      <c r="CU752" s="187"/>
      <c r="CV752" s="187"/>
      <c r="CW752" s="187"/>
      <c r="CX752" s="187"/>
      <c r="CY752" s="187"/>
      <c r="CZ752" s="187"/>
      <c r="DA752" s="187"/>
    </row>
    <row r="753" spans="1:105" ht="15">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c r="CH753" s="180"/>
      <c r="CI753" s="180"/>
      <c r="CJ753" s="187"/>
      <c r="CK753" s="187"/>
      <c r="CL753" s="187"/>
      <c r="CM753" s="187"/>
      <c r="CN753" s="187"/>
      <c r="CO753" s="187"/>
      <c r="CP753" s="187"/>
      <c r="CQ753" s="187"/>
      <c r="CR753" s="187"/>
      <c r="CS753" s="187"/>
      <c r="CT753" s="187"/>
      <c r="CU753" s="187"/>
      <c r="CV753" s="187"/>
      <c r="CW753" s="187"/>
      <c r="CX753" s="187"/>
      <c r="CY753" s="187"/>
      <c r="CZ753" s="187"/>
      <c r="DA753" s="187"/>
    </row>
    <row r="754" spans="1:105" ht="15">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c r="CH754" s="180"/>
      <c r="CI754" s="180"/>
      <c r="CJ754" s="187"/>
      <c r="CK754" s="187"/>
      <c r="CL754" s="187"/>
      <c r="CM754" s="187"/>
      <c r="CN754" s="187"/>
      <c r="CO754" s="187"/>
      <c r="CP754" s="187"/>
      <c r="CQ754" s="187"/>
      <c r="CR754" s="187"/>
      <c r="CS754" s="187"/>
      <c r="CT754" s="187"/>
      <c r="CU754" s="187"/>
      <c r="CV754" s="187"/>
      <c r="CW754" s="187"/>
      <c r="CX754" s="187"/>
      <c r="CY754" s="187"/>
      <c r="CZ754" s="187"/>
      <c r="DA754" s="187"/>
    </row>
    <row r="755" spans="1:105" ht="15">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c r="CH755" s="180"/>
      <c r="CI755" s="180"/>
      <c r="CJ755" s="187"/>
      <c r="CK755" s="187"/>
      <c r="CL755" s="187"/>
      <c r="CM755" s="187"/>
      <c r="CN755" s="187"/>
      <c r="CO755" s="187"/>
      <c r="CP755" s="187"/>
      <c r="CQ755" s="187"/>
      <c r="CR755" s="187"/>
      <c r="CS755" s="187"/>
      <c r="CT755" s="187"/>
      <c r="CU755" s="187"/>
      <c r="CV755" s="187"/>
      <c r="CW755" s="187"/>
      <c r="CX755" s="187"/>
      <c r="CY755" s="187"/>
      <c r="CZ755" s="187"/>
      <c r="DA755" s="187"/>
    </row>
    <row r="756" spans="1:105" ht="15">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c r="CH756" s="180"/>
      <c r="CI756" s="180"/>
      <c r="CJ756" s="187"/>
      <c r="CK756" s="187"/>
      <c r="CL756" s="187"/>
      <c r="CM756" s="187"/>
      <c r="CN756" s="187"/>
      <c r="CO756" s="187"/>
      <c r="CP756" s="187"/>
      <c r="CQ756" s="187"/>
      <c r="CR756" s="187"/>
      <c r="CS756" s="187"/>
      <c r="CT756" s="187"/>
      <c r="CU756" s="187"/>
      <c r="CV756" s="187"/>
      <c r="CW756" s="187"/>
      <c r="CX756" s="187"/>
      <c r="CY756" s="187"/>
      <c r="CZ756" s="187"/>
      <c r="DA756" s="187"/>
    </row>
    <row r="757" spans="1:105" ht="15">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c r="CH757" s="180"/>
      <c r="CI757" s="180"/>
      <c r="CJ757" s="187"/>
      <c r="CK757" s="187"/>
      <c r="CL757" s="187"/>
      <c r="CM757" s="187"/>
      <c r="CN757" s="187"/>
      <c r="CO757" s="187"/>
      <c r="CP757" s="187"/>
      <c r="CQ757" s="187"/>
      <c r="CR757" s="187"/>
      <c r="CS757" s="187"/>
      <c r="CT757" s="187"/>
      <c r="CU757" s="187"/>
      <c r="CV757" s="187"/>
      <c r="CW757" s="187"/>
      <c r="CX757" s="187"/>
      <c r="CY757" s="187"/>
      <c r="CZ757" s="187"/>
      <c r="DA757" s="187"/>
    </row>
    <row r="758" spans="1:105" ht="15">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c r="CH758" s="180"/>
      <c r="CI758" s="180"/>
      <c r="CJ758" s="187"/>
      <c r="CK758" s="187"/>
      <c r="CL758" s="187"/>
      <c r="CM758" s="187"/>
      <c r="CN758" s="187"/>
      <c r="CO758" s="187"/>
      <c r="CP758" s="187"/>
      <c r="CQ758" s="187"/>
      <c r="CR758" s="187"/>
      <c r="CS758" s="187"/>
      <c r="CT758" s="187"/>
      <c r="CU758" s="187"/>
      <c r="CV758" s="187"/>
      <c r="CW758" s="187"/>
      <c r="CX758" s="187"/>
      <c r="CY758" s="187"/>
      <c r="CZ758" s="187"/>
      <c r="DA758" s="187"/>
    </row>
    <row r="759" spans="1:105" ht="15">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c r="CH759" s="180"/>
      <c r="CI759" s="180"/>
      <c r="CJ759" s="187"/>
      <c r="CK759" s="187"/>
      <c r="CL759" s="187"/>
      <c r="CM759" s="187"/>
      <c r="CN759" s="187"/>
      <c r="CO759" s="187"/>
      <c r="CP759" s="187"/>
      <c r="CQ759" s="187"/>
      <c r="CR759" s="187"/>
      <c r="CS759" s="187"/>
      <c r="CT759" s="187"/>
      <c r="CU759" s="187"/>
      <c r="CV759" s="187"/>
      <c r="CW759" s="187"/>
      <c r="CX759" s="187"/>
      <c r="CY759" s="187"/>
      <c r="CZ759" s="187"/>
      <c r="DA759" s="187"/>
    </row>
    <row r="760" spans="1:105" ht="15">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c r="CH760" s="180"/>
      <c r="CI760" s="180"/>
      <c r="CJ760" s="187"/>
      <c r="CK760" s="187"/>
      <c r="CL760" s="187"/>
      <c r="CM760" s="187"/>
      <c r="CN760" s="187"/>
      <c r="CO760" s="187"/>
      <c r="CP760" s="187"/>
      <c r="CQ760" s="187"/>
      <c r="CR760" s="187"/>
      <c r="CS760" s="187"/>
      <c r="CT760" s="187"/>
      <c r="CU760" s="187"/>
      <c r="CV760" s="187"/>
      <c r="CW760" s="187"/>
      <c r="CX760" s="187"/>
      <c r="CY760" s="187"/>
      <c r="CZ760" s="187"/>
      <c r="DA760" s="187"/>
    </row>
    <row r="761" spans="1:105" ht="15">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c r="CH761" s="180"/>
      <c r="CI761" s="180"/>
      <c r="CJ761" s="187"/>
      <c r="CK761" s="187"/>
      <c r="CL761" s="187"/>
      <c r="CM761" s="187"/>
      <c r="CN761" s="187"/>
      <c r="CO761" s="187"/>
      <c r="CP761" s="187"/>
      <c r="CQ761" s="187"/>
      <c r="CR761" s="187"/>
      <c r="CS761" s="187"/>
      <c r="CT761" s="187"/>
      <c r="CU761" s="187"/>
      <c r="CV761" s="187"/>
      <c r="CW761" s="187"/>
      <c r="CX761" s="187"/>
      <c r="CY761" s="187"/>
      <c r="CZ761" s="187"/>
      <c r="DA761" s="187"/>
    </row>
    <row r="762" spans="1:105" ht="15">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c r="CH762" s="180"/>
      <c r="CI762" s="180"/>
      <c r="CJ762" s="187"/>
      <c r="CK762" s="187"/>
      <c r="CL762" s="187"/>
      <c r="CM762" s="187"/>
      <c r="CN762" s="187"/>
      <c r="CO762" s="187"/>
      <c r="CP762" s="187"/>
      <c r="CQ762" s="187"/>
      <c r="CR762" s="187"/>
      <c r="CS762" s="187"/>
      <c r="CT762" s="187"/>
      <c r="CU762" s="187"/>
      <c r="CV762" s="187"/>
      <c r="CW762" s="187"/>
      <c r="CX762" s="187"/>
      <c r="CY762" s="187"/>
      <c r="CZ762" s="187"/>
      <c r="DA762" s="187"/>
    </row>
    <row r="763" spans="1:105" ht="15">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c r="CH763" s="180"/>
      <c r="CI763" s="180"/>
      <c r="CJ763" s="187"/>
      <c r="CK763" s="187"/>
      <c r="CL763" s="187"/>
      <c r="CM763" s="187"/>
      <c r="CN763" s="187"/>
      <c r="CO763" s="187"/>
      <c r="CP763" s="187"/>
      <c r="CQ763" s="187"/>
      <c r="CR763" s="187"/>
      <c r="CS763" s="187"/>
      <c r="CT763" s="187"/>
      <c r="CU763" s="187"/>
      <c r="CV763" s="187"/>
      <c r="CW763" s="187"/>
      <c r="CX763" s="187"/>
      <c r="CY763" s="187"/>
      <c r="CZ763" s="187"/>
      <c r="DA763" s="187"/>
    </row>
    <row r="764" spans="1:105" ht="15">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c r="CH764" s="180"/>
      <c r="CI764" s="180"/>
      <c r="CJ764" s="187"/>
      <c r="CK764" s="187"/>
      <c r="CL764" s="187"/>
      <c r="CM764" s="187"/>
      <c r="CN764" s="187"/>
      <c r="CO764" s="187"/>
      <c r="CP764" s="187"/>
      <c r="CQ764" s="187"/>
      <c r="CR764" s="187"/>
      <c r="CS764" s="187"/>
      <c r="CT764" s="187"/>
      <c r="CU764" s="187"/>
      <c r="CV764" s="187"/>
      <c r="CW764" s="187"/>
      <c r="CX764" s="187"/>
      <c r="CY764" s="187"/>
      <c r="CZ764" s="187"/>
      <c r="DA764" s="187"/>
    </row>
    <row r="765" spans="1:105" ht="15">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c r="CH765" s="180"/>
      <c r="CI765" s="180"/>
      <c r="CJ765" s="187"/>
      <c r="CK765" s="187"/>
      <c r="CL765" s="187"/>
      <c r="CM765" s="187"/>
      <c r="CN765" s="187"/>
      <c r="CO765" s="187"/>
      <c r="CP765" s="187"/>
      <c r="CQ765" s="187"/>
      <c r="CR765" s="187"/>
      <c r="CS765" s="187"/>
      <c r="CT765" s="187"/>
      <c r="CU765" s="187"/>
      <c r="CV765" s="187"/>
      <c r="CW765" s="187"/>
      <c r="CX765" s="187"/>
      <c r="CY765" s="187"/>
      <c r="CZ765" s="187"/>
      <c r="DA765" s="187"/>
    </row>
    <row r="766" spans="1:105" ht="15">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c r="CH766" s="180"/>
      <c r="CI766" s="180"/>
      <c r="CJ766" s="187"/>
      <c r="CK766" s="187"/>
      <c r="CL766" s="187"/>
      <c r="CM766" s="187"/>
      <c r="CN766" s="187"/>
      <c r="CO766" s="187"/>
      <c r="CP766" s="187"/>
      <c r="CQ766" s="187"/>
      <c r="CR766" s="187"/>
      <c r="CS766" s="187"/>
      <c r="CT766" s="187"/>
      <c r="CU766" s="187"/>
      <c r="CV766" s="187"/>
      <c r="CW766" s="187"/>
      <c r="CX766" s="187"/>
      <c r="CY766" s="187"/>
      <c r="CZ766" s="187"/>
      <c r="DA766" s="187"/>
    </row>
    <row r="767" spans="1:105" ht="15">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7"/>
      <c r="CK767" s="187"/>
      <c r="CL767" s="187"/>
      <c r="CM767" s="187"/>
      <c r="CN767" s="187"/>
      <c r="CO767" s="187"/>
      <c r="CP767" s="187"/>
      <c r="CQ767" s="187"/>
      <c r="CR767" s="187"/>
      <c r="CS767" s="187"/>
      <c r="CT767" s="187"/>
      <c r="CU767" s="187"/>
      <c r="CV767" s="187"/>
      <c r="CW767" s="187"/>
      <c r="CX767" s="187"/>
      <c r="CY767" s="187"/>
      <c r="CZ767" s="187"/>
      <c r="DA767" s="187"/>
    </row>
    <row r="768" spans="1:105" ht="15">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7"/>
      <c r="CK768" s="187"/>
      <c r="CL768" s="187"/>
      <c r="CM768" s="187"/>
      <c r="CN768" s="187"/>
      <c r="CO768" s="187"/>
      <c r="CP768" s="187"/>
      <c r="CQ768" s="187"/>
      <c r="CR768" s="187"/>
      <c r="CS768" s="187"/>
      <c r="CT768" s="187"/>
      <c r="CU768" s="187"/>
      <c r="CV768" s="187"/>
      <c r="CW768" s="187"/>
      <c r="CX768" s="187"/>
      <c r="CY768" s="187"/>
      <c r="CZ768" s="187"/>
      <c r="DA768" s="187"/>
    </row>
    <row r="769" spans="1:105" ht="15">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7"/>
      <c r="CK769" s="187"/>
      <c r="CL769" s="187"/>
      <c r="CM769" s="187"/>
      <c r="CN769" s="187"/>
      <c r="CO769" s="187"/>
      <c r="CP769" s="187"/>
      <c r="CQ769" s="187"/>
      <c r="CR769" s="187"/>
      <c r="CS769" s="187"/>
      <c r="CT769" s="187"/>
      <c r="CU769" s="187"/>
      <c r="CV769" s="187"/>
      <c r="CW769" s="187"/>
      <c r="CX769" s="187"/>
      <c r="CY769" s="187"/>
      <c r="CZ769" s="187"/>
      <c r="DA769" s="187"/>
    </row>
    <row r="770" spans="1:105" ht="15">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7"/>
      <c r="CK770" s="187"/>
      <c r="CL770" s="187"/>
      <c r="CM770" s="187"/>
      <c r="CN770" s="187"/>
      <c r="CO770" s="187"/>
      <c r="CP770" s="187"/>
      <c r="CQ770" s="187"/>
      <c r="CR770" s="187"/>
      <c r="CS770" s="187"/>
      <c r="CT770" s="187"/>
      <c r="CU770" s="187"/>
      <c r="CV770" s="187"/>
      <c r="CW770" s="187"/>
      <c r="CX770" s="187"/>
      <c r="CY770" s="187"/>
      <c r="CZ770" s="187"/>
      <c r="DA770" s="187"/>
    </row>
    <row r="771" spans="1:105" ht="15">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c r="CH771" s="180"/>
      <c r="CI771" s="180"/>
      <c r="CJ771" s="187"/>
      <c r="CK771" s="187"/>
      <c r="CL771" s="187"/>
      <c r="CM771" s="187"/>
      <c r="CN771" s="187"/>
      <c r="CO771" s="187"/>
      <c r="CP771" s="187"/>
      <c r="CQ771" s="187"/>
      <c r="CR771" s="187"/>
      <c r="CS771" s="187"/>
      <c r="CT771" s="187"/>
      <c r="CU771" s="187"/>
      <c r="CV771" s="187"/>
      <c r="CW771" s="187"/>
      <c r="CX771" s="187"/>
      <c r="CY771" s="187"/>
      <c r="CZ771" s="187"/>
      <c r="DA771" s="187"/>
    </row>
    <row r="772" spans="1:105" ht="15">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c r="CH772" s="180"/>
      <c r="CI772" s="180"/>
      <c r="CJ772" s="187"/>
      <c r="CK772" s="187"/>
      <c r="CL772" s="187"/>
      <c r="CM772" s="187"/>
      <c r="CN772" s="187"/>
      <c r="CO772" s="187"/>
      <c r="CP772" s="187"/>
      <c r="CQ772" s="187"/>
      <c r="CR772" s="187"/>
      <c r="CS772" s="187"/>
      <c r="CT772" s="187"/>
      <c r="CU772" s="187"/>
      <c r="CV772" s="187"/>
      <c r="CW772" s="187"/>
      <c r="CX772" s="187"/>
      <c r="CY772" s="187"/>
      <c r="CZ772" s="187"/>
      <c r="DA772" s="187"/>
    </row>
    <row r="773" spans="1:105" ht="15">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7"/>
      <c r="CK773" s="187"/>
      <c r="CL773" s="187"/>
      <c r="CM773" s="187"/>
      <c r="CN773" s="187"/>
      <c r="CO773" s="187"/>
      <c r="CP773" s="187"/>
      <c r="CQ773" s="187"/>
      <c r="CR773" s="187"/>
      <c r="CS773" s="187"/>
      <c r="CT773" s="187"/>
      <c r="CU773" s="187"/>
      <c r="CV773" s="187"/>
      <c r="CW773" s="187"/>
      <c r="CX773" s="187"/>
      <c r="CY773" s="187"/>
      <c r="CZ773" s="187"/>
      <c r="DA773" s="187"/>
    </row>
    <row r="774" spans="1:105" ht="15">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c r="CH774" s="180"/>
      <c r="CI774" s="180"/>
      <c r="CJ774" s="187"/>
      <c r="CK774" s="187"/>
      <c r="CL774" s="187"/>
      <c r="CM774" s="187"/>
      <c r="CN774" s="187"/>
      <c r="CO774" s="187"/>
      <c r="CP774" s="187"/>
      <c r="CQ774" s="187"/>
      <c r="CR774" s="187"/>
      <c r="CS774" s="187"/>
      <c r="CT774" s="187"/>
      <c r="CU774" s="187"/>
      <c r="CV774" s="187"/>
      <c r="CW774" s="187"/>
      <c r="CX774" s="187"/>
      <c r="CY774" s="187"/>
      <c r="CZ774" s="187"/>
      <c r="DA774" s="187"/>
    </row>
    <row r="775" spans="1:105" ht="15">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c r="CH775" s="180"/>
      <c r="CI775" s="180"/>
      <c r="CJ775" s="187"/>
      <c r="CK775" s="187"/>
      <c r="CL775" s="187"/>
      <c r="CM775" s="187"/>
      <c r="CN775" s="187"/>
      <c r="CO775" s="187"/>
      <c r="CP775" s="187"/>
      <c r="CQ775" s="187"/>
      <c r="CR775" s="187"/>
      <c r="CS775" s="187"/>
      <c r="CT775" s="187"/>
      <c r="CU775" s="187"/>
      <c r="CV775" s="187"/>
      <c r="CW775" s="187"/>
      <c r="CX775" s="187"/>
      <c r="CY775" s="187"/>
      <c r="CZ775" s="187"/>
      <c r="DA775" s="187"/>
    </row>
    <row r="776" spans="1:105" ht="15">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c r="CH776" s="180"/>
      <c r="CI776" s="180"/>
      <c r="CJ776" s="187"/>
      <c r="CK776" s="187"/>
      <c r="CL776" s="187"/>
      <c r="CM776" s="187"/>
      <c r="CN776" s="187"/>
      <c r="CO776" s="187"/>
      <c r="CP776" s="187"/>
      <c r="CQ776" s="187"/>
      <c r="CR776" s="187"/>
      <c r="CS776" s="187"/>
      <c r="CT776" s="187"/>
      <c r="CU776" s="187"/>
      <c r="CV776" s="187"/>
      <c r="CW776" s="187"/>
      <c r="CX776" s="187"/>
      <c r="CY776" s="187"/>
      <c r="CZ776" s="187"/>
      <c r="DA776" s="187"/>
    </row>
    <row r="777" spans="1:105" ht="15">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c r="CH777" s="180"/>
      <c r="CI777" s="180"/>
      <c r="CJ777" s="187"/>
      <c r="CK777" s="187"/>
      <c r="CL777" s="187"/>
      <c r="CM777" s="187"/>
      <c r="CN777" s="187"/>
      <c r="CO777" s="187"/>
      <c r="CP777" s="187"/>
      <c r="CQ777" s="187"/>
      <c r="CR777" s="187"/>
      <c r="CS777" s="187"/>
      <c r="CT777" s="187"/>
      <c r="CU777" s="187"/>
      <c r="CV777" s="187"/>
      <c r="CW777" s="187"/>
      <c r="CX777" s="187"/>
      <c r="CY777" s="187"/>
      <c r="CZ777" s="187"/>
      <c r="DA777" s="187"/>
    </row>
    <row r="778" spans="1:105" ht="15">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c r="CH778" s="180"/>
      <c r="CI778" s="180"/>
      <c r="CJ778" s="187"/>
      <c r="CK778" s="187"/>
      <c r="CL778" s="187"/>
      <c r="CM778" s="187"/>
      <c r="CN778" s="187"/>
      <c r="CO778" s="187"/>
      <c r="CP778" s="187"/>
      <c r="CQ778" s="187"/>
      <c r="CR778" s="187"/>
      <c r="CS778" s="187"/>
      <c r="CT778" s="187"/>
      <c r="CU778" s="187"/>
      <c r="CV778" s="187"/>
      <c r="CW778" s="187"/>
      <c r="CX778" s="187"/>
      <c r="CY778" s="187"/>
      <c r="CZ778" s="187"/>
      <c r="DA778" s="187"/>
    </row>
    <row r="779" spans="1:105" ht="15">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c r="CH779" s="180"/>
      <c r="CI779" s="180"/>
      <c r="CJ779" s="187"/>
      <c r="CK779" s="187"/>
      <c r="CL779" s="187"/>
      <c r="CM779" s="187"/>
      <c r="CN779" s="187"/>
      <c r="CO779" s="187"/>
      <c r="CP779" s="187"/>
      <c r="CQ779" s="187"/>
      <c r="CR779" s="187"/>
      <c r="CS779" s="187"/>
      <c r="CT779" s="187"/>
      <c r="CU779" s="187"/>
      <c r="CV779" s="187"/>
      <c r="CW779" s="187"/>
      <c r="CX779" s="187"/>
      <c r="CY779" s="187"/>
      <c r="CZ779" s="187"/>
      <c r="DA779" s="187"/>
    </row>
    <row r="780" spans="1:105" ht="15">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c r="CH780" s="180"/>
      <c r="CI780" s="180"/>
      <c r="CJ780" s="187"/>
      <c r="CK780" s="187"/>
      <c r="CL780" s="187"/>
      <c r="CM780" s="187"/>
      <c r="CN780" s="187"/>
      <c r="CO780" s="187"/>
      <c r="CP780" s="187"/>
      <c r="CQ780" s="187"/>
      <c r="CR780" s="187"/>
      <c r="CS780" s="187"/>
      <c r="CT780" s="187"/>
      <c r="CU780" s="187"/>
      <c r="CV780" s="187"/>
      <c r="CW780" s="187"/>
      <c r="CX780" s="187"/>
      <c r="CY780" s="187"/>
      <c r="CZ780" s="187"/>
      <c r="DA780" s="187"/>
    </row>
    <row r="781" spans="1:105" ht="15">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c r="CH781" s="180"/>
      <c r="CI781" s="180"/>
      <c r="CJ781" s="187"/>
      <c r="CK781" s="187"/>
      <c r="CL781" s="187"/>
      <c r="CM781" s="187"/>
      <c r="CN781" s="187"/>
      <c r="CO781" s="187"/>
      <c r="CP781" s="187"/>
      <c r="CQ781" s="187"/>
      <c r="CR781" s="187"/>
      <c r="CS781" s="187"/>
      <c r="CT781" s="187"/>
      <c r="CU781" s="187"/>
      <c r="CV781" s="187"/>
      <c r="CW781" s="187"/>
      <c r="CX781" s="187"/>
      <c r="CY781" s="187"/>
      <c r="CZ781" s="187"/>
      <c r="DA781" s="187"/>
    </row>
    <row r="782" spans="1:105" ht="15">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c r="CH782" s="180"/>
      <c r="CI782" s="180"/>
      <c r="CJ782" s="187"/>
      <c r="CK782" s="187"/>
      <c r="CL782" s="187"/>
      <c r="CM782" s="187"/>
      <c r="CN782" s="187"/>
      <c r="CO782" s="187"/>
      <c r="CP782" s="187"/>
      <c r="CQ782" s="187"/>
      <c r="CR782" s="187"/>
      <c r="CS782" s="187"/>
      <c r="CT782" s="187"/>
      <c r="CU782" s="187"/>
      <c r="CV782" s="187"/>
      <c r="CW782" s="187"/>
      <c r="CX782" s="187"/>
      <c r="CY782" s="187"/>
      <c r="CZ782" s="187"/>
      <c r="DA782" s="187"/>
    </row>
    <row r="783" spans="1:105" ht="15">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7"/>
      <c r="CK783" s="187"/>
      <c r="CL783" s="187"/>
      <c r="CM783" s="187"/>
      <c r="CN783" s="187"/>
      <c r="CO783" s="187"/>
      <c r="CP783" s="187"/>
      <c r="CQ783" s="187"/>
      <c r="CR783" s="187"/>
      <c r="CS783" s="187"/>
      <c r="CT783" s="187"/>
      <c r="CU783" s="187"/>
      <c r="CV783" s="187"/>
      <c r="CW783" s="187"/>
      <c r="CX783" s="187"/>
      <c r="CY783" s="187"/>
      <c r="CZ783" s="187"/>
      <c r="DA783" s="187"/>
    </row>
    <row r="784" spans="1:105" ht="15">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c r="CH784" s="180"/>
      <c r="CI784" s="180"/>
      <c r="CJ784" s="187"/>
      <c r="CK784" s="187"/>
      <c r="CL784" s="187"/>
      <c r="CM784" s="187"/>
      <c r="CN784" s="187"/>
      <c r="CO784" s="187"/>
      <c r="CP784" s="187"/>
      <c r="CQ784" s="187"/>
      <c r="CR784" s="187"/>
      <c r="CS784" s="187"/>
      <c r="CT784" s="187"/>
      <c r="CU784" s="187"/>
      <c r="CV784" s="187"/>
      <c r="CW784" s="187"/>
      <c r="CX784" s="187"/>
      <c r="CY784" s="187"/>
      <c r="CZ784" s="187"/>
      <c r="DA784" s="187"/>
    </row>
    <row r="785" spans="1:105" ht="15">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c r="CH785" s="180"/>
      <c r="CI785" s="180"/>
      <c r="CJ785" s="187"/>
      <c r="CK785" s="187"/>
      <c r="CL785" s="187"/>
      <c r="CM785" s="187"/>
      <c r="CN785" s="187"/>
      <c r="CO785" s="187"/>
      <c r="CP785" s="187"/>
      <c r="CQ785" s="187"/>
      <c r="CR785" s="187"/>
      <c r="CS785" s="187"/>
      <c r="CT785" s="187"/>
      <c r="CU785" s="187"/>
      <c r="CV785" s="187"/>
      <c r="CW785" s="187"/>
      <c r="CX785" s="187"/>
      <c r="CY785" s="187"/>
      <c r="CZ785" s="187"/>
      <c r="DA785" s="187"/>
    </row>
    <row r="786" spans="1:105" ht="15">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c r="CH786" s="180"/>
      <c r="CI786" s="180"/>
      <c r="CJ786" s="187"/>
      <c r="CK786" s="187"/>
      <c r="CL786" s="187"/>
      <c r="CM786" s="187"/>
      <c r="CN786" s="187"/>
      <c r="CO786" s="187"/>
      <c r="CP786" s="187"/>
      <c r="CQ786" s="187"/>
      <c r="CR786" s="187"/>
      <c r="CS786" s="187"/>
      <c r="CT786" s="187"/>
      <c r="CU786" s="187"/>
      <c r="CV786" s="187"/>
      <c r="CW786" s="187"/>
      <c r="CX786" s="187"/>
      <c r="CY786" s="187"/>
      <c r="CZ786" s="187"/>
      <c r="DA786" s="187"/>
    </row>
    <row r="787" spans="1:105" ht="15">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7"/>
      <c r="CK787" s="187"/>
      <c r="CL787" s="187"/>
      <c r="CM787" s="187"/>
      <c r="CN787" s="187"/>
      <c r="CO787" s="187"/>
      <c r="CP787" s="187"/>
      <c r="CQ787" s="187"/>
      <c r="CR787" s="187"/>
      <c r="CS787" s="187"/>
      <c r="CT787" s="187"/>
      <c r="CU787" s="187"/>
      <c r="CV787" s="187"/>
      <c r="CW787" s="187"/>
      <c r="CX787" s="187"/>
      <c r="CY787" s="187"/>
      <c r="CZ787" s="187"/>
      <c r="DA787" s="187"/>
    </row>
    <row r="788" spans="1:105" ht="15">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c r="CH788" s="180"/>
      <c r="CI788" s="180"/>
      <c r="CJ788" s="187"/>
      <c r="CK788" s="187"/>
      <c r="CL788" s="187"/>
      <c r="CM788" s="187"/>
      <c r="CN788" s="187"/>
      <c r="CO788" s="187"/>
      <c r="CP788" s="187"/>
      <c r="CQ788" s="187"/>
      <c r="CR788" s="187"/>
      <c r="CS788" s="187"/>
      <c r="CT788" s="187"/>
      <c r="CU788" s="187"/>
      <c r="CV788" s="187"/>
      <c r="CW788" s="187"/>
      <c r="CX788" s="187"/>
      <c r="CY788" s="187"/>
      <c r="CZ788" s="187"/>
      <c r="DA788" s="187"/>
    </row>
    <row r="789" spans="1:105" ht="15">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7"/>
      <c r="CK789" s="187"/>
      <c r="CL789" s="187"/>
      <c r="CM789" s="187"/>
      <c r="CN789" s="187"/>
      <c r="CO789" s="187"/>
      <c r="CP789" s="187"/>
      <c r="CQ789" s="187"/>
      <c r="CR789" s="187"/>
      <c r="CS789" s="187"/>
      <c r="CT789" s="187"/>
      <c r="CU789" s="187"/>
      <c r="CV789" s="187"/>
      <c r="CW789" s="187"/>
      <c r="CX789" s="187"/>
      <c r="CY789" s="187"/>
      <c r="CZ789" s="187"/>
      <c r="DA789" s="187"/>
    </row>
    <row r="790" spans="1:105" ht="15">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c r="CH790" s="180"/>
      <c r="CI790" s="180"/>
      <c r="CJ790" s="187"/>
      <c r="CK790" s="187"/>
      <c r="CL790" s="187"/>
      <c r="CM790" s="187"/>
      <c r="CN790" s="187"/>
      <c r="CO790" s="187"/>
      <c r="CP790" s="187"/>
      <c r="CQ790" s="187"/>
      <c r="CR790" s="187"/>
      <c r="CS790" s="187"/>
      <c r="CT790" s="187"/>
      <c r="CU790" s="187"/>
      <c r="CV790" s="187"/>
      <c r="CW790" s="187"/>
      <c r="CX790" s="187"/>
      <c r="CY790" s="187"/>
      <c r="CZ790" s="187"/>
      <c r="DA790" s="187"/>
    </row>
    <row r="791" spans="1:105" ht="15">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c r="CH791" s="180"/>
      <c r="CI791" s="180"/>
      <c r="CJ791" s="187"/>
      <c r="CK791" s="187"/>
      <c r="CL791" s="187"/>
      <c r="CM791" s="187"/>
      <c r="CN791" s="187"/>
      <c r="CO791" s="187"/>
      <c r="CP791" s="187"/>
      <c r="CQ791" s="187"/>
      <c r="CR791" s="187"/>
      <c r="CS791" s="187"/>
      <c r="CT791" s="187"/>
      <c r="CU791" s="187"/>
      <c r="CV791" s="187"/>
      <c r="CW791" s="187"/>
      <c r="CX791" s="187"/>
      <c r="CY791" s="187"/>
      <c r="CZ791" s="187"/>
      <c r="DA791" s="187"/>
    </row>
    <row r="792" spans="1:105" ht="15">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c r="CH792" s="180"/>
      <c r="CI792" s="180"/>
      <c r="CJ792" s="187"/>
      <c r="CK792" s="187"/>
      <c r="CL792" s="187"/>
      <c r="CM792" s="187"/>
      <c r="CN792" s="187"/>
      <c r="CO792" s="187"/>
      <c r="CP792" s="187"/>
      <c r="CQ792" s="187"/>
      <c r="CR792" s="187"/>
      <c r="CS792" s="187"/>
      <c r="CT792" s="187"/>
      <c r="CU792" s="187"/>
      <c r="CV792" s="187"/>
      <c r="CW792" s="187"/>
      <c r="CX792" s="187"/>
      <c r="CY792" s="187"/>
      <c r="CZ792" s="187"/>
      <c r="DA792" s="187"/>
    </row>
    <row r="793" spans="1:105" ht="15">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7"/>
      <c r="CK793" s="187"/>
      <c r="CL793" s="187"/>
      <c r="CM793" s="187"/>
      <c r="CN793" s="187"/>
      <c r="CO793" s="187"/>
      <c r="CP793" s="187"/>
      <c r="CQ793" s="187"/>
      <c r="CR793" s="187"/>
      <c r="CS793" s="187"/>
      <c r="CT793" s="187"/>
      <c r="CU793" s="187"/>
      <c r="CV793" s="187"/>
      <c r="CW793" s="187"/>
      <c r="CX793" s="187"/>
      <c r="CY793" s="187"/>
      <c r="CZ793" s="187"/>
      <c r="DA793" s="187"/>
    </row>
    <row r="794" spans="1:105" ht="15">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c r="CH794" s="180"/>
      <c r="CI794" s="180"/>
      <c r="CJ794" s="187"/>
      <c r="CK794" s="187"/>
      <c r="CL794" s="187"/>
      <c r="CM794" s="187"/>
      <c r="CN794" s="187"/>
      <c r="CO794" s="187"/>
      <c r="CP794" s="187"/>
      <c r="CQ794" s="187"/>
      <c r="CR794" s="187"/>
      <c r="CS794" s="187"/>
      <c r="CT794" s="187"/>
      <c r="CU794" s="187"/>
      <c r="CV794" s="187"/>
      <c r="CW794" s="187"/>
      <c r="CX794" s="187"/>
      <c r="CY794" s="187"/>
      <c r="CZ794" s="187"/>
      <c r="DA794" s="187"/>
    </row>
    <row r="795" spans="1:105" ht="15">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7"/>
      <c r="CK795" s="187"/>
      <c r="CL795" s="187"/>
      <c r="CM795" s="187"/>
      <c r="CN795" s="187"/>
      <c r="CO795" s="187"/>
      <c r="CP795" s="187"/>
      <c r="CQ795" s="187"/>
      <c r="CR795" s="187"/>
      <c r="CS795" s="187"/>
      <c r="CT795" s="187"/>
      <c r="CU795" s="187"/>
      <c r="CV795" s="187"/>
      <c r="CW795" s="187"/>
      <c r="CX795" s="187"/>
      <c r="CY795" s="187"/>
      <c r="CZ795" s="187"/>
      <c r="DA795" s="187"/>
    </row>
    <row r="796" spans="1:105" ht="15">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7"/>
      <c r="CK796" s="187"/>
      <c r="CL796" s="187"/>
      <c r="CM796" s="187"/>
      <c r="CN796" s="187"/>
      <c r="CO796" s="187"/>
      <c r="CP796" s="187"/>
      <c r="CQ796" s="187"/>
      <c r="CR796" s="187"/>
      <c r="CS796" s="187"/>
      <c r="CT796" s="187"/>
      <c r="CU796" s="187"/>
      <c r="CV796" s="187"/>
      <c r="CW796" s="187"/>
      <c r="CX796" s="187"/>
      <c r="CY796" s="187"/>
      <c r="CZ796" s="187"/>
      <c r="DA796" s="187"/>
    </row>
    <row r="797" spans="1:105" ht="15">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7"/>
      <c r="CK797" s="187"/>
      <c r="CL797" s="187"/>
      <c r="CM797" s="187"/>
      <c r="CN797" s="187"/>
      <c r="CO797" s="187"/>
      <c r="CP797" s="187"/>
      <c r="CQ797" s="187"/>
      <c r="CR797" s="187"/>
      <c r="CS797" s="187"/>
      <c r="CT797" s="187"/>
      <c r="CU797" s="187"/>
      <c r="CV797" s="187"/>
      <c r="CW797" s="187"/>
      <c r="CX797" s="187"/>
      <c r="CY797" s="187"/>
      <c r="CZ797" s="187"/>
      <c r="DA797" s="187"/>
    </row>
    <row r="798" spans="1:105" ht="15">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7"/>
      <c r="CK798" s="187"/>
      <c r="CL798" s="187"/>
      <c r="CM798" s="187"/>
      <c r="CN798" s="187"/>
      <c r="CO798" s="187"/>
      <c r="CP798" s="187"/>
      <c r="CQ798" s="187"/>
      <c r="CR798" s="187"/>
      <c r="CS798" s="187"/>
      <c r="CT798" s="187"/>
      <c r="CU798" s="187"/>
      <c r="CV798" s="187"/>
      <c r="CW798" s="187"/>
      <c r="CX798" s="187"/>
      <c r="CY798" s="187"/>
      <c r="CZ798" s="187"/>
      <c r="DA798" s="187"/>
    </row>
    <row r="799" spans="1:105" ht="15">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c r="CH799" s="180"/>
      <c r="CI799" s="180"/>
      <c r="CJ799" s="187"/>
      <c r="CK799" s="187"/>
      <c r="CL799" s="187"/>
      <c r="CM799" s="187"/>
      <c r="CN799" s="187"/>
      <c r="CO799" s="187"/>
      <c r="CP799" s="187"/>
      <c r="CQ799" s="187"/>
      <c r="CR799" s="187"/>
      <c r="CS799" s="187"/>
      <c r="CT799" s="187"/>
      <c r="CU799" s="187"/>
      <c r="CV799" s="187"/>
      <c r="CW799" s="187"/>
      <c r="CX799" s="187"/>
      <c r="CY799" s="187"/>
      <c r="CZ799" s="187"/>
      <c r="DA799" s="187"/>
    </row>
    <row r="800" spans="1:105" ht="15">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c r="CH800" s="180"/>
      <c r="CI800" s="180"/>
      <c r="CJ800" s="187"/>
      <c r="CK800" s="187"/>
      <c r="CL800" s="187"/>
      <c r="CM800" s="187"/>
      <c r="CN800" s="187"/>
      <c r="CO800" s="187"/>
      <c r="CP800" s="187"/>
      <c r="CQ800" s="187"/>
      <c r="CR800" s="187"/>
      <c r="CS800" s="187"/>
      <c r="CT800" s="187"/>
      <c r="CU800" s="187"/>
      <c r="CV800" s="187"/>
      <c r="CW800" s="187"/>
      <c r="CX800" s="187"/>
      <c r="CY800" s="187"/>
      <c r="CZ800" s="187"/>
      <c r="DA800" s="187"/>
    </row>
    <row r="801" spans="1:105" ht="15">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c r="CH801" s="180"/>
      <c r="CI801" s="180"/>
      <c r="CJ801" s="187"/>
      <c r="CK801" s="187"/>
      <c r="CL801" s="187"/>
      <c r="CM801" s="187"/>
      <c r="CN801" s="187"/>
      <c r="CO801" s="187"/>
      <c r="CP801" s="187"/>
      <c r="CQ801" s="187"/>
      <c r="CR801" s="187"/>
      <c r="CS801" s="187"/>
      <c r="CT801" s="187"/>
      <c r="CU801" s="187"/>
      <c r="CV801" s="187"/>
      <c r="CW801" s="187"/>
      <c r="CX801" s="187"/>
      <c r="CY801" s="187"/>
      <c r="CZ801" s="187"/>
      <c r="DA801" s="187"/>
    </row>
    <row r="802" spans="1:105" ht="15">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c r="CH802" s="180"/>
      <c r="CI802" s="180"/>
      <c r="CJ802" s="187"/>
      <c r="CK802" s="187"/>
      <c r="CL802" s="187"/>
      <c r="CM802" s="187"/>
      <c r="CN802" s="187"/>
      <c r="CO802" s="187"/>
      <c r="CP802" s="187"/>
      <c r="CQ802" s="187"/>
      <c r="CR802" s="187"/>
      <c r="CS802" s="187"/>
      <c r="CT802" s="187"/>
      <c r="CU802" s="187"/>
      <c r="CV802" s="187"/>
      <c r="CW802" s="187"/>
      <c r="CX802" s="187"/>
      <c r="CY802" s="187"/>
      <c r="CZ802" s="187"/>
      <c r="DA802" s="187"/>
    </row>
    <row r="803" spans="1:105" ht="15">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c r="CH803" s="180"/>
      <c r="CI803" s="180"/>
      <c r="CJ803" s="187"/>
      <c r="CK803" s="187"/>
      <c r="CL803" s="187"/>
      <c r="CM803" s="187"/>
      <c r="CN803" s="187"/>
      <c r="CO803" s="187"/>
      <c r="CP803" s="187"/>
      <c r="CQ803" s="187"/>
      <c r="CR803" s="187"/>
      <c r="CS803" s="187"/>
      <c r="CT803" s="187"/>
      <c r="CU803" s="187"/>
      <c r="CV803" s="187"/>
      <c r="CW803" s="187"/>
      <c r="CX803" s="187"/>
      <c r="CY803" s="187"/>
      <c r="CZ803" s="187"/>
      <c r="DA803" s="187"/>
    </row>
    <row r="804" spans="1:105" ht="15">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c r="CH804" s="180"/>
      <c r="CI804" s="180"/>
      <c r="CJ804" s="187"/>
      <c r="CK804" s="187"/>
      <c r="CL804" s="187"/>
      <c r="CM804" s="187"/>
      <c r="CN804" s="187"/>
      <c r="CO804" s="187"/>
      <c r="CP804" s="187"/>
      <c r="CQ804" s="187"/>
      <c r="CR804" s="187"/>
      <c r="CS804" s="187"/>
      <c r="CT804" s="187"/>
      <c r="CU804" s="187"/>
      <c r="CV804" s="187"/>
      <c r="CW804" s="187"/>
      <c r="CX804" s="187"/>
      <c r="CY804" s="187"/>
      <c r="CZ804" s="187"/>
      <c r="DA804" s="187"/>
    </row>
    <row r="805" spans="1:105" ht="15">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7"/>
      <c r="CK805" s="187"/>
      <c r="CL805" s="187"/>
      <c r="CM805" s="187"/>
      <c r="CN805" s="187"/>
      <c r="CO805" s="187"/>
      <c r="CP805" s="187"/>
      <c r="CQ805" s="187"/>
      <c r="CR805" s="187"/>
      <c r="CS805" s="187"/>
      <c r="CT805" s="187"/>
      <c r="CU805" s="187"/>
      <c r="CV805" s="187"/>
      <c r="CW805" s="187"/>
      <c r="CX805" s="187"/>
      <c r="CY805" s="187"/>
      <c r="CZ805" s="187"/>
      <c r="DA805" s="187"/>
    </row>
    <row r="806" spans="1:105" ht="15">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c r="CH806" s="180"/>
      <c r="CI806" s="180"/>
      <c r="CJ806" s="187"/>
      <c r="CK806" s="187"/>
      <c r="CL806" s="187"/>
      <c r="CM806" s="187"/>
      <c r="CN806" s="187"/>
      <c r="CO806" s="187"/>
      <c r="CP806" s="187"/>
      <c r="CQ806" s="187"/>
      <c r="CR806" s="187"/>
      <c r="CS806" s="187"/>
      <c r="CT806" s="187"/>
      <c r="CU806" s="187"/>
      <c r="CV806" s="187"/>
      <c r="CW806" s="187"/>
      <c r="CX806" s="187"/>
      <c r="CY806" s="187"/>
      <c r="CZ806" s="187"/>
      <c r="DA806" s="187"/>
    </row>
    <row r="807" spans="1:105" ht="15">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c r="CH807" s="180"/>
      <c r="CI807" s="180"/>
      <c r="CJ807" s="187"/>
      <c r="CK807" s="187"/>
      <c r="CL807" s="187"/>
      <c r="CM807" s="187"/>
      <c r="CN807" s="187"/>
      <c r="CO807" s="187"/>
      <c r="CP807" s="187"/>
      <c r="CQ807" s="187"/>
      <c r="CR807" s="187"/>
      <c r="CS807" s="187"/>
      <c r="CT807" s="187"/>
      <c r="CU807" s="187"/>
      <c r="CV807" s="187"/>
      <c r="CW807" s="187"/>
      <c r="CX807" s="187"/>
      <c r="CY807" s="187"/>
      <c r="CZ807" s="187"/>
      <c r="DA807" s="187"/>
    </row>
    <row r="808" spans="1:105" ht="15">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c r="CH808" s="180"/>
      <c r="CI808" s="180"/>
      <c r="CJ808" s="187"/>
      <c r="CK808" s="187"/>
      <c r="CL808" s="187"/>
      <c r="CM808" s="187"/>
      <c r="CN808" s="187"/>
      <c r="CO808" s="187"/>
      <c r="CP808" s="187"/>
      <c r="CQ808" s="187"/>
      <c r="CR808" s="187"/>
      <c r="CS808" s="187"/>
      <c r="CT808" s="187"/>
      <c r="CU808" s="187"/>
      <c r="CV808" s="187"/>
      <c r="CW808" s="187"/>
      <c r="CX808" s="187"/>
      <c r="CY808" s="187"/>
      <c r="CZ808" s="187"/>
      <c r="DA808" s="187"/>
    </row>
    <row r="809" spans="1:105" ht="15">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c r="CH809" s="180"/>
      <c r="CI809" s="180"/>
      <c r="CJ809" s="187"/>
      <c r="CK809" s="187"/>
      <c r="CL809" s="187"/>
      <c r="CM809" s="187"/>
      <c r="CN809" s="187"/>
      <c r="CO809" s="187"/>
      <c r="CP809" s="187"/>
      <c r="CQ809" s="187"/>
      <c r="CR809" s="187"/>
      <c r="CS809" s="187"/>
      <c r="CT809" s="187"/>
      <c r="CU809" s="187"/>
      <c r="CV809" s="187"/>
      <c r="CW809" s="187"/>
      <c r="CX809" s="187"/>
      <c r="CY809" s="187"/>
      <c r="CZ809" s="187"/>
      <c r="DA809" s="187"/>
    </row>
    <row r="810" spans="1:105" ht="15">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c r="CH810" s="180"/>
      <c r="CI810" s="180"/>
      <c r="CJ810" s="187"/>
      <c r="CK810" s="187"/>
      <c r="CL810" s="187"/>
      <c r="CM810" s="187"/>
      <c r="CN810" s="187"/>
      <c r="CO810" s="187"/>
      <c r="CP810" s="187"/>
      <c r="CQ810" s="187"/>
      <c r="CR810" s="187"/>
      <c r="CS810" s="187"/>
      <c r="CT810" s="187"/>
      <c r="CU810" s="187"/>
      <c r="CV810" s="187"/>
      <c r="CW810" s="187"/>
      <c r="CX810" s="187"/>
      <c r="CY810" s="187"/>
      <c r="CZ810" s="187"/>
      <c r="DA810" s="187"/>
    </row>
    <row r="811" spans="1:105" ht="15">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c r="CH811" s="180"/>
      <c r="CI811" s="180"/>
      <c r="CJ811" s="187"/>
      <c r="CK811" s="187"/>
      <c r="CL811" s="187"/>
      <c r="CM811" s="187"/>
      <c r="CN811" s="187"/>
      <c r="CO811" s="187"/>
      <c r="CP811" s="187"/>
      <c r="CQ811" s="187"/>
      <c r="CR811" s="187"/>
      <c r="CS811" s="187"/>
      <c r="CT811" s="187"/>
      <c r="CU811" s="187"/>
      <c r="CV811" s="187"/>
      <c r="CW811" s="187"/>
      <c r="CX811" s="187"/>
      <c r="CY811" s="187"/>
      <c r="CZ811" s="187"/>
      <c r="DA811" s="187"/>
    </row>
    <row r="812" spans="1:105" ht="15">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c r="CH812" s="180"/>
      <c r="CI812" s="180"/>
      <c r="CJ812" s="187"/>
      <c r="CK812" s="187"/>
      <c r="CL812" s="187"/>
      <c r="CM812" s="187"/>
      <c r="CN812" s="187"/>
      <c r="CO812" s="187"/>
      <c r="CP812" s="187"/>
      <c r="CQ812" s="187"/>
      <c r="CR812" s="187"/>
      <c r="CS812" s="187"/>
      <c r="CT812" s="187"/>
      <c r="CU812" s="187"/>
      <c r="CV812" s="187"/>
      <c r="CW812" s="187"/>
      <c r="CX812" s="187"/>
      <c r="CY812" s="187"/>
      <c r="CZ812" s="187"/>
      <c r="DA812" s="187"/>
    </row>
    <row r="813" spans="1:105" ht="15">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c r="CH813" s="180"/>
      <c r="CI813" s="180"/>
      <c r="CJ813" s="187"/>
      <c r="CK813" s="187"/>
      <c r="CL813" s="187"/>
      <c r="CM813" s="187"/>
      <c r="CN813" s="187"/>
      <c r="CO813" s="187"/>
      <c r="CP813" s="187"/>
      <c r="CQ813" s="187"/>
      <c r="CR813" s="187"/>
      <c r="CS813" s="187"/>
      <c r="CT813" s="187"/>
      <c r="CU813" s="187"/>
      <c r="CV813" s="187"/>
      <c r="CW813" s="187"/>
      <c r="CX813" s="187"/>
      <c r="CY813" s="187"/>
      <c r="CZ813" s="187"/>
      <c r="DA813" s="187"/>
    </row>
    <row r="814" spans="1:105" ht="15">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c r="CH814" s="180"/>
      <c r="CI814" s="180"/>
      <c r="CJ814" s="187"/>
      <c r="CK814" s="187"/>
      <c r="CL814" s="187"/>
      <c r="CM814" s="187"/>
      <c r="CN814" s="187"/>
      <c r="CO814" s="187"/>
      <c r="CP814" s="187"/>
      <c r="CQ814" s="187"/>
      <c r="CR814" s="187"/>
      <c r="CS814" s="187"/>
      <c r="CT814" s="187"/>
      <c r="CU814" s="187"/>
      <c r="CV814" s="187"/>
      <c r="CW814" s="187"/>
      <c r="CX814" s="187"/>
      <c r="CY814" s="187"/>
      <c r="CZ814" s="187"/>
      <c r="DA814" s="187"/>
    </row>
    <row r="815" spans="1:105" ht="15">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c r="CH815" s="180"/>
      <c r="CI815" s="180"/>
      <c r="CJ815" s="187"/>
      <c r="CK815" s="187"/>
      <c r="CL815" s="187"/>
      <c r="CM815" s="187"/>
      <c r="CN815" s="187"/>
      <c r="CO815" s="187"/>
      <c r="CP815" s="187"/>
      <c r="CQ815" s="187"/>
      <c r="CR815" s="187"/>
      <c r="CS815" s="187"/>
      <c r="CT815" s="187"/>
      <c r="CU815" s="187"/>
      <c r="CV815" s="187"/>
      <c r="CW815" s="187"/>
      <c r="CX815" s="187"/>
      <c r="CY815" s="187"/>
      <c r="CZ815" s="187"/>
      <c r="DA815" s="187"/>
    </row>
    <row r="816" spans="1:105" ht="15">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7"/>
      <c r="CK816" s="187"/>
      <c r="CL816" s="187"/>
      <c r="CM816" s="187"/>
      <c r="CN816" s="187"/>
      <c r="CO816" s="187"/>
      <c r="CP816" s="187"/>
      <c r="CQ816" s="187"/>
      <c r="CR816" s="187"/>
      <c r="CS816" s="187"/>
      <c r="CT816" s="187"/>
      <c r="CU816" s="187"/>
      <c r="CV816" s="187"/>
      <c r="CW816" s="187"/>
      <c r="CX816" s="187"/>
      <c r="CY816" s="187"/>
      <c r="CZ816" s="187"/>
      <c r="DA816" s="187"/>
    </row>
    <row r="817" spans="1:105" ht="15">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c r="CH817" s="180"/>
      <c r="CI817" s="180"/>
      <c r="CJ817" s="187"/>
      <c r="CK817" s="187"/>
      <c r="CL817" s="187"/>
      <c r="CM817" s="187"/>
      <c r="CN817" s="187"/>
      <c r="CO817" s="187"/>
      <c r="CP817" s="187"/>
      <c r="CQ817" s="187"/>
      <c r="CR817" s="187"/>
      <c r="CS817" s="187"/>
      <c r="CT817" s="187"/>
      <c r="CU817" s="187"/>
      <c r="CV817" s="187"/>
      <c r="CW817" s="187"/>
      <c r="CX817" s="187"/>
      <c r="CY817" s="187"/>
      <c r="CZ817" s="187"/>
      <c r="DA817" s="187"/>
    </row>
    <row r="818" spans="1:105" ht="15">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c r="CH818" s="180"/>
      <c r="CI818" s="180"/>
      <c r="CJ818" s="187"/>
      <c r="CK818" s="187"/>
      <c r="CL818" s="187"/>
      <c r="CM818" s="187"/>
      <c r="CN818" s="187"/>
      <c r="CO818" s="187"/>
      <c r="CP818" s="187"/>
      <c r="CQ818" s="187"/>
      <c r="CR818" s="187"/>
      <c r="CS818" s="187"/>
      <c r="CT818" s="187"/>
      <c r="CU818" s="187"/>
      <c r="CV818" s="187"/>
      <c r="CW818" s="187"/>
      <c r="CX818" s="187"/>
      <c r="CY818" s="187"/>
      <c r="CZ818" s="187"/>
      <c r="DA818" s="187"/>
    </row>
    <row r="819" spans="1:105" ht="15">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c r="CH819" s="180"/>
      <c r="CI819" s="180"/>
      <c r="CJ819" s="187"/>
      <c r="CK819" s="187"/>
      <c r="CL819" s="187"/>
      <c r="CM819" s="187"/>
      <c r="CN819" s="187"/>
      <c r="CO819" s="187"/>
      <c r="CP819" s="187"/>
      <c r="CQ819" s="187"/>
      <c r="CR819" s="187"/>
      <c r="CS819" s="187"/>
      <c r="CT819" s="187"/>
      <c r="CU819" s="187"/>
      <c r="CV819" s="187"/>
      <c r="CW819" s="187"/>
      <c r="CX819" s="187"/>
      <c r="CY819" s="187"/>
      <c r="CZ819" s="187"/>
      <c r="DA819" s="187"/>
    </row>
    <row r="820" spans="1:105" ht="15">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c r="CH820" s="180"/>
      <c r="CI820" s="180"/>
      <c r="CJ820" s="187"/>
      <c r="CK820" s="187"/>
      <c r="CL820" s="187"/>
      <c r="CM820" s="187"/>
      <c r="CN820" s="187"/>
      <c r="CO820" s="187"/>
      <c r="CP820" s="187"/>
      <c r="CQ820" s="187"/>
      <c r="CR820" s="187"/>
      <c r="CS820" s="187"/>
      <c r="CT820" s="187"/>
      <c r="CU820" s="187"/>
      <c r="CV820" s="187"/>
      <c r="CW820" s="187"/>
      <c r="CX820" s="187"/>
      <c r="CY820" s="187"/>
      <c r="CZ820" s="187"/>
      <c r="DA820" s="187"/>
    </row>
    <row r="821" spans="1:105" ht="15">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c r="CH821" s="180"/>
      <c r="CI821" s="180"/>
      <c r="CJ821" s="187"/>
      <c r="CK821" s="187"/>
      <c r="CL821" s="187"/>
      <c r="CM821" s="187"/>
      <c r="CN821" s="187"/>
      <c r="CO821" s="187"/>
      <c r="CP821" s="187"/>
      <c r="CQ821" s="187"/>
      <c r="CR821" s="187"/>
      <c r="CS821" s="187"/>
      <c r="CT821" s="187"/>
      <c r="CU821" s="187"/>
      <c r="CV821" s="187"/>
      <c r="CW821" s="187"/>
      <c r="CX821" s="187"/>
      <c r="CY821" s="187"/>
      <c r="CZ821" s="187"/>
      <c r="DA821" s="187"/>
    </row>
    <row r="822" spans="1:105" ht="15">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c r="CH822" s="180"/>
      <c r="CI822" s="180"/>
      <c r="CJ822" s="187"/>
      <c r="CK822" s="187"/>
      <c r="CL822" s="187"/>
      <c r="CM822" s="187"/>
      <c r="CN822" s="187"/>
      <c r="CO822" s="187"/>
      <c r="CP822" s="187"/>
      <c r="CQ822" s="187"/>
      <c r="CR822" s="187"/>
      <c r="CS822" s="187"/>
      <c r="CT822" s="187"/>
      <c r="CU822" s="187"/>
      <c r="CV822" s="187"/>
      <c r="CW822" s="187"/>
      <c r="CX822" s="187"/>
      <c r="CY822" s="187"/>
      <c r="CZ822" s="187"/>
      <c r="DA822" s="187"/>
    </row>
    <row r="823" spans="1:105" ht="15">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7"/>
      <c r="CK823" s="187"/>
      <c r="CL823" s="187"/>
      <c r="CM823" s="187"/>
      <c r="CN823" s="187"/>
      <c r="CO823" s="187"/>
      <c r="CP823" s="187"/>
      <c r="CQ823" s="187"/>
      <c r="CR823" s="187"/>
      <c r="CS823" s="187"/>
      <c r="CT823" s="187"/>
      <c r="CU823" s="187"/>
      <c r="CV823" s="187"/>
      <c r="CW823" s="187"/>
      <c r="CX823" s="187"/>
      <c r="CY823" s="187"/>
      <c r="CZ823" s="187"/>
      <c r="DA823" s="187"/>
    </row>
    <row r="824" spans="1:105" ht="15">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7"/>
      <c r="CK824" s="187"/>
      <c r="CL824" s="187"/>
      <c r="CM824" s="187"/>
      <c r="CN824" s="187"/>
      <c r="CO824" s="187"/>
      <c r="CP824" s="187"/>
      <c r="CQ824" s="187"/>
      <c r="CR824" s="187"/>
      <c r="CS824" s="187"/>
      <c r="CT824" s="187"/>
      <c r="CU824" s="187"/>
      <c r="CV824" s="187"/>
      <c r="CW824" s="187"/>
      <c r="CX824" s="187"/>
      <c r="CY824" s="187"/>
      <c r="CZ824" s="187"/>
      <c r="DA824" s="187"/>
    </row>
    <row r="825" spans="1:105" ht="15">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7"/>
      <c r="CK825" s="187"/>
      <c r="CL825" s="187"/>
      <c r="CM825" s="187"/>
      <c r="CN825" s="187"/>
      <c r="CO825" s="187"/>
      <c r="CP825" s="187"/>
      <c r="CQ825" s="187"/>
      <c r="CR825" s="187"/>
      <c r="CS825" s="187"/>
      <c r="CT825" s="187"/>
      <c r="CU825" s="187"/>
      <c r="CV825" s="187"/>
      <c r="CW825" s="187"/>
      <c r="CX825" s="187"/>
      <c r="CY825" s="187"/>
      <c r="CZ825" s="187"/>
      <c r="DA825" s="187"/>
    </row>
    <row r="826" spans="1:105" ht="15">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7"/>
      <c r="CK826" s="187"/>
      <c r="CL826" s="187"/>
      <c r="CM826" s="187"/>
      <c r="CN826" s="187"/>
      <c r="CO826" s="187"/>
      <c r="CP826" s="187"/>
      <c r="CQ826" s="187"/>
      <c r="CR826" s="187"/>
      <c r="CS826" s="187"/>
      <c r="CT826" s="187"/>
      <c r="CU826" s="187"/>
      <c r="CV826" s="187"/>
      <c r="CW826" s="187"/>
      <c r="CX826" s="187"/>
      <c r="CY826" s="187"/>
      <c r="CZ826" s="187"/>
      <c r="DA826" s="187"/>
    </row>
    <row r="827" spans="1:105" ht="15">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7"/>
      <c r="CK827" s="187"/>
      <c r="CL827" s="187"/>
      <c r="CM827" s="187"/>
      <c r="CN827" s="187"/>
      <c r="CO827" s="187"/>
      <c r="CP827" s="187"/>
      <c r="CQ827" s="187"/>
      <c r="CR827" s="187"/>
      <c r="CS827" s="187"/>
      <c r="CT827" s="187"/>
      <c r="CU827" s="187"/>
      <c r="CV827" s="187"/>
      <c r="CW827" s="187"/>
      <c r="CX827" s="187"/>
      <c r="CY827" s="187"/>
      <c r="CZ827" s="187"/>
      <c r="DA827" s="187"/>
    </row>
    <row r="828" spans="1:105" ht="15">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c r="CH828" s="180"/>
      <c r="CI828" s="180"/>
      <c r="CJ828" s="187"/>
      <c r="CK828" s="187"/>
      <c r="CL828" s="187"/>
      <c r="CM828" s="187"/>
      <c r="CN828" s="187"/>
      <c r="CO828" s="187"/>
      <c r="CP828" s="187"/>
      <c r="CQ828" s="187"/>
      <c r="CR828" s="187"/>
      <c r="CS828" s="187"/>
      <c r="CT828" s="187"/>
      <c r="CU828" s="187"/>
      <c r="CV828" s="187"/>
      <c r="CW828" s="187"/>
      <c r="CX828" s="187"/>
      <c r="CY828" s="187"/>
      <c r="CZ828" s="187"/>
      <c r="DA828" s="187"/>
    </row>
    <row r="829" spans="1:105" ht="15">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c r="CH829" s="180"/>
      <c r="CI829" s="180"/>
      <c r="CJ829" s="187"/>
      <c r="CK829" s="187"/>
      <c r="CL829" s="187"/>
      <c r="CM829" s="187"/>
      <c r="CN829" s="187"/>
      <c r="CO829" s="187"/>
      <c r="CP829" s="187"/>
      <c r="CQ829" s="187"/>
      <c r="CR829" s="187"/>
      <c r="CS829" s="187"/>
      <c r="CT829" s="187"/>
      <c r="CU829" s="187"/>
      <c r="CV829" s="187"/>
      <c r="CW829" s="187"/>
      <c r="CX829" s="187"/>
      <c r="CY829" s="187"/>
      <c r="CZ829" s="187"/>
      <c r="DA829" s="187"/>
    </row>
    <row r="830" spans="1:105" ht="15">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7"/>
      <c r="CK830" s="187"/>
      <c r="CL830" s="187"/>
      <c r="CM830" s="187"/>
      <c r="CN830" s="187"/>
      <c r="CO830" s="187"/>
      <c r="CP830" s="187"/>
      <c r="CQ830" s="187"/>
      <c r="CR830" s="187"/>
      <c r="CS830" s="187"/>
      <c r="CT830" s="187"/>
      <c r="CU830" s="187"/>
      <c r="CV830" s="187"/>
      <c r="CW830" s="187"/>
      <c r="CX830" s="187"/>
      <c r="CY830" s="187"/>
      <c r="CZ830" s="187"/>
      <c r="DA830" s="187"/>
    </row>
    <row r="831" spans="1:105" ht="15">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c r="CH831" s="180"/>
      <c r="CI831" s="180"/>
      <c r="CJ831" s="187"/>
      <c r="CK831" s="187"/>
      <c r="CL831" s="187"/>
      <c r="CM831" s="187"/>
      <c r="CN831" s="187"/>
      <c r="CO831" s="187"/>
      <c r="CP831" s="187"/>
      <c r="CQ831" s="187"/>
      <c r="CR831" s="187"/>
      <c r="CS831" s="187"/>
      <c r="CT831" s="187"/>
      <c r="CU831" s="187"/>
      <c r="CV831" s="187"/>
      <c r="CW831" s="187"/>
      <c r="CX831" s="187"/>
      <c r="CY831" s="187"/>
      <c r="CZ831" s="187"/>
      <c r="DA831" s="187"/>
    </row>
    <row r="832" spans="1:105" ht="15">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c r="CH832" s="180"/>
      <c r="CI832" s="180"/>
      <c r="CJ832" s="187"/>
      <c r="CK832" s="187"/>
      <c r="CL832" s="187"/>
      <c r="CM832" s="187"/>
      <c r="CN832" s="187"/>
      <c r="CO832" s="187"/>
      <c r="CP832" s="187"/>
      <c r="CQ832" s="187"/>
      <c r="CR832" s="187"/>
      <c r="CS832" s="187"/>
      <c r="CT832" s="187"/>
      <c r="CU832" s="187"/>
      <c r="CV832" s="187"/>
      <c r="CW832" s="187"/>
      <c r="CX832" s="187"/>
      <c r="CY832" s="187"/>
      <c r="CZ832" s="187"/>
      <c r="DA832" s="187"/>
    </row>
    <row r="833" spans="1:105" ht="15">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c r="CH833" s="180"/>
      <c r="CI833" s="180"/>
      <c r="CJ833" s="187"/>
      <c r="CK833" s="187"/>
      <c r="CL833" s="187"/>
      <c r="CM833" s="187"/>
      <c r="CN833" s="187"/>
      <c r="CO833" s="187"/>
      <c r="CP833" s="187"/>
      <c r="CQ833" s="187"/>
      <c r="CR833" s="187"/>
      <c r="CS833" s="187"/>
      <c r="CT833" s="187"/>
      <c r="CU833" s="187"/>
      <c r="CV833" s="187"/>
      <c r="CW833" s="187"/>
      <c r="CX833" s="187"/>
      <c r="CY833" s="187"/>
      <c r="CZ833" s="187"/>
      <c r="DA833" s="187"/>
    </row>
    <row r="834" spans="1:105" ht="15">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c r="CH834" s="180"/>
      <c r="CI834" s="180"/>
      <c r="CJ834" s="187"/>
      <c r="CK834" s="187"/>
      <c r="CL834" s="187"/>
      <c r="CM834" s="187"/>
      <c r="CN834" s="187"/>
      <c r="CO834" s="187"/>
      <c r="CP834" s="187"/>
      <c r="CQ834" s="187"/>
      <c r="CR834" s="187"/>
      <c r="CS834" s="187"/>
      <c r="CT834" s="187"/>
      <c r="CU834" s="187"/>
      <c r="CV834" s="187"/>
      <c r="CW834" s="187"/>
      <c r="CX834" s="187"/>
      <c r="CY834" s="187"/>
      <c r="CZ834" s="187"/>
      <c r="DA834" s="187"/>
    </row>
    <row r="835" spans="1:105" ht="15">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c r="CH835" s="180"/>
      <c r="CI835" s="180"/>
      <c r="CJ835" s="187"/>
      <c r="CK835" s="187"/>
      <c r="CL835" s="187"/>
      <c r="CM835" s="187"/>
      <c r="CN835" s="187"/>
      <c r="CO835" s="187"/>
      <c r="CP835" s="187"/>
      <c r="CQ835" s="187"/>
      <c r="CR835" s="187"/>
      <c r="CS835" s="187"/>
      <c r="CT835" s="187"/>
      <c r="CU835" s="187"/>
      <c r="CV835" s="187"/>
      <c r="CW835" s="187"/>
      <c r="CX835" s="187"/>
      <c r="CY835" s="187"/>
      <c r="CZ835" s="187"/>
      <c r="DA835" s="187"/>
    </row>
    <row r="836" spans="1:105" ht="15">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c r="CH836" s="180"/>
      <c r="CI836" s="180"/>
      <c r="CJ836" s="187"/>
      <c r="CK836" s="187"/>
      <c r="CL836" s="187"/>
      <c r="CM836" s="187"/>
      <c r="CN836" s="187"/>
      <c r="CO836" s="187"/>
      <c r="CP836" s="187"/>
      <c r="CQ836" s="187"/>
      <c r="CR836" s="187"/>
      <c r="CS836" s="187"/>
      <c r="CT836" s="187"/>
      <c r="CU836" s="187"/>
      <c r="CV836" s="187"/>
      <c r="CW836" s="187"/>
      <c r="CX836" s="187"/>
      <c r="CY836" s="187"/>
      <c r="CZ836" s="187"/>
      <c r="DA836" s="187"/>
    </row>
    <row r="837" spans="1:105" ht="15">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c r="CH837" s="180"/>
      <c r="CI837" s="180"/>
      <c r="CJ837" s="187"/>
      <c r="CK837" s="187"/>
      <c r="CL837" s="187"/>
      <c r="CM837" s="187"/>
      <c r="CN837" s="187"/>
      <c r="CO837" s="187"/>
      <c r="CP837" s="187"/>
      <c r="CQ837" s="187"/>
      <c r="CR837" s="187"/>
      <c r="CS837" s="187"/>
      <c r="CT837" s="187"/>
      <c r="CU837" s="187"/>
      <c r="CV837" s="187"/>
      <c r="CW837" s="187"/>
      <c r="CX837" s="187"/>
      <c r="CY837" s="187"/>
      <c r="CZ837" s="187"/>
      <c r="DA837" s="187"/>
    </row>
    <row r="838" spans="1:105" ht="15">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c r="CH838" s="180"/>
      <c r="CI838" s="180"/>
      <c r="CJ838" s="187"/>
      <c r="CK838" s="187"/>
      <c r="CL838" s="187"/>
      <c r="CM838" s="187"/>
      <c r="CN838" s="187"/>
      <c r="CO838" s="187"/>
      <c r="CP838" s="187"/>
      <c r="CQ838" s="187"/>
      <c r="CR838" s="187"/>
      <c r="CS838" s="187"/>
      <c r="CT838" s="187"/>
      <c r="CU838" s="187"/>
      <c r="CV838" s="187"/>
      <c r="CW838" s="187"/>
      <c r="CX838" s="187"/>
      <c r="CY838" s="187"/>
      <c r="CZ838" s="187"/>
      <c r="DA838" s="187"/>
    </row>
    <row r="839" spans="1:105" ht="15">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c r="CH839" s="180"/>
      <c r="CI839" s="180"/>
      <c r="CJ839" s="187"/>
      <c r="CK839" s="187"/>
      <c r="CL839" s="187"/>
      <c r="CM839" s="187"/>
      <c r="CN839" s="187"/>
      <c r="CO839" s="187"/>
      <c r="CP839" s="187"/>
      <c r="CQ839" s="187"/>
      <c r="CR839" s="187"/>
      <c r="CS839" s="187"/>
      <c r="CT839" s="187"/>
      <c r="CU839" s="187"/>
      <c r="CV839" s="187"/>
      <c r="CW839" s="187"/>
      <c r="CX839" s="187"/>
      <c r="CY839" s="187"/>
      <c r="CZ839" s="187"/>
      <c r="DA839" s="187"/>
    </row>
    <row r="840" spans="1:105" ht="15">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c r="CH840" s="180"/>
      <c r="CI840" s="180"/>
      <c r="CJ840" s="187"/>
      <c r="CK840" s="187"/>
      <c r="CL840" s="187"/>
      <c r="CM840" s="187"/>
      <c r="CN840" s="187"/>
      <c r="CO840" s="187"/>
      <c r="CP840" s="187"/>
      <c r="CQ840" s="187"/>
      <c r="CR840" s="187"/>
      <c r="CS840" s="187"/>
      <c r="CT840" s="187"/>
      <c r="CU840" s="187"/>
      <c r="CV840" s="187"/>
      <c r="CW840" s="187"/>
      <c r="CX840" s="187"/>
      <c r="CY840" s="187"/>
      <c r="CZ840" s="187"/>
      <c r="DA840" s="187"/>
    </row>
    <row r="841" spans="1:105" ht="15">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c r="CH841" s="180"/>
      <c r="CI841" s="180"/>
      <c r="CJ841" s="187"/>
      <c r="CK841" s="187"/>
      <c r="CL841" s="187"/>
      <c r="CM841" s="187"/>
      <c r="CN841" s="187"/>
      <c r="CO841" s="187"/>
      <c r="CP841" s="187"/>
      <c r="CQ841" s="187"/>
      <c r="CR841" s="187"/>
      <c r="CS841" s="187"/>
      <c r="CT841" s="187"/>
      <c r="CU841" s="187"/>
      <c r="CV841" s="187"/>
      <c r="CW841" s="187"/>
      <c r="CX841" s="187"/>
      <c r="CY841" s="187"/>
      <c r="CZ841" s="187"/>
      <c r="DA841" s="187"/>
    </row>
    <row r="842" spans="1:105" ht="15">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c r="CH842" s="180"/>
      <c r="CI842" s="180"/>
      <c r="CJ842" s="187"/>
      <c r="CK842" s="187"/>
      <c r="CL842" s="187"/>
      <c r="CM842" s="187"/>
      <c r="CN842" s="187"/>
      <c r="CO842" s="187"/>
      <c r="CP842" s="187"/>
      <c r="CQ842" s="187"/>
      <c r="CR842" s="187"/>
      <c r="CS842" s="187"/>
      <c r="CT842" s="187"/>
      <c r="CU842" s="187"/>
      <c r="CV842" s="187"/>
      <c r="CW842" s="187"/>
      <c r="CX842" s="187"/>
      <c r="CY842" s="187"/>
      <c r="CZ842" s="187"/>
      <c r="DA842" s="187"/>
    </row>
    <row r="843" spans="1:105" ht="15">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c r="CH843" s="180"/>
      <c r="CI843" s="180"/>
      <c r="CJ843" s="187"/>
      <c r="CK843" s="187"/>
      <c r="CL843" s="187"/>
      <c r="CM843" s="187"/>
      <c r="CN843" s="187"/>
      <c r="CO843" s="187"/>
      <c r="CP843" s="187"/>
      <c r="CQ843" s="187"/>
      <c r="CR843" s="187"/>
      <c r="CS843" s="187"/>
      <c r="CT843" s="187"/>
      <c r="CU843" s="187"/>
      <c r="CV843" s="187"/>
      <c r="CW843" s="187"/>
      <c r="CX843" s="187"/>
      <c r="CY843" s="187"/>
      <c r="CZ843" s="187"/>
      <c r="DA843" s="187"/>
    </row>
    <row r="844" spans="1:105" ht="15">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c r="CH844" s="180"/>
      <c r="CI844" s="180"/>
      <c r="CJ844" s="187"/>
      <c r="CK844" s="187"/>
      <c r="CL844" s="187"/>
      <c r="CM844" s="187"/>
      <c r="CN844" s="187"/>
      <c r="CO844" s="187"/>
      <c r="CP844" s="187"/>
      <c r="CQ844" s="187"/>
      <c r="CR844" s="187"/>
      <c r="CS844" s="187"/>
      <c r="CT844" s="187"/>
      <c r="CU844" s="187"/>
      <c r="CV844" s="187"/>
      <c r="CW844" s="187"/>
      <c r="CX844" s="187"/>
      <c r="CY844" s="187"/>
      <c r="CZ844" s="187"/>
      <c r="DA844" s="187"/>
    </row>
    <row r="845" spans="1:105" ht="15">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c r="CH845" s="180"/>
      <c r="CI845" s="180"/>
      <c r="CJ845" s="187"/>
      <c r="CK845" s="187"/>
      <c r="CL845" s="187"/>
      <c r="CM845" s="187"/>
      <c r="CN845" s="187"/>
      <c r="CO845" s="187"/>
      <c r="CP845" s="187"/>
      <c r="CQ845" s="187"/>
      <c r="CR845" s="187"/>
      <c r="CS845" s="187"/>
      <c r="CT845" s="187"/>
      <c r="CU845" s="187"/>
      <c r="CV845" s="187"/>
      <c r="CW845" s="187"/>
      <c r="CX845" s="187"/>
      <c r="CY845" s="187"/>
      <c r="CZ845" s="187"/>
      <c r="DA845" s="187"/>
    </row>
    <row r="846" spans="1:105" ht="15">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c r="CH846" s="180"/>
      <c r="CI846" s="180"/>
      <c r="CJ846" s="187"/>
      <c r="CK846" s="187"/>
      <c r="CL846" s="187"/>
      <c r="CM846" s="187"/>
      <c r="CN846" s="187"/>
      <c r="CO846" s="187"/>
      <c r="CP846" s="187"/>
      <c r="CQ846" s="187"/>
      <c r="CR846" s="187"/>
      <c r="CS846" s="187"/>
      <c r="CT846" s="187"/>
      <c r="CU846" s="187"/>
      <c r="CV846" s="187"/>
      <c r="CW846" s="187"/>
      <c r="CX846" s="187"/>
      <c r="CY846" s="187"/>
      <c r="CZ846" s="187"/>
      <c r="DA846" s="187"/>
    </row>
    <row r="847" spans="1:105" ht="15">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c r="AT847" s="180"/>
      <c r="AU847" s="180"/>
      <c r="AV847" s="180"/>
      <c r="AW847" s="180"/>
      <c r="AX847" s="180"/>
      <c r="AY847" s="180"/>
      <c r="AZ847" s="180"/>
      <c r="BA847" s="180"/>
      <c r="BB847" s="180"/>
      <c r="BC847" s="180"/>
      <c r="BD847" s="180"/>
      <c r="BE847" s="180"/>
      <c r="BF847" s="180"/>
      <c r="BG847" s="180"/>
      <c r="BH847" s="180"/>
      <c r="BI847" s="180"/>
      <c r="BJ847" s="180"/>
      <c r="BK847" s="180"/>
      <c r="BL847" s="180"/>
      <c r="BM847" s="180"/>
      <c r="BN847" s="180"/>
      <c r="BO847" s="180"/>
      <c r="BP847" s="180"/>
      <c r="BQ847" s="180"/>
      <c r="BR847" s="180"/>
      <c r="BS847" s="180"/>
      <c r="BT847" s="180"/>
      <c r="BU847" s="180"/>
      <c r="BV847" s="180"/>
      <c r="BW847" s="180"/>
      <c r="BX847" s="180"/>
      <c r="BY847" s="180"/>
      <c r="BZ847" s="180"/>
      <c r="CA847" s="180"/>
      <c r="CB847" s="180"/>
      <c r="CC847" s="180"/>
      <c r="CD847" s="180"/>
      <c r="CE847" s="180"/>
      <c r="CF847" s="180"/>
      <c r="CG847" s="180"/>
      <c r="CH847" s="180"/>
      <c r="CI847" s="180"/>
      <c r="CJ847" s="187"/>
      <c r="CK847" s="187"/>
      <c r="CL847" s="187"/>
      <c r="CM847" s="187"/>
      <c r="CN847" s="187"/>
      <c r="CO847" s="187"/>
      <c r="CP847" s="187"/>
      <c r="CQ847" s="187"/>
      <c r="CR847" s="187"/>
      <c r="CS847" s="187"/>
      <c r="CT847" s="187"/>
      <c r="CU847" s="187"/>
      <c r="CV847" s="187"/>
      <c r="CW847" s="187"/>
      <c r="CX847" s="187"/>
      <c r="CY847" s="187"/>
      <c r="CZ847" s="187"/>
      <c r="DA847" s="187"/>
    </row>
    <row r="848" spans="1:105" ht="15">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c r="CH848" s="180"/>
      <c r="CI848" s="180"/>
      <c r="CJ848" s="187"/>
      <c r="CK848" s="187"/>
      <c r="CL848" s="187"/>
      <c r="CM848" s="187"/>
      <c r="CN848" s="187"/>
      <c r="CO848" s="187"/>
      <c r="CP848" s="187"/>
      <c r="CQ848" s="187"/>
      <c r="CR848" s="187"/>
      <c r="CS848" s="187"/>
      <c r="CT848" s="187"/>
      <c r="CU848" s="187"/>
      <c r="CV848" s="187"/>
      <c r="CW848" s="187"/>
      <c r="CX848" s="187"/>
      <c r="CY848" s="187"/>
      <c r="CZ848" s="187"/>
      <c r="DA848" s="187"/>
    </row>
    <row r="849" spans="1:105" ht="15">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c r="AS849" s="180"/>
      <c r="AT849" s="180"/>
      <c r="AU849" s="180"/>
      <c r="AV849" s="180"/>
      <c r="AW849" s="180"/>
      <c r="AX849" s="180"/>
      <c r="AY849" s="180"/>
      <c r="AZ849" s="180"/>
      <c r="BA849" s="180"/>
      <c r="BB849" s="180"/>
      <c r="BC849" s="180"/>
      <c r="BD849" s="180"/>
      <c r="BE849" s="180"/>
      <c r="BF849" s="180"/>
      <c r="BG849" s="180"/>
      <c r="BH849" s="180"/>
      <c r="BI849" s="180"/>
      <c r="BJ849" s="180"/>
      <c r="BK849" s="180"/>
      <c r="BL849" s="180"/>
      <c r="BM849" s="180"/>
      <c r="BN849" s="180"/>
      <c r="BO849" s="180"/>
      <c r="BP849" s="180"/>
      <c r="BQ849" s="180"/>
      <c r="BR849" s="180"/>
      <c r="BS849" s="180"/>
      <c r="BT849" s="180"/>
      <c r="BU849" s="180"/>
      <c r="BV849" s="180"/>
      <c r="BW849" s="180"/>
      <c r="BX849" s="180"/>
      <c r="BY849" s="180"/>
      <c r="BZ849" s="180"/>
      <c r="CA849" s="180"/>
      <c r="CB849" s="180"/>
      <c r="CC849" s="180"/>
      <c r="CD849" s="180"/>
      <c r="CE849" s="180"/>
      <c r="CF849" s="180"/>
      <c r="CG849" s="180"/>
      <c r="CH849" s="180"/>
      <c r="CI849" s="180"/>
      <c r="CJ849" s="187"/>
      <c r="CK849" s="187"/>
      <c r="CL849" s="187"/>
      <c r="CM849" s="187"/>
      <c r="CN849" s="187"/>
      <c r="CO849" s="187"/>
      <c r="CP849" s="187"/>
      <c r="CQ849" s="187"/>
      <c r="CR849" s="187"/>
      <c r="CS849" s="187"/>
      <c r="CT849" s="187"/>
      <c r="CU849" s="187"/>
      <c r="CV849" s="187"/>
      <c r="CW849" s="187"/>
      <c r="CX849" s="187"/>
      <c r="CY849" s="187"/>
      <c r="CZ849" s="187"/>
      <c r="DA849" s="187"/>
    </row>
    <row r="850" spans="1:105" ht="15">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c r="AS850" s="180"/>
      <c r="AT850" s="180"/>
      <c r="AU850" s="180"/>
      <c r="AV850" s="180"/>
      <c r="AW850" s="180"/>
      <c r="AX850" s="180"/>
      <c r="AY850" s="180"/>
      <c r="AZ850" s="180"/>
      <c r="BA850" s="180"/>
      <c r="BB850" s="180"/>
      <c r="BC850" s="180"/>
      <c r="BD850" s="180"/>
      <c r="BE850" s="180"/>
      <c r="BF850" s="180"/>
      <c r="BG850" s="180"/>
      <c r="BH850" s="180"/>
      <c r="BI850" s="180"/>
      <c r="BJ850" s="180"/>
      <c r="BK850" s="180"/>
      <c r="BL850" s="180"/>
      <c r="BM850" s="180"/>
      <c r="BN850" s="180"/>
      <c r="BO850" s="180"/>
      <c r="BP850" s="180"/>
      <c r="BQ850" s="180"/>
      <c r="BR850" s="180"/>
      <c r="BS850" s="180"/>
      <c r="BT850" s="180"/>
      <c r="BU850" s="180"/>
      <c r="BV850" s="180"/>
      <c r="BW850" s="180"/>
      <c r="BX850" s="180"/>
      <c r="BY850" s="180"/>
      <c r="BZ850" s="180"/>
      <c r="CA850" s="180"/>
      <c r="CB850" s="180"/>
      <c r="CC850" s="180"/>
      <c r="CD850" s="180"/>
      <c r="CE850" s="180"/>
      <c r="CF850" s="180"/>
      <c r="CG850" s="180"/>
      <c r="CH850" s="180"/>
      <c r="CI850" s="180"/>
      <c r="CJ850" s="187"/>
      <c r="CK850" s="187"/>
      <c r="CL850" s="187"/>
      <c r="CM850" s="187"/>
      <c r="CN850" s="187"/>
      <c r="CO850" s="187"/>
      <c r="CP850" s="187"/>
      <c r="CQ850" s="187"/>
      <c r="CR850" s="187"/>
      <c r="CS850" s="187"/>
      <c r="CT850" s="187"/>
      <c r="CU850" s="187"/>
      <c r="CV850" s="187"/>
      <c r="CW850" s="187"/>
      <c r="CX850" s="187"/>
      <c r="CY850" s="187"/>
      <c r="CZ850" s="187"/>
      <c r="DA850" s="187"/>
    </row>
    <row r="851" spans="1:105" ht="15">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c r="AS851" s="180"/>
      <c r="AT851" s="180"/>
      <c r="AU851" s="180"/>
      <c r="AV851" s="180"/>
      <c r="AW851" s="180"/>
      <c r="AX851" s="180"/>
      <c r="AY851" s="180"/>
      <c r="AZ851" s="180"/>
      <c r="BA851" s="180"/>
      <c r="BB851" s="180"/>
      <c r="BC851" s="180"/>
      <c r="BD851" s="180"/>
      <c r="BE851" s="180"/>
      <c r="BF851" s="180"/>
      <c r="BG851" s="180"/>
      <c r="BH851" s="180"/>
      <c r="BI851" s="180"/>
      <c r="BJ851" s="180"/>
      <c r="BK851" s="180"/>
      <c r="BL851" s="180"/>
      <c r="BM851" s="180"/>
      <c r="BN851" s="180"/>
      <c r="BO851" s="180"/>
      <c r="BP851" s="180"/>
      <c r="BQ851" s="180"/>
      <c r="BR851" s="180"/>
      <c r="BS851" s="180"/>
      <c r="BT851" s="180"/>
      <c r="BU851" s="180"/>
      <c r="BV851" s="180"/>
      <c r="BW851" s="180"/>
      <c r="BX851" s="180"/>
      <c r="BY851" s="180"/>
      <c r="BZ851" s="180"/>
      <c r="CA851" s="180"/>
      <c r="CB851" s="180"/>
      <c r="CC851" s="180"/>
      <c r="CD851" s="180"/>
      <c r="CE851" s="180"/>
      <c r="CF851" s="180"/>
      <c r="CG851" s="180"/>
      <c r="CH851" s="180"/>
      <c r="CI851" s="180"/>
      <c r="CJ851" s="187"/>
      <c r="CK851" s="187"/>
      <c r="CL851" s="187"/>
      <c r="CM851" s="187"/>
      <c r="CN851" s="187"/>
      <c r="CO851" s="187"/>
      <c r="CP851" s="187"/>
      <c r="CQ851" s="187"/>
      <c r="CR851" s="187"/>
      <c r="CS851" s="187"/>
      <c r="CT851" s="187"/>
      <c r="CU851" s="187"/>
      <c r="CV851" s="187"/>
      <c r="CW851" s="187"/>
      <c r="CX851" s="187"/>
      <c r="CY851" s="187"/>
      <c r="CZ851" s="187"/>
      <c r="DA851" s="187"/>
    </row>
    <row r="852" spans="1:105" ht="15">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c r="AS852" s="180"/>
      <c r="AT852" s="180"/>
      <c r="AU852" s="180"/>
      <c r="AV852" s="180"/>
      <c r="AW852" s="180"/>
      <c r="AX852" s="180"/>
      <c r="AY852" s="180"/>
      <c r="AZ852" s="180"/>
      <c r="BA852" s="180"/>
      <c r="BB852" s="180"/>
      <c r="BC852" s="180"/>
      <c r="BD852" s="180"/>
      <c r="BE852" s="180"/>
      <c r="BF852" s="180"/>
      <c r="BG852" s="180"/>
      <c r="BH852" s="180"/>
      <c r="BI852" s="180"/>
      <c r="BJ852" s="180"/>
      <c r="BK852" s="180"/>
      <c r="BL852" s="180"/>
      <c r="BM852" s="180"/>
      <c r="BN852" s="180"/>
      <c r="BO852" s="180"/>
      <c r="BP852" s="180"/>
      <c r="BQ852" s="180"/>
      <c r="BR852" s="180"/>
      <c r="BS852" s="180"/>
      <c r="BT852" s="180"/>
      <c r="BU852" s="180"/>
      <c r="BV852" s="180"/>
      <c r="BW852" s="180"/>
      <c r="BX852" s="180"/>
      <c r="BY852" s="180"/>
      <c r="BZ852" s="180"/>
      <c r="CA852" s="180"/>
      <c r="CB852" s="180"/>
      <c r="CC852" s="180"/>
      <c r="CD852" s="180"/>
      <c r="CE852" s="180"/>
      <c r="CF852" s="180"/>
      <c r="CG852" s="180"/>
      <c r="CH852" s="180"/>
      <c r="CI852" s="180"/>
      <c r="CJ852" s="187"/>
      <c r="CK852" s="187"/>
      <c r="CL852" s="187"/>
      <c r="CM852" s="187"/>
      <c r="CN852" s="187"/>
      <c r="CO852" s="187"/>
      <c r="CP852" s="187"/>
      <c r="CQ852" s="187"/>
      <c r="CR852" s="187"/>
      <c r="CS852" s="187"/>
      <c r="CT852" s="187"/>
      <c r="CU852" s="187"/>
      <c r="CV852" s="187"/>
      <c r="CW852" s="187"/>
      <c r="CX852" s="187"/>
      <c r="CY852" s="187"/>
      <c r="CZ852" s="187"/>
      <c r="DA852" s="187"/>
    </row>
    <row r="853" spans="1:105" ht="15">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7"/>
      <c r="CK853" s="187"/>
      <c r="CL853" s="187"/>
      <c r="CM853" s="187"/>
      <c r="CN853" s="187"/>
      <c r="CO853" s="187"/>
      <c r="CP853" s="187"/>
      <c r="CQ853" s="187"/>
      <c r="CR853" s="187"/>
      <c r="CS853" s="187"/>
      <c r="CT853" s="187"/>
      <c r="CU853" s="187"/>
      <c r="CV853" s="187"/>
      <c r="CW853" s="187"/>
      <c r="CX853" s="187"/>
      <c r="CY853" s="187"/>
      <c r="CZ853" s="187"/>
      <c r="DA853" s="187"/>
    </row>
    <row r="854" spans="1:105" ht="15">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c r="AS854" s="180"/>
      <c r="AT854" s="180"/>
      <c r="AU854" s="180"/>
      <c r="AV854" s="180"/>
      <c r="AW854" s="180"/>
      <c r="AX854" s="180"/>
      <c r="AY854" s="180"/>
      <c r="AZ854" s="180"/>
      <c r="BA854" s="180"/>
      <c r="BB854" s="180"/>
      <c r="BC854" s="180"/>
      <c r="BD854" s="180"/>
      <c r="BE854" s="180"/>
      <c r="BF854" s="180"/>
      <c r="BG854" s="180"/>
      <c r="BH854" s="180"/>
      <c r="BI854" s="180"/>
      <c r="BJ854" s="180"/>
      <c r="BK854" s="180"/>
      <c r="BL854" s="180"/>
      <c r="BM854" s="180"/>
      <c r="BN854" s="180"/>
      <c r="BO854" s="180"/>
      <c r="BP854" s="180"/>
      <c r="BQ854" s="180"/>
      <c r="BR854" s="180"/>
      <c r="BS854" s="180"/>
      <c r="BT854" s="180"/>
      <c r="BU854" s="180"/>
      <c r="BV854" s="180"/>
      <c r="BW854" s="180"/>
      <c r="BX854" s="180"/>
      <c r="BY854" s="180"/>
      <c r="BZ854" s="180"/>
      <c r="CA854" s="180"/>
      <c r="CB854" s="180"/>
      <c r="CC854" s="180"/>
      <c r="CD854" s="180"/>
      <c r="CE854" s="180"/>
      <c r="CF854" s="180"/>
      <c r="CG854" s="180"/>
      <c r="CH854" s="180"/>
      <c r="CI854" s="180"/>
      <c r="CJ854" s="187"/>
      <c r="CK854" s="187"/>
      <c r="CL854" s="187"/>
      <c r="CM854" s="187"/>
      <c r="CN854" s="187"/>
      <c r="CO854" s="187"/>
      <c r="CP854" s="187"/>
      <c r="CQ854" s="187"/>
      <c r="CR854" s="187"/>
      <c r="CS854" s="187"/>
      <c r="CT854" s="187"/>
      <c r="CU854" s="187"/>
      <c r="CV854" s="187"/>
      <c r="CW854" s="187"/>
      <c r="CX854" s="187"/>
      <c r="CY854" s="187"/>
      <c r="CZ854" s="187"/>
      <c r="DA854" s="187"/>
    </row>
    <row r="855" spans="1:105" ht="15">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c r="AS855" s="180"/>
      <c r="AT855" s="180"/>
      <c r="AU855" s="180"/>
      <c r="AV855" s="180"/>
      <c r="AW855" s="180"/>
      <c r="AX855" s="180"/>
      <c r="AY855" s="180"/>
      <c r="AZ855" s="180"/>
      <c r="BA855" s="180"/>
      <c r="BB855" s="180"/>
      <c r="BC855" s="180"/>
      <c r="BD855" s="180"/>
      <c r="BE855" s="180"/>
      <c r="BF855" s="180"/>
      <c r="BG855" s="180"/>
      <c r="BH855" s="180"/>
      <c r="BI855" s="180"/>
      <c r="BJ855" s="180"/>
      <c r="BK855" s="180"/>
      <c r="BL855" s="180"/>
      <c r="BM855" s="180"/>
      <c r="BN855" s="180"/>
      <c r="BO855" s="180"/>
      <c r="BP855" s="180"/>
      <c r="BQ855" s="180"/>
      <c r="BR855" s="180"/>
      <c r="BS855" s="180"/>
      <c r="BT855" s="180"/>
      <c r="BU855" s="180"/>
      <c r="BV855" s="180"/>
      <c r="BW855" s="180"/>
      <c r="BX855" s="180"/>
      <c r="BY855" s="180"/>
      <c r="BZ855" s="180"/>
      <c r="CA855" s="180"/>
      <c r="CB855" s="180"/>
      <c r="CC855" s="180"/>
      <c r="CD855" s="180"/>
      <c r="CE855" s="180"/>
      <c r="CF855" s="180"/>
      <c r="CG855" s="180"/>
      <c r="CH855" s="180"/>
      <c r="CI855" s="180"/>
      <c r="CJ855" s="187"/>
      <c r="CK855" s="187"/>
      <c r="CL855" s="187"/>
      <c r="CM855" s="187"/>
      <c r="CN855" s="187"/>
      <c r="CO855" s="187"/>
      <c r="CP855" s="187"/>
      <c r="CQ855" s="187"/>
      <c r="CR855" s="187"/>
      <c r="CS855" s="187"/>
      <c r="CT855" s="187"/>
      <c r="CU855" s="187"/>
      <c r="CV855" s="187"/>
      <c r="CW855" s="187"/>
      <c r="CX855" s="187"/>
      <c r="CY855" s="187"/>
      <c r="CZ855" s="187"/>
      <c r="DA855" s="187"/>
    </row>
    <row r="856" spans="1:105" ht="15">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c r="AS856" s="180"/>
      <c r="AT856" s="180"/>
      <c r="AU856" s="180"/>
      <c r="AV856" s="180"/>
      <c r="AW856" s="180"/>
      <c r="AX856" s="180"/>
      <c r="AY856" s="180"/>
      <c r="AZ856" s="180"/>
      <c r="BA856" s="180"/>
      <c r="BB856" s="180"/>
      <c r="BC856" s="180"/>
      <c r="BD856" s="180"/>
      <c r="BE856" s="180"/>
      <c r="BF856" s="180"/>
      <c r="BG856" s="180"/>
      <c r="BH856" s="180"/>
      <c r="BI856" s="180"/>
      <c r="BJ856" s="180"/>
      <c r="BK856" s="180"/>
      <c r="BL856" s="180"/>
      <c r="BM856" s="180"/>
      <c r="BN856" s="180"/>
      <c r="BO856" s="180"/>
      <c r="BP856" s="180"/>
      <c r="BQ856" s="180"/>
      <c r="BR856" s="180"/>
      <c r="BS856" s="180"/>
      <c r="BT856" s="180"/>
      <c r="BU856" s="180"/>
      <c r="BV856" s="180"/>
      <c r="BW856" s="180"/>
      <c r="BX856" s="180"/>
      <c r="BY856" s="180"/>
      <c r="BZ856" s="180"/>
      <c r="CA856" s="180"/>
      <c r="CB856" s="180"/>
      <c r="CC856" s="180"/>
      <c r="CD856" s="180"/>
      <c r="CE856" s="180"/>
      <c r="CF856" s="180"/>
      <c r="CG856" s="180"/>
      <c r="CH856" s="180"/>
      <c r="CI856" s="180"/>
      <c r="CJ856" s="187"/>
      <c r="CK856" s="187"/>
      <c r="CL856" s="187"/>
      <c r="CM856" s="187"/>
      <c r="CN856" s="187"/>
      <c r="CO856" s="187"/>
      <c r="CP856" s="187"/>
      <c r="CQ856" s="187"/>
      <c r="CR856" s="187"/>
      <c r="CS856" s="187"/>
      <c r="CT856" s="187"/>
      <c r="CU856" s="187"/>
      <c r="CV856" s="187"/>
      <c r="CW856" s="187"/>
      <c r="CX856" s="187"/>
      <c r="CY856" s="187"/>
      <c r="CZ856" s="187"/>
      <c r="DA856" s="187"/>
    </row>
    <row r="857" spans="1:105" ht="15">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c r="AS857" s="180"/>
      <c r="AT857" s="180"/>
      <c r="AU857" s="180"/>
      <c r="AV857" s="180"/>
      <c r="AW857" s="180"/>
      <c r="AX857" s="180"/>
      <c r="AY857" s="180"/>
      <c r="AZ857" s="180"/>
      <c r="BA857" s="180"/>
      <c r="BB857" s="180"/>
      <c r="BC857" s="180"/>
      <c r="BD857" s="180"/>
      <c r="BE857" s="180"/>
      <c r="BF857" s="180"/>
      <c r="BG857" s="180"/>
      <c r="BH857" s="180"/>
      <c r="BI857" s="180"/>
      <c r="BJ857" s="180"/>
      <c r="BK857" s="180"/>
      <c r="BL857" s="180"/>
      <c r="BM857" s="180"/>
      <c r="BN857" s="180"/>
      <c r="BO857" s="180"/>
      <c r="BP857" s="180"/>
      <c r="BQ857" s="180"/>
      <c r="BR857" s="180"/>
      <c r="BS857" s="180"/>
      <c r="BT857" s="180"/>
      <c r="BU857" s="180"/>
      <c r="BV857" s="180"/>
      <c r="BW857" s="180"/>
      <c r="BX857" s="180"/>
      <c r="BY857" s="180"/>
      <c r="BZ857" s="180"/>
      <c r="CA857" s="180"/>
      <c r="CB857" s="180"/>
      <c r="CC857" s="180"/>
      <c r="CD857" s="180"/>
      <c r="CE857" s="180"/>
      <c r="CF857" s="180"/>
      <c r="CG857" s="180"/>
      <c r="CH857" s="180"/>
      <c r="CI857" s="180"/>
      <c r="CJ857" s="187"/>
      <c r="CK857" s="187"/>
      <c r="CL857" s="187"/>
      <c r="CM857" s="187"/>
      <c r="CN857" s="187"/>
      <c r="CO857" s="187"/>
      <c r="CP857" s="187"/>
      <c r="CQ857" s="187"/>
      <c r="CR857" s="187"/>
      <c r="CS857" s="187"/>
      <c r="CT857" s="187"/>
      <c r="CU857" s="187"/>
      <c r="CV857" s="187"/>
      <c r="CW857" s="187"/>
      <c r="CX857" s="187"/>
      <c r="CY857" s="187"/>
      <c r="CZ857" s="187"/>
      <c r="DA857" s="187"/>
    </row>
    <row r="858" spans="1:105" ht="15">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c r="AS858" s="180"/>
      <c r="AT858" s="180"/>
      <c r="AU858" s="180"/>
      <c r="AV858" s="180"/>
      <c r="AW858" s="180"/>
      <c r="AX858" s="180"/>
      <c r="AY858" s="180"/>
      <c r="AZ858" s="180"/>
      <c r="BA858" s="180"/>
      <c r="BB858" s="180"/>
      <c r="BC858" s="180"/>
      <c r="BD858" s="180"/>
      <c r="BE858" s="180"/>
      <c r="BF858" s="180"/>
      <c r="BG858" s="180"/>
      <c r="BH858" s="180"/>
      <c r="BI858" s="180"/>
      <c r="BJ858" s="180"/>
      <c r="BK858" s="180"/>
      <c r="BL858" s="180"/>
      <c r="BM858" s="180"/>
      <c r="BN858" s="180"/>
      <c r="BO858" s="180"/>
      <c r="BP858" s="180"/>
      <c r="BQ858" s="180"/>
      <c r="BR858" s="180"/>
      <c r="BS858" s="180"/>
      <c r="BT858" s="180"/>
      <c r="BU858" s="180"/>
      <c r="BV858" s="180"/>
      <c r="BW858" s="180"/>
      <c r="BX858" s="180"/>
      <c r="BY858" s="180"/>
      <c r="BZ858" s="180"/>
      <c r="CA858" s="180"/>
      <c r="CB858" s="180"/>
      <c r="CC858" s="180"/>
      <c r="CD858" s="180"/>
      <c r="CE858" s="180"/>
      <c r="CF858" s="180"/>
      <c r="CG858" s="180"/>
      <c r="CH858" s="180"/>
      <c r="CI858" s="180"/>
      <c r="CJ858" s="187"/>
      <c r="CK858" s="187"/>
      <c r="CL858" s="187"/>
      <c r="CM858" s="187"/>
      <c r="CN858" s="187"/>
      <c r="CO858" s="187"/>
      <c r="CP858" s="187"/>
      <c r="CQ858" s="187"/>
      <c r="CR858" s="187"/>
      <c r="CS858" s="187"/>
      <c r="CT858" s="187"/>
      <c r="CU858" s="187"/>
      <c r="CV858" s="187"/>
      <c r="CW858" s="187"/>
      <c r="CX858" s="187"/>
      <c r="CY858" s="187"/>
      <c r="CZ858" s="187"/>
      <c r="DA858" s="187"/>
    </row>
    <row r="859" spans="1:105" ht="15">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c r="CH859" s="180"/>
      <c r="CI859" s="180"/>
      <c r="CJ859" s="187"/>
      <c r="CK859" s="187"/>
      <c r="CL859" s="187"/>
      <c r="CM859" s="187"/>
      <c r="CN859" s="187"/>
      <c r="CO859" s="187"/>
      <c r="CP859" s="187"/>
      <c r="CQ859" s="187"/>
      <c r="CR859" s="187"/>
      <c r="CS859" s="187"/>
      <c r="CT859" s="187"/>
      <c r="CU859" s="187"/>
      <c r="CV859" s="187"/>
      <c r="CW859" s="187"/>
      <c r="CX859" s="187"/>
      <c r="CY859" s="187"/>
      <c r="CZ859" s="187"/>
      <c r="DA859" s="187"/>
    </row>
    <row r="860" spans="1:105" ht="15">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c r="CH860" s="180"/>
      <c r="CI860" s="180"/>
      <c r="CJ860" s="187"/>
      <c r="CK860" s="187"/>
      <c r="CL860" s="187"/>
      <c r="CM860" s="187"/>
      <c r="CN860" s="187"/>
      <c r="CO860" s="187"/>
      <c r="CP860" s="187"/>
      <c r="CQ860" s="187"/>
      <c r="CR860" s="187"/>
      <c r="CS860" s="187"/>
      <c r="CT860" s="187"/>
      <c r="CU860" s="187"/>
      <c r="CV860" s="187"/>
      <c r="CW860" s="187"/>
      <c r="CX860" s="187"/>
      <c r="CY860" s="187"/>
      <c r="CZ860" s="187"/>
      <c r="DA860" s="187"/>
    </row>
    <row r="861" spans="1:105" ht="15">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c r="AT861" s="180"/>
      <c r="AU861" s="180"/>
      <c r="AV861" s="180"/>
      <c r="AW861" s="180"/>
      <c r="AX861" s="180"/>
      <c r="AY861" s="180"/>
      <c r="AZ861" s="180"/>
      <c r="BA861" s="180"/>
      <c r="BB861" s="180"/>
      <c r="BC861" s="180"/>
      <c r="BD861" s="180"/>
      <c r="BE861" s="180"/>
      <c r="BF861" s="180"/>
      <c r="BG861" s="180"/>
      <c r="BH861" s="180"/>
      <c r="BI861" s="180"/>
      <c r="BJ861" s="180"/>
      <c r="BK861" s="180"/>
      <c r="BL861" s="180"/>
      <c r="BM861" s="180"/>
      <c r="BN861" s="180"/>
      <c r="BO861" s="180"/>
      <c r="BP861" s="180"/>
      <c r="BQ861" s="180"/>
      <c r="BR861" s="180"/>
      <c r="BS861" s="180"/>
      <c r="BT861" s="180"/>
      <c r="BU861" s="180"/>
      <c r="BV861" s="180"/>
      <c r="BW861" s="180"/>
      <c r="BX861" s="180"/>
      <c r="BY861" s="180"/>
      <c r="BZ861" s="180"/>
      <c r="CA861" s="180"/>
      <c r="CB861" s="180"/>
      <c r="CC861" s="180"/>
      <c r="CD861" s="180"/>
      <c r="CE861" s="180"/>
      <c r="CF861" s="180"/>
      <c r="CG861" s="180"/>
      <c r="CH861" s="180"/>
      <c r="CI861" s="180"/>
      <c r="CJ861" s="187"/>
      <c r="CK861" s="187"/>
      <c r="CL861" s="187"/>
      <c r="CM861" s="187"/>
      <c r="CN861" s="187"/>
      <c r="CO861" s="187"/>
      <c r="CP861" s="187"/>
      <c r="CQ861" s="187"/>
      <c r="CR861" s="187"/>
      <c r="CS861" s="187"/>
      <c r="CT861" s="187"/>
      <c r="CU861" s="187"/>
      <c r="CV861" s="187"/>
      <c r="CW861" s="187"/>
      <c r="CX861" s="187"/>
      <c r="CY861" s="187"/>
      <c r="CZ861" s="187"/>
      <c r="DA861" s="187"/>
    </row>
    <row r="862" spans="1:105" ht="15">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c r="AT862" s="180"/>
      <c r="AU862" s="180"/>
      <c r="AV862" s="180"/>
      <c r="AW862" s="180"/>
      <c r="AX862" s="180"/>
      <c r="AY862" s="180"/>
      <c r="AZ862" s="180"/>
      <c r="BA862" s="180"/>
      <c r="BB862" s="180"/>
      <c r="BC862" s="180"/>
      <c r="BD862" s="180"/>
      <c r="BE862" s="180"/>
      <c r="BF862" s="180"/>
      <c r="BG862" s="180"/>
      <c r="BH862" s="180"/>
      <c r="BI862" s="180"/>
      <c r="BJ862" s="180"/>
      <c r="BK862" s="180"/>
      <c r="BL862" s="180"/>
      <c r="BM862" s="180"/>
      <c r="BN862" s="180"/>
      <c r="BO862" s="180"/>
      <c r="BP862" s="180"/>
      <c r="BQ862" s="180"/>
      <c r="BR862" s="180"/>
      <c r="BS862" s="180"/>
      <c r="BT862" s="180"/>
      <c r="BU862" s="180"/>
      <c r="BV862" s="180"/>
      <c r="BW862" s="180"/>
      <c r="BX862" s="180"/>
      <c r="BY862" s="180"/>
      <c r="BZ862" s="180"/>
      <c r="CA862" s="180"/>
      <c r="CB862" s="180"/>
      <c r="CC862" s="180"/>
      <c r="CD862" s="180"/>
      <c r="CE862" s="180"/>
      <c r="CF862" s="180"/>
      <c r="CG862" s="180"/>
      <c r="CH862" s="180"/>
      <c r="CI862" s="180"/>
      <c r="CJ862" s="187"/>
      <c r="CK862" s="187"/>
      <c r="CL862" s="187"/>
      <c r="CM862" s="187"/>
      <c r="CN862" s="187"/>
      <c r="CO862" s="187"/>
      <c r="CP862" s="187"/>
      <c r="CQ862" s="187"/>
      <c r="CR862" s="187"/>
      <c r="CS862" s="187"/>
      <c r="CT862" s="187"/>
      <c r="CU862" s="187"/>
      <c r="CV862" s="187"/>
      <c r="CW862" s="187"/>
      <c r="CX862" s="187"/>
      <c r="CY862" s="187"/>
      <c r="CZ862" s="187"/>
      <c r="DA862" s="187"/>
    </row>
    <row r="863" spans="1:105" ht="15">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c r="AT863" s="180"/>
      <c r="AU863" s="180"/>
      <c r="AV863" s="180"/>
      <c r="AW863" s="180"/>
      <c r="AX863" s="180"/>
      <c r="AY863" s="180"/>
      <c r="AZ863" s="180"/>
      <c r="BA863" s="180"/>
      <c r="BB863" s="180"/>
      <c r="BC863" s="180"/>
      <c r="BD863" s="180"/>
      <c r="BE863" s="180"/>
      <c r="BF863" s="180"/>
      <c r="BG863" s="180"/>
      <c r="BH863" s="180"/>
      <c r="BI863" s="180"/>
      <c r="BJ863" s="180"/>
      <c r="BK863" s="180"/>
      <c r="BL863" s="180"/>
      <c r="BM863" s="180"/>
      <c r="BN863" s="180"/>
      <c r="BO863" s="180"/>
      <c r="BP863" s="180"/>
      <c r="BQ863" s="180"/>
      <c r="BR863" s="180"/>
      <c r="BS863" s="180"/>
      <c r="BT863" s="180"/>
      <c r="BU863" s="180"/>
      <c r="BV863" s="180"/>
      <c r="BW863" s="180"/>
      <c r="BX863" s="180"/>
      <c r="BY863" s="180"/>
      <c r="BZ863" s="180"/>
      <c r="CA863" s="180"/>
      <c r="CB863" s="180"/>
      <c r="CC863" s="180"/>
      <c r="CD863" s="180"/>
      <c r="CE863" s="180"/>
      <c r="CF863" s="180"/>
      <c r="CG863" s="180"/>
      <c r="CH863" s="180"/>
      <c r="CI863" s="180"/>
      <c r="CJ863" s="187"/>
      <c r="CK863" s="187"/>
      <c r="CL863" s="187"/>
      <c r="CM863" s="187"/>
      <c r="CN863" s="187"/>
      <c r="CO863" s="187"/>
      <c r="CP863" s="187"/>
      <c r="CQ863" s="187"/>
      <c r="CR863" s="187"/>
      <c r="CS863" s="187"/>
      <c r="CT863" s="187"/>
      <c r="CU863" s="187"/>
      <c r="CV863" s="187"/>
      <c r="CW863" s="187"/>
      <c r="CX863" s="187"/>
      <c r="CY863" s="187"/>
      <c r="CZ863" s="187"/>
      <c r="DA863" s="187"/>
    </row>
    <row r="864" spans="1:105" ht="15">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c r="AT864" s="180"/>
      <c r="AU864" s="180"/>
      <c r="AV864" s="180"/>
      <c r="AW864" s="180"/>
      <c r="AX864" s="180"/>
      <c r="AY864" s="180"/>
      <c r="AZ864" s="180"/>
      <c r="BA864" s="180"/>
      <c r="BB864" s="180"/>
      <c r="BC864" s="180"/>
      <c r="BD864" s="180"/>
      <c r="BE864" s="180"/>
      <c r="BF864" s="180"/>
      <c r="BG864" s="180"/>
      <c r="BH864" s="180"/>
      <c r="BI864" s="180"/>
      <c r="BJ864" s="180"/>
      <c r="BK864" s="180"/>
      <c r="BL864" s="180"/>
      <c r="BM864" s="180"/>
      <c r="BN864" s="180"/>
      <c r="BO864" s="180"/>
      <c r="BP864" s="180"/>
      <c r="BQ864" s="180"/>
      <c r="BR864" s="180"/>
      <c r="BS864" s="180"/>
      <c r="BT864" s="180"/>
      <c r="BU864" s="180"/>
      <c r="BV864" s="180"/>
      <c r="BW864" s="180"/>
      <c r="BX864" s="180"/>
      <c r="BY864" s="180"/>
      <c r="BZ864" s="180"/>
      <c r="CA864" s="180"/>
      <c r="CB864" s="180"/>
      <c r="CC864" s="180"/>
      <c r="CD864" s="180"/>
      <c r="CE864" s="180"/>
      <c r="CF864" s="180"/>
      <c r="CG864" s="180"/>
      <c r="CH864" s="180"/>
      <c r="CI864" s="180"/>
      <c r="CJ864" s="187"/>
      <c r="CK864" s="187"/>
      <c r="CL864" s="187"/>
      <c r="CM864" s="187"/>
      <c r="CN864" s="187"/>
      <c r="CO864" s="187"/>
      <c r="CP864" s="187"/>
      <c r="CQ864" s="187"/>
      <c r="CR864" s="187"/>
      <c r="CS864" s="187"/>
      <c r="CT864" s="187"/>
      <c r="CU864" s="187"/>
      <c r="CV864" s="187"/>
      <c r="CW864" s="187"/>
      <c r="CX864" s="187"/>
      <c r="CY864" s="187"/>
      <c r="CZ864" s="187"/>
      <c r="DA864" s="187"/>
    </row>
    <row r="865" spans="1:105" ht="15">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c r="AT865" s="180"/>
      <c r="AU865" s="180"/>
      <c r="AV865" s="180"/>
      <c r="AW865" s="180"/>
      <c r="AX865" s="180"/>
      <c r="AY865" s="180"/>
      <c r="AZ865" s="180"/>
      <c r="BA865" s="180"/>
      <c r="BB865" s="180"/>
      <c r="BC865" s="180"/>
      <c r="BD865" s="180"/>
      <c r="BE865" s="180"/>
      <c r="BF865" s="180"/>
      <c r="BG865" s="180"/>
      <c r="BH865" s="180"/>
      <c r="BI865" s="180"/>
      <c r="BJ865" s="180"/>
      <c r="BK865" s="180"/>
      <c r="BL865" s="180"/>
      <c r="BM865" s="180"/>
      <c r="BN865" s="180"/>
      <c r="BO865" s="180"/>
      <c r="BP865" s="180"/>
      <c r="BQ865" s="180"/>
      <c r="BR865" s="180"/>
      <c r="BS865" s="180"/>
      <c r="BT865" s="180"/>
      <c r="BU865" s="180"/>
      <c r="BV865" s="180"/>
      <c r="BW865" s="180"/>
      <c r="BX865" s="180"/>
      <c r="BY865" s="180"/>
      <c r="BZ865" s="180"/>
      <c r="CA865" s="180"/>
      <c r="CB865" s="180"/>
      <c r="CC865" s="180"/>
      <c r="CD865" s="180"/>
      <c r="CE865" s="180"/>
      <c r="CF865" s="180"/>
      <c r="CG865" s="180"/>
      <c r="CH865" s="180"/>
      <c r="CI865" s="180"/>
      <c r="CJ865" s="187"/>
      <c r="CK865" s="187"/>
      <c r="CL865" s="187"/>
      <c r="CM865" s="187"/>
      <c r="CN865" s="187"/>
      <c r="CO865" s="187"/>
      <c r="CP865" s="187"/>
      <c r="CQ865" s="187"/>
      <c r="CR865" s="187"/>
      <c r="CS865" s="187"/>
      <c r="CT865" s="187"/>
      <c r="CU865" s="187"/>
      <c r="CV865" s="187"/>
      <c r="CW865" s="187"/>
      <c r="CX865" s="187"/>
      <c r="CY865" s="187"/>
      <c r="CZ865" s="187"/>
      <c r="DA865" s="187"/>
    </row>
    <row r="866" spans="1:105" ht="15">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c r="AT866" s="180"/>
      <c r="AU866" s="180"/>
      <c r="AV866" s="180"/>
      <c r="AW866" s="180"/>
      <c r="AX866" s="180"/>
      <c r="AY866" s="180"/>
      <c r="AZ866" s="180"/>
      <c r="BA866" s="180"/>
      <c r="BB866" s="180"/>
      <c r="BC866" s="180"/>
      <c r="BD866" s="180"/>
      <c r="BE866" s="180"/>
      <c r="BF866" s="180"/>
      <c r="BG866" s="180"/>
      <c r="BH866" s="180"/>
      <c r="BI866" s="180"/>
      <c r="BJ866" s="180"/>
      <c r="BK866" s="180"/>
      <c r="BL866" s="180"/>
      <c r="BM866" s="180"/>
      <c r="BN866" s="180"/>
      <c r="BO866" s="180"/>
      <c r="BP866" s="180"/>
      <c r="BQ866" s="180"/>
      <c r="BR866" s="180"/>
      <c r="BS866" s="180"/>
      <c r="BT866" s="180"/>
      <c r="BU866" s="180"/>
      <c r="BV866" s="180"/>
      <c r="BW866" s="180"/>
      <c r="BX866" s="180"/>
      <c r="BY866" s="180"/>
      <c r="BZ866" s="180"/>
      <c r="CA866" s="180"/>
      <c r="CB866" s="180"/>
      <c r="CC866" s="180"/>
      <c r="CD866" s="180"/>
      <c r="CE866" s="180"/>
      <c r="CF866" s="180"/>
      <c r="CG866" s="180"/>
      <c r="CH866" s="180"/>
      <c r="CI866" s="180"/>
      <c r="CJ866" s="187"/>
      <c r="CK866" s="187"/>
      <c r="CL866" s="187"/>
      <c r="CM866" s="187"/>
      <c r="CN866" s="187"/>
      <c r="CO866" s="187"/>
      <c r="CP866" s="187"/>
      <c r="CQ866" s="187"/>
      <c r="CR866" s="187"/>
      <c r="CS866" s="187"/>
      <c r="CT866" s="187"/>
      <c r="CU866" s="187"/>
      <c r="CV866" s="187"/>
      <c r="CW866" s="187"/>
      <c r="CX866" s="187"/>
      <c r="CY866" s="187"/>
      <c r="CZ866" s="187"/>
      <c r="DA866" s="187"/>
    </row>
    <row r="867" spans="1:105" ht="15">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c r="AT867" s="180"/>
      <c r="AU867" s="180"/>
      <c r="AV867" s="180"/>
      <c r="AW867" s="180"/>
      <c r="AX867" s="180"/>
      <c r="AY867" s="180"/>
      <c r="AZ867" s="180"/>
      <c r="BA867" s="180"/>
      <c r="BB867" s="180"/>
      <c r="BC867" s="180"/>
      <c r="BD867" s="180"/>
      <c r="BE867" s="180"/>
      <c r="BF867" s="180"/>
      <c r="BG867" s="180"/>
      <c r="BH867" s="180"/>
      <c r="BI867" s="180"/>
      <c r="BJ867" s="180"/>
      <c r="BK867" s="180"/>
      <c r="BL867" s="180"/>
      <c r="BM867" s="180"/>
      <c r="BN867" s="180"/>
      <c r="BO867" s="180"/>
      <c r="BP867" s="180"/>
      <c r="BQ867" s="180"/>
      <c r="BR867" s="180"/>
      <c r="BS867" s="180"/>
      <c r="BT867" s="180"/>
      <c r="BU867" s="180"/>
      <c r="BV867" s="180"/>
      <c r="BW867" s="180"/>
      <c r="BX867" s="180"/>
      <c r="BY867" s="180"/>
      <c r="BZ867" s="180"/>
      <c r="CA867" s="180"/>
      <c r="CB867" s="180"/>
      <c r="CC867" s="180"/>
      <c r="CD867" s="180"/>
      <c r="CE867" s="180"/>
      <c r="CF867" s="180"/>
      <c r="CG867" s="180"/>
      <c r="CH867" s="180"/>
      <c r="CI867" s="180"/>
      <c r="CJ867" s="187"/>
      <c r="CK867" s="187"/>
      <c r="CL867" s="187"/>
      <c r="CM867" s="187"/>
      <c r="CN867" s="187"/>
      <c r="CO867" s="187"/>
      <c r="CP867" s="187"/>
      <c r="CQ867" s="187"/>
      <c r="CR867" s="187"/>
      <c r="CS867" s="187"/>
      <c r="CT867" s="187"/>
      <c r="CU867" s="187"/>
      <c r="CV867" s="187"/>
      <c r="CW867" s="187"/>
      <c r="CX867" s="187"/>
      <c r="CY867" s="187"/>
      <c r="CZ867" s="187"/>
      <c r="DA867" s="187"/>
    </row>
    <row r="868" spans="1:105" ht="15">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c r="AT868" s="180"/>
      <c r="AU868" s="180"/>
      <c r="AV868" s="180"/>
      <c r="AW868" s="180"/>
      <c r="AX868" s="180"/>
      <c r="AY868" s="180"/>
      <c r="AZ868" s="180"/>
      <c r="BA868" s="180"/>
      <c r="BB868" s="180"/>
      <c r="BC868" s="180"/>
      <c r="BD868" s="180"/>
      <c r="BE868" s="180"/>
      <c r="BF868" s="180"/>
      <c r="BG868" s="180"/>
      <c r="BH868" s="180"/>
      <c r="BI868" s="180"/>
      <c r="BJ868" s="180"/>
      <c r="BK868" s="180"/>
      <c r="BL868" s="180"/>
      <c r="BM868" s="180"/>
      <c r="BN868" s="180"/>
      <c r="BO868" s="180"/>
      <c r="BP868" s="180"/>
      <c r="BQ868" s="180"/>
      <c r="BR868" s="180"/>
      <c r="BS868" s="180"/>
      <c r="BT868" s="180"/>
      <c r="BU868" s="180"/>
      <c r="BV868" s="180"/>
      <c r="BW868" s="180"/>
      <c r="BX868" s="180"/>
      <c r="BY868" s="180"/>
      <c r="BZ868" s="180"/>
      <c r="CA868" s="180"/>
      <c r="CB868" s="180"/>
      <c r="CC868" s="180"/>
      <c r="CD868" s="180"/>
      <c r="CE868" s="180"/>
      <c r="CF868" s="180"/>
      <c r="CG868" s="180"/>
      <c r="CH868" s="180"/>
      <c r="CI868" s="180"/>
      <c r="CJ868" s="187"/>
      <c r="CK868" s="187"/>
      <c r="CL868" s="187"/>
      <c r="CM868" s="187"/>
      <c r="CN868" s="187"/>
      <c r="CO868" s="187"/>
      <c r="CP868" s="187"/>
      <c r="CQ868" s="187"/>
      <c r="CR868" s="187"/>
      <c r="CS868" s="187"/>
      <c r="CT868" s="187"/>
      <c r="CU868" s="187"/>
      <c r="CV868" s="187"/>
      <c r="CW868" s="187"/>
      <c r="CX868" s="187"/>
      <c r="CY868" s="187"/>
      <c r="CZ868" s="187"/>
      <c r="DA868" s="187"/>
    </row>
    <row r="869" spans="1:105" ht="15">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c r="AT869" s="180"/>
      <c r="AU869" s="180"/>
      <c r="AV869" s="180"/>
      <c r="AW869" s="180"/>
      <c r="AX869" s="180"/>
      <c r="AY869" s="180"/>
      <c r="AZ869" s="180"/>
      <c r="BA869" s="180"/>
      <c r="BB869" s="180"/>
      <c r="BC869" s="180"/>
      <c r="BD869" s="180"/>
      <c r="BE869" s="180"/>
      <c r="BF869" s="180"/>
      <c r="BG869" s="180"/>
      <c r="BH869" s="180"/>
      <c r="BI869" s="180"/>
      <c r="BJ869" s="180"/>
      <c r="BK869" s="180"/>
      <c r="BL869" s="180"/>
      <c r="BM869" s="180"/>
      <c r="BN869" s="180"/>
      <c r="BO869" s="180"/>
      <c r="BP869" s="180"/>
      <c r="BQ869" s="180"/>
      <c r="BR869" s="180"/>
      <c r="BS869" s="180"/>
      <c r="BT869" s="180"/>
      <c r="BU869" s="180"/>
      <c r="BV869" s="180"/>
      <c r="BW869" s="180"/>
      <c r="BX869" s="180"/>
      <c r="BY869" s="180"/>
      <c r="BZ869" s="180"/>
      <c r="CA869" s="180"/>
      <c r="CB869" s="180"/>
      <c r="CC869" s="180"/>
      <c r="CD869" s="180"/>
      <c r="CE869" s="180"/>
      <c r="CF869" s="180"/>
      <c r="CG869" s="180"/>
      <c r="CH869" s="180"/>
      <c r="CI869" s="180"/>
      <c r="CJ869" s="187"/>
      <c r="CK869" s="187"/>
      <c r="CL869" s="187"/>
      <c r="CM869" s="187"/>
      <c r="CN869" s="187"/>
      <c r="CO869" s="187"/>
      <c r="CP869" s="187"/>
      <c r="CQ869" s="187"/>
      <c r="CR869" s="187"/>
      <c r="CS869" s="187"/>
      <c r="CT869" s="187"/>
      <c r="CU869" s="187"/>
      <c r="CV869" s="187"/>
      <c r="CW869" s="187"/>
      <c r="CX869" s="187"/>
      <c r="CY869" s="187"/>
      <c r="CZ869" s="187"/>
      <c r="DA869" s="187"/>
    </row>
    <row r="870" spans="1:105" ht="15">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c r="AT870" s="180"/>
      <c r="AU870" s="180"/>
      <c r="AV870" s="180"/>
      <c r="AW870" s="180"/>
      <c r="AX870" s="180"/>
      <c r="AY870" s="180"/>
      <c r="AZ870" s="180"/>
      <c r="BA870" s="180"/>
      <c r="BB870" s="180"/>
      <c r="BC870" s="180"/>
      <c r="BD870" s="180"/>
      <c r="BE870" s="180"/>
      <c r="BF870" s="180"/>
      <c r="BG870" s="180"/>
      <c r="BH870" s="180"/>
      <c r="BI870" s="180"/>
      <c r="BJ870" s="180"/>
      <c r="BK870" s="180"/>
      <c r="BL870" s="180"/>
      <c r="BM870" s="180"/>
      <c r="BN870" s="180"/>
      <c r="BO870" s="180"/>
      <c r="BP870" s="180"/>
      <c r="BQ870" s="180"/>
      <c r="BR870" s="180"/>
      <c r="BS870" s="180"/>
      <c r="BT870" s="180"/>
      <c r="BU870" s="180"/>
      <c r="BV870" s="180"/>
      <c r="BW870" s="180"/>
      <c r="BX870" s="180"/>
      <c r="BY870" s="180"/>
      <c r="BZ870" s="180"/>
      <c r="CA870" s="180"/>
      <c r="CB870" s="180"/>
      <c r="CC870" s="180"/>
      <c r="CD870" s="180"/>
      <c r="CE870" s="180"/>
      <c r="CF870" s="180"/>
      <c r="CG870" s="180"/>
      <c r="CH870" s="180"/>
      <c r="CI870" s="180"/>
      <c r="CJ870" s="187"/>
      <c r="CK870" s="187"/>
      <c r="CL870" s="187"/>
      <c r="CM870" s="187"/>
      <c r="CN870" s="187"/>
      <c r="CO870" s="187"/>
      <c r="CP870" s="187"/>
      <c r="CQ870" s="187"/>
      <c r="CR870" s="187"/>
      <c r="CS870" s="187"/>
      <c r="CT870" s="187"/>
      <c r="CU870" s="187"/>
      <c r="CV870" s="187"/>
      <c r="CW870" s="187"/>
      <c r="CX870" s="187"/>
      <c r="CY870" s="187"/>
      <c r="CZ870" s="187"/>
      <c r="DA870" s="187"/>
    </row>
    <row r="871" spans="1:105" ht="15">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c r="AT871" s="180"/>
      <c r="AU871" s="180"/>
      <c r="AV871" s="180"/>
      <c r="AW871" s="180"/>
      <c r="AX871" s="180"/>
      <c r="AY871" s="180"/>
      <c r="AZ871" s="180"/>
      <c r="BA871" s="180"/>
      <c r="BB871" s="180"/>
      <c r="BC871" s="180"/>
      <c r="BD871" s="180"/>
      <c r="BE871" s="180"/>
      <c r="BF871" s="180"/>
      <c r="BG871" s="180"/>
      <c r="BH871" s="180"/>
      <c r="BI871" s="180"/>
      <c r="BJ871" s="180"/>
      <c r="BK871" s="180"/>
      <c r="BL871" s="180"/>
      <c r="BM871" s="180"/>
      <c r="BN871" s="180"/>
      <c r="BO871" s="180"/>
      <c r="BP871" s="180"/>
      <c r="BQ871" s="180"/>
      <c r="BR871" s="180"/>
      <c r="BS871" s="180"/>
      <c r="BT871" s="180"/>
      <c r="BU871" s="180"/>
      <c r="BV871" s="180"/>
      <c r="BW871" s="180"/>
      <c r="BX871" s="180"/>
      <c r="BY871" s="180"/>
      <c r="BZ871" s="180"/>
      <c r="CA871" s="180"/>
      <c r="CB871" s="180"/>
      <c r="CC871" s="180"/>
      <c r="CD871" s="180"/>
      <c r="CE871" s="180"/>
      <c r="CF871" s="180"/>
      <c r="CG871" s="180"/>
      <c r="CH871" s="180"/>
      <c r="CI871" s="180"/>
      <c r="CJ871" s="187"/>
      <c r="CK871" s="187"/>
      <c r="CL871" s="187"/>
      <c r="CM871" s="187"/>
      <c r="CN871" s="187"/>
      <c r="CO871" s="187"/>
      <c r="CP871" s="187"/>
      <c r="CQ871" s="187"/>
      <c r="CR871" s="187"/>
      <c r="CS871" s="187"/>
      <c r="CT871" s="187"/>
      <c r="CU871" s="187"/>
      <c r="CV871" s="187"/>
      <c r="CW871" s="187"/>
      <c r="CX871" s="187"/>
      <c r="CY871" s="187"/>
      <c r="CZ871" s="187"/>
      <c r="DA871" s="187"/>
    </row>
    <row r="872" spans="1:105" ht="15">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c r="AT872" s="180"/>
      <c r="AU872" s="180"/>
      <c r="AV872" s="180"/>
      <c r="AW872" s="180"/>
      <c r="AX872" s="180"/>
      <c r="AY872" s="180"/>
      <c r="AZ872" s="180"/>
      <c r="BA872" s="180"/>
      <c r="BB872" s="180"/>
      <c r="BC872" s="180"/>
      <c r="BD872" s="180"/>
      <c r="BE872" s="180"/>
      <c r="BF872" s="180"/>
      <c r="BG872" s="180"/>
      <c r="BH872" s="180"/>
      <c r="BI872" s="180"/>
      <c r="BJ872" s="180"/>
      <c r="BK872" s="180"/>
      <c r="BL872" s="180"/>
      <c r="BM872" s="180"/>
      <c r="BN872" s="180"/>
      <c r="BO872" s="180"/>
      <c r="BP872" s="180"/>
      <c r="BQ872" s="180"/>
      <c r="BR872" s="180"/>
      <c r="BS872" s="180"/>
      <c r="BT872" s="180"/>
      <c r="BU872" s="180"/>
      <c r="BV872" s="180"/>
      <c r="BW872" s="180"/>
      <c r="BX872" s="180"/>
      <c r="BY872" s="180"/>
      <c r="BZ872" s="180"/>
      <c r="CA872" s="180"/>
      <c r="CB872" s="180"/>
      <c r="CC872" s="180"/>
      <c r="CD872" s="180"/>
      <c r="CE872" s="180"/>
      <c r="CF872" s="180"/>
      <c r="CG872" s="180"/>
      <c r="CH872" s="180"/>
      <c r="CI872" s="180"/>
      <c r="CJ872" s="187"/>
      <c r="CK872" s="187"/>
      <c r="CL872" s="187"/>
      <c r="CM872" s="187"/>
      <c r="CN872" s="187"/>
      <c r="CO872" s="187"/>
      <c r="CP872" s="187"/>
      <c r="CQ872" s="187"/>
      <c r="CR872" s="187"/>
      <c r="CS872" s="187"/>
      <c r="CT872" s="187"/>
      <c r="CU872" s="187"/>
      <c r="CV872" s="187"/>
      <c r="CW872" s="187"/>
      <c r="CX872" s="187"/>
      <c r="CY872" s="187"/>
      <c r="CZ872" s="187"/>
      <c r="DA872" s="187"/>
    </row>
    <row r="873" spans="1:105" ht="15">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c r="AT873" s="180"/>
      <c r="AU873" s="180"/>
      <c r="AV873" s="180"/>
      <c r="AW873" s="180"/>
      <c r="AX873" s="180"/>
      <c r="AY873" s="180"/>
      <c r="AZ873" s="180"/>
      <c r="BA873" s="180"/>
      <c r="BB873" s="180"/>
      <c r="BC873" s="180"/>
      <c r="BD873" s="180"/>
      <c r="BE873" s="180"/>
      <c r="BF873" s="180"/>
      <c r="BG873" s="180"/>
      <c r="BH873" s="180"/>
      <c r="BI873" s="180"/>
      <c r="BJ873" s="180"/>
      <c r="BK873" s="180"/>
      <c r="BL873" s="180"/>
      <c r="BM873" s="180"/>
      <c r="BN873" s="180"/>
      <c r="BO873" s="180"/>
      <c r="BP873" s="180"/>
      <c r="BQ873" s="180"/>
      <c r="BR873" s="180"/>
      <c r="BS873" s="180"/>
      <c r="BT873" s="180"/>
      <c r="BU873" s="180"/>
      <c r="BV873" s="180"/>
      <c r="BW873" s="180"/>
      <c r="BX873" s="180"/>
      <c r="BY873" s="180"/>
      <c r="BZ873" s="180"/>
      <c r="CA873" s="180"/>
      <c r="CB873" s="180"/>
      <c r="CC873" s="180"/>
      <c r="CD873" s="180"/>
      <c r="CE873" s="180"/>
      <c r="CF873" s="180"/>
      <c r="CG873" s="180"/>
      <c r="CH873" s="180"/>
      <c r="CI873" s="180"/>
      <c r="CJ873" s="187"/>
      <c r="CK873" s="187"/>
      <c r="CL873" s="187"/>
      <c r="CM873" s="187"/>
      <c r="CN873" s="187"/>
      <c r="CO873" s="187"/>
      <c r="CP873" s="187"/>
      <c r="CQ873" s="187"/>
      <c r="CR873" s="187"/>
      <c r="CS873" s="187"/>
      <c r="CT873" s="187"/>
      <c r="CU873" s="187"/>
      <c r="CV873" s="187"/>
      <c r="CW873" s="187"/>
      <c r="CX873" s="187"/>
      <c r="CY873" s="187"/>
      <c r="CZ873" s="187"/>
      <c r="DA873" s="187"/>
    </row>
    <row r="874" spans="1:105" ht="15">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c r="AT874" s="180"/>
      <c r="AU874" s="180"/>
      <c r="AV874" s="180"/>
      <c r="AW874" s="180"/>
      <c r="AX874" s="180"/>
      <c r="AY874" s="180"/>
      <c r="AZ874" s="180"/>
      <c r="BA874" s="180"/>
      <c r="BB874" s="180"/>
      <c r="BC874" s="180"/>
      <c r="BD874" s="180"/>
      <c r="BE874" s="180"/>
      <c r="BF874" s="180"/>
      <c r="BG874" s="180"/>
      <c r="BH874" s="180"/>
      <c r="BI874" s="180"/>
      <c r="BJ874" s="180"/>
      <c r="BK874" s="180"/>
      <c r="BL874" s="180"/>
      <c r="BM874" s="180"/>
      <c r="BN874" s="180"/>
      <c r="BO874" s="180"/>
      <c r="BP874" s="180"/>
      <c r="BQ874" s="180"/>
      <c r="BR874" s="180"/>
      <c r="BS874" s="180"/>
      <c r="BT874" s="180"/>
      <c r="BU874" s="180"/>
      <c r="BV874" s="180"/>
      <c r="BW874" s="180"/>
      <c r="BX874" s="180"/>
      <c r="BY874" s="180"/>
      <c r="BZ874" s="180"/>
      <c r="CA874" s="180"/>
      <c r="CB874" s="180"/>
      <c r="CC874" s="180"/>
      <c r="CD874" s="180"/>
      <c r="CE874" s="180"/>
      <c r="CF874" s="180"/>
      <c r="CG874" s="180"/>
      <c r="CH874" s="180"/>
      <c r="CI874" s="180"/>
      <c r="CJ874" s="187"/>
      <c r="CK874" s="187"/>
      <c r="CL874" s="187"/>
      <c r="CM874" s="187"/>
      <c r="CN874" s="187"/>
      <c r="CO874" s="187"/>
      <c r="CP874" s="187"/>
      <c r="CQ874" s="187"/>
      <c r="CR874" s="187"/>
      <c r="CS874" s="187"/>
      <c r="CT874" s="187"/>
      <c r="CU874" s="187"/>
      <c r="CV874" s="187"/>
      <c r="CW874" s="187"/>
      <c r="CX874" s="187"/>
      <c r="CY874" s="187"/>
      <c r="CZ874" s="187"/>
      <c r="DA874" s="187"/>
    </row>
    <row r="875" spans="1:105" ht="15">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c r="CH875" s="180"/>
      <c r="CI875" s="180"/>
      <c r="CJ875" s="187"/>
      <c r="CK875" s="187"/>
      <c r="CL875" s="187"/>
      <c r="CM875" s="187"/>
      <c r="CN875" s="187"/>
      <c r="CO875" s="187"/>
      <c r="CP875" s="187"/>
      <c r="CQ875" s="187"/>
      <c r="CR875" s="187"/>
      <c r="CS875" s="187"/>
      <c r="CT875" s="187"/>
      <c r="CU875" s="187"/>
      <c r="CV875" s="187"/>
      <c r="CW875" s="187"/>
      <c r="CX875" s="187"/>
      <c r="CY875" s="187"/>
      <c r="CZ875" s="187"/>
      <c r="DA875" s="187"/>
    </row>
    <row r="876" spans="1:105" ht="15">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c r="AT876" s="180"/>
      <c r="AU876" s="180"/>
      <c r="AV876" s="180"/>
      <c r="AW876" s="180"/>
      <c r="AX876" s="180"/>
      <c r="AY876" s="180"/>
      <c r="AZ876" s="180"/>
      <c r="BA876" s="180"/>
      <c r="BB876" s="180"/>
      <c r="BC876" s="180"/>
      <c r="BD876" s="180"/>
      <c r="BE876" s="180"/>
      <c r="BF876" s="180"/>
      <c r="BG876" s="180"/>
      <c r="BH876" s="180"/>
      <c r="BI876" s="180"/>
      <c r="BJ876" s="180"/>
      <c r="BK876" s="180"/>
      <c r="BL876" s="180"/>
      <c r="BM876" s="180"/>
      <c r="BN876" s="180"/>
      <c r="BO876" s="180"/>
      <c r="BP876" s="180"/>
      <c r="BQ876" s="180"/>
      <c r="BR876" s="180"/>
      <c r="BS876" s="180"/>
      <c r="BT876" s="180"/>
      <c r="BU876" s="180"/>
      <c r="BV876" s="180"/>
      <c r="BW876" s="180"/>
      <c r="BX876" s="180"/>
      <c r="BY876" s="180"/>
      <c r="BZ876" s="180"/>
      <c r="CA876" s="180"/>
      <c r="CB876" s="180"/>
      <c r="CC876" s="180"/>
      <c r="CD876" s="180"/>
      <c r="CE876" s="180"/>
      <c r="CF876" s="180"/>
      <c r="CG876" s="180"/>
      <c r="CH876" s="180"/>
      <c r="CI876" s="180"/>
      <c r="CJ876" s="187"/>
      <c r="CK876" s="187"/>
      <c r="CL876" s="187"/>
      <c r="CM876" s="187"/>
      <c r="CN876" s="187"/>
      <c r="CO876" s="187"/>
      <c r="CP876" s="187"/>
      <c r="CQ876" s="187"/>
      <c r="CR876" s="187"/>
      <c r="CS876" s="187"/>
      <c r="CT876" s="187"/>
      <c r="CU876" s="187"/>
      <c r="CV876" s="187"/>
      <c r="CW876" s="187"/>
      <c r="CX876" s="187"/>
      <c r="CY876" s="187"/>
      <c r="CZ876" s="187"/>
      <c r="DA876" s="187"/>
    </row>
    <row r="877" spans="1:105" ht="15">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c r="AT877" s="180"/>
      <c r="AU877" s="180"/>
      <c r="AV877" s="180"/>
      <c r="AW877" s="180"/>
      <c r="AX877" s="180"/>
      <c r="AY877" s="180"/>
      <c r="AZ877" s="180"/>
      <c r="BA877" s="180"/>
      <c r="BB877" s="180"/>
      <c r="BC877" s="180"/>
      <c r="BD877" s="180"/>
      <c r="BE877" s="180"/>
      <c r="BF877" s="180"/>
      <c r="BG877" s="180"/>
      <c r="BH877" s="180"/>
      <c r="BI877" s="180"/>
      <c r="BJ877" s="180"/>
      <c r="BK877" s="180"/>
      <c r="BL877" s="180"/>
      <c r="BM877" s="180"/>
      <c r="BN877" s="180"/>
      <c r="BO877" s="180"/>
      <c r="BP877" s="180"/>
      <c r="BQ877" s="180"/>
      <c r="BR877" s="180"/>
      <c r="BS877" s="180"/>
      <c r="BT877" s="180"/>
      <c r="BU877" s="180"/>
      <c r="BV877" s="180"/>
      <c r="BW877" s="180"/>
      <c r="BX877" s="180"/>
      <c r="BY877" s="180"/>
      <c r="BZ877" s="180"/>
      <c r="CA877" s="180"/>
      <c r="CB877" s="180"/>
      <c r="CC877" s="180"/>
      <c r="CD877" s="180"/>
      <c r="CE877" s="180"/>
      <c r="CF877" s="180"/>
      <c r="CG877" s="180"/>
      <c r="CH877" s="180"/>
      <c r="CI877" s="180"/>
      <c r="CJ877" s="187"/>
      <c r="CK877" s="187"/>
      <c r="CL877" s="187"/>
      <c r="CM877" s="187"/>
      <c r="CN877" s="187"/>
      <c r="CO877" s="187"/>
      <c r="CP877" s="187"/>
      <c r="CQ877" s="187"/>
      <c r="CR877" s="187"/>
      <c r="CS877" s="187"/>
      <c r="CT877" s="187"/>
      <c r="CU877" s="187"/>
      <c r="CV877" s="187"/>
      <c r="CW877" s="187"/>
      <c r="CX877" s="187"/>
      <c r="CY877" s="187"/>
      <c r="CZ877" s="187"/>
      <c r="DA877" s="187"/>
    </row>
    <row r="878" spans="1:105" ht="15">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c r="CH878" s="180"/>
      <c r="CI878" s="180"/>
      <c r="CJ878" s="187"/>
      <c r="CK878" s="187"/>
      <c r="CL878" s="187"/>
      <c r="CM878" s="187"/>
      <c r="CN878" s="187"/>
      <c r="CO878" s="187"/>
      <c r="CP878" s="187"/>
      <c r="CQ878" s="187"/>
      <c r="CR878" s="187"/>
      <c r="CS878" s="187"/>
      <c r="CT878" s="187"/>
      <c r="CU878" s="187"/>
      <c r="CV878" s="187"/>
      <c r="CW878" s="187"/>
      <c r="CX878" s="187"/>
      <c r="CY878" s="187"/>
      <c r="CZ878" s="187"/>
      <c r="DA878" s="187"/>
    </row>
    <row r="879" spans="1:105" ht="15">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c r="AT879" s="180"/>
      <c r="AU879" s="180"/>
      <c r="AV879" s="180"/>
      <c r="AW879" s="180"/>
      <c r="AX879" s="180"/>
      <c r="AY879" s="180"/>
      <c r="AZ879" s="180"/>
      <c r="BA879" s="180"/>
      <c r="BB879" s="180"/>
      <c r="BC879" s="180"/>
      <c r="BD879" s="180"/>
      <c r="BE879" s="180"/>
      <c r="BF879" s="180"/>
      <c r="BG879" s="180"/>
      <c r="BH879" s="180"/>
      <c r="BI879" s="180"/>
      <c r="BJ879" s="180"/>
      <c r="BK879" s="180"/>
      <c r="BL879" s="180"/>
      <c r="BM879" s="180"/>
      <c r="BN879" s="180"/>
      <c r="BO879" s="180"/>
      <c r="BP879" s="180"/>
      <c r="BQ879" s="180"/>
      <c r="BR879" s="180"/>
      <c r="BS879" s="180"/>
      <c r="BT879" s="180"/>
      <c r="BU879" s="180"/>
      <c r="BV879" s="180"/>
      <c r="BW879" s="180"/>
      <c r="BX879" s="180"/>
      <c r="BY879" s="180"/>
      <c r="BZ879" s="180"/>
      <c r="CA879" s="180"/>
      <c r="CB879" s="180"/>
      <c r="CC879" s="180"/>
      <c r="CD879" s="180"/>
      <c r="CE879" s="180"/>
      <c r="CF879" s="180"/>
      <c r="CG879" s="180"/>
      <c r="CH879" s="180"/>
      <c r="CI879" s="180"/>
      <c r="CJ879" s="187"/>
      <c r="CK879" s="187"/>
      <c r="CL879" s="187"/>
      <c r="CM879" s="187"/>
      <c r="CN879" s="187"/>
      <c r="CO879" s="187"/>
      <c r="CP879" s="187"/>
      <c r="CQ879" s="187"/>
      <c r="CR879" s="187"/>
      <c r="CS879" s="187"/>
      <c r="CT879" s="187"/>
      <c r="CU879" s="187"/>
      <c r="CV879" s="187"/>
      <c r="CW879" s="187"/>
      <c r="CX879" s="187"/>
      <c r="CY879" s="187"/>
      <c r="CZ879" s="187"/>
      <c r="DA879" s="187"/>
    </row>
    <row r="880" spans="1:105" ht="15">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Q880" s="180"/>
      <c r="BR880" s="180"/>
      <c r="BS880" s="180"/>
      <c r="BT880" s="180"/>
      <c r="BU880" s="180"/>
      <c r="BV880" s="180"/>
      <c r="BW880" s="180"/>
      <c r="BX880" s="180"/>
      <c r="BY880" s="180"/>
      <c r="BZ880" s="180"/>
      <c r="CA880" s="180"/>
      <c r="CB880" s="180"/>
      <c r="CC880" s="180"/>
      <c r="CD880" s="180"/>
      <c r="CE880" s="180"/>
      <c r="CF880" s="180"/>
      <c r="CG880" s="180"/>
      <c r="CH880" s="180"/>
      <c r="CI880" s="180"/>
      <c r="CJ880" s="187"/>
      <c r="CK880" s="187"/>
      <c r="CL880" s="187"/>
      <c r="CM880" s="187"/>
      <c r="CN880" s="187"/>
      <c r="CO880" s="187"/>
      <c r="CP880" s="187"/>
      <c r="CQ880" s="187"/>
      <c r="CR880" s="187"/>
      <c r="CS880" s="187"/>
      <c r="CT880" s="187"/>
      <c r="CU880" s="187"/>
      <c r="CV880" s="187"/>
      <c r="CW880" s="187"/>
      <c r="CX880" s="187"/>
      <c r="CY880" s="187"/>
      <c r="CZ880" s="187"/>
      <c r="DA880" s="187"/>
    </row>
    <row r="881" spans="1:105" ht="15">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7"/>
      <c r="CK881" s="187"/>
      <c r="CL881" s="187"/>
      <c r="CM881" s="187"/>
      <c r="CN881" s="187"/>
      <c r="CO881" s="187"/>
      <c r="CP881" s="187"/>
      <c r="CQ881" s="187"/>
      <c r="CR881" s="187"/>
      <c r="CS881" s="187"/>
      <c r="CT881" s="187"/>
      <c r="CU881" s="187"/>
      <c r="CV881" s="187"/>
      <c r="CW881" s="187"/>
      <c r="CX881" s="187"/>
      <c r="CY881" s="187"/>
      <c r="CZ881" s="187"/>
      <c r="DA881" s="187"/>
    </row>
    <row r="882" spans="1:105" ht="15">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BQ882" s="180"/>
      <c r="BR882" s="180"/>
      <c r="BS882" s="180"/>
      <c r="BT882" s="180"/>
      <c r="BU882" s="180"/>
      <c r="BV882" s="180"/>
      <c r="BW882" s="180"/>
      <c r="BX882" s="180"/>
      <c r="BY882" s="180"/>
      <c r="BZ882" s="180"/>
      <c r="CA882" s="180"/>
      <c r="CB882" s="180"/>
      <c r="CC882" s="180"/>
      <c r="CD882" s="180"/>
      <c r="CE882" s="180"/>
      <c r="CF882" s="180"/>
      <c r="CG882" s="180"/>
      <c r="CH882" s="180"/>
      <c r="CI882" s="180"/>
      <c r="CJ882" s="187"/>
      <c r="CK882" s="187"/>
      <c r="CL882" s="187"/>
      <c r="CM882" s="187"/>
      <c r="CN882" s="187"/>
      <c r="CO882" s="187"/>
      <c r="CP882" s="187"/>
      <c r="CQ882" s="187"/>
      <c r="CR882" s="187"/>
      <c r="CS882" s="187"/>
      <c r="CT882" s="187"/>
      <c r="CU882" s="187"/>
      <c r="CV882" s="187"/>
      <c r="CW882" s="187"/>
      <c r="CX882" s="187"/>
      <c r="CY882" s="187"/>
      <c r="CZ882" s="187"/>
      <c r="DA882" s="187"/>
    </row>
    <row r="883" spans="1:105" ht="15">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c r="AU883" s="180"/>
      <c r="AV883" s="180"/>
      <c r="AW883" s="180"/>
      <c r="AX883" s="180"/>
      <c r="AY883" s="180"/>
      <c r="AZ883" s="180"/>
      <c r="BA883" s="180"/>
      <c r="BB883" s="180"/>
      <c r="BC883" s="180"/>
      <c r="BD883" s="180"/>
      <c r="BE883" s="180"/>
      <c r="BF883" s="180"/>
      <c r="BG883" s="180"/>
      <c r="BH883" s="180"/>
      <c r="BI883" s="180"/>
      <c r="BJ883" s="180"/>
      <c r="BK883" s="180"/>
      <c r="BL883" s="180"/>
      <c r="BM883" s="180"/>
      <c r="BN883" s="180"/>
      <c r="BO883" s="180"/>
      <c r="BP883" s="180"/>
      <c r="BQ883" s="180"/>
      <c r="BR883" s="180"/>
      <c r="BS883" s="180"/>
      <c r="BT883" s="180"/>
      <c r="BU883" s="180"/>
      <c r="BV883" s="180"/>
      <c r="BW883" s="180"/>
      <c r="BX883" s="180"/>
      <c r="BY883" s="180"/>
      <c r="BZ883" s="180"/>
      <c r="CA883" s="180"/>
      <c r="CB883" s="180"/>
      <c r="CC883" s="180"/>
      <c r="CD883" s="180"/>
      <c r="CE883" s="180"/>
      <c r="CF883" s="180"/>
      <c r="CG883" s="180"/>
      <c r="CH883" s="180"/>
      <c r="CI883" s="180"/>
      <c r="CJ883" s="187"/>
      <c r="CK883" s="187"/>
      <c r="CL883" s="187"/>
      <c r="CM883" s="187"/>
      <c r="CN883" s="187"/>
      <c r="CO883" s="187"/>
      <c r="CP883" s="187"/>
      <c r="CQ883" s="187"/>
      <c r="CR883" s="187"/>
      <c r="CS883" s="187"/>
      <c r="CT883" s="187"/>
      <c r="CU883" s="187"/>
      <c r="CV883" s="187"/>
      <c r="CW883" s="187"/>
      <c r="CX883" s="187"/>
      <c r="CY883" s="187"/>
      <c r="CZ883" s="187"/>
      <c r="DA883" s="187"/>
    </row>
    <row r="884" spans="1:105" ht="15">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c r="AT884" s="180"/>
      <c r="AU884" s="180"/>
      <c r="AV884" s="180"/>
      <c r="AW884" s="180"/>
      <c r="AX884" s="180"/>
      <c r="AY884" s="180"/>
      <c r="AZ884" s="180"/>
      <c r="BA884" s="180"/>
      <c r="BB884" s="180"/>
      <c r="BC884" s="180"/>
      <c r="BD884" s="180"/>
      <c r="BE884" s="180"/>
      <c r="BF884" s="180"/>
      <c r="BG884" s="180"/>
      <c r="BH884" s="180"/>
      <c r="BI884" s="180"/>
      <c r="BJ884" s="180"/>
      <c r="BK884" s="180"/>
      <c r="BL884" s="180"/>
      <c r="BM884" s="180"/>
      <c r="BN884" s="180"/>
      <c r="BO884" s="180"/>
      <c r="BP884" s="180"/>
      <c r="BQ884" s="180"/>
      <c r="BR884" s="180"/>
      <c r="BS884" s="180"/>
      <c r="BT884" s="180"/>
      <c r="BU884" s="180"/>
      <c r="BV884" s="180"/>
      <c r="BW884" s="180"/>
      <c r="BX884" s="180"/>
      <c r="BY884" s="180"/>
      <c r="BZ884" s="180"/>
      <c r="CA884" s="180"/>
      <c r="CB884" s="180"/>
      <c r="CC884" s="180"/>
      <c r="CD884" s="180"/>
      <c r="CE884" s="180"/>
      <c r="CF884" s="180"/>
      <c r="CG884" s="180"/>
      <c r="CH884" s="180"/>
      <c r="CI884" s="180"/>
      <c r="CJ884" s="187"/>
      <c r="CK884" s="187"/>
      <c r="CL884" s="187"/>
      <c r="CM884" s="187"/>
      <c r="CN884" s="187"/>
      <c r="CO884" s="187"/>
      <c r="CP884" s="187"/>
      <c r="CQ884" s="187"/>
      <c r="CR884" s="187"/>
      <c r="CS884" s="187"/>
      <c r="CT884" s="187"/>
      <c r="CU884" s="187"/>
      <c r="CV884" s="187"/>
      <c r="CW884" s="187"/>
      <c r="CX884" s="187"/>
      <c r="CY884" s="187"/>
      <c r="CZ884" s="187"/>
      <c r="DA884" s="187"/>
    </row>
    <row r="885" spans="1:105" ht="15">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c r="AT885" s="180"/>
      <c r="AU885" s="180"/>
      <c r="AV885" s="180"/>
      <c r="AW885" s="180"/>
      <c r="AX885" s="180"/>
      <c r="AY885" s="180"/>
      <c r="AZ885" s="180"/>
      <c r="BA885" s="180"/>
      <c r="BB885" s="180"/>
      <c r="BC885" s="180"/>
      <c r="BD885" s="180"/>
      <c r="BE885" s="180"/>
      <c r="BF885" s="180"/>
      <c r="BG885" s="180"/>
      <c r="BH885" s="180"/>
      <c r="BI885" s="180"/>
      <c r="BJ885" s="180"/>
      <c r="BK885" s="180"/>
      <c r="BL885" s="180"/>
      <c r="BM885" s="180"/>
      <c r="BN885" s="180"/>
      <c r="BO885" s="180"/>
      <c r="BP885" s="180"/>
      <c r="BQ885" s="180"/>
      <c r="BR885" s="180"/>
      <c r="BS885" s="180"/>
      <c r="BT885" s="180"/>
      <c r="BU885" s="180"/>
      <c r="BV885" s="180"/>
      <c r="BW885" s="180"/>
      <c r="BX885" s="180"/>
      <c r="BY885" s="180"/>
      <c r="BZ885" s="180"/>
      <c r="CA885" s="180"/>
      <c r="CB885" s="180"/>
      <c r="CC885" s="180"/>
      <c r="CD885" s="180"/>
      <c r="CE885" s="180"/>
      <c r="CF885" s="180"/>
      <c r="CG885" s="180"/>
      <c r="CH885" s="180"/>
      <c r="CI885" s="180"/>
      <c r="CJ885" s="187"/>
      <c r="CK885" s="187"/>
      <c r="CL885" s="187"/>
      <c r="CM885" s="187"/>
      <c r="CN885" s="187"/>
      <c r="CO885" s="187"/>
      <c r="CP885" s="187"/>
      <c r="CQ885" s="187"/>
      <c r="CR885" s="187"/>
      <c r="CS885" s="187"/>
      <c r="CT885" s="187"/>
      <c r="CU885" s="187"/>
      <c r="CV885" s="187"/>
      <c r="CW885" s="187"/>
      <c r="CX885" s="187"/>
      <c r="CY885" s="187"/>
      <c r="CZ885" s="187"/>
      <c r="DA885" s="187"/>
    </row>
    <row r="886" spans="1:105" ht="15">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c r="CH886" s="180"/>
      <c r="CI886" s="180"/>
      <c r="CJ886" s="187"/>
      <c r="CK886" s="187"/>
      <c r="CL886" s="187"/>
      <c r="CM886" s="187"/>
      <c r="CN886" s="187"/>
      <c r="CO886" s="187"/>
      <c r="CP886" s="187"/>
      <c r="CQ886" s="187"/>
      <c r="CR886" s="187"/>
      <c r="CS886" s="187"/>
      <c r="CT886" s="187"/>
      <c r="CU886" s="187"/>
      <c r="CV886" s="187"/>
      <c r="CW886" s="187"/>
      <c r="CX886" s="187"/>
      <c r="CY886" s="187"/>
      <c r="CZ886" s="187"/>
      <c r="DA886" s="187"/>
    </row>
    <row r="887" spans="1:105" ht="15">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c r="AT887" s="180"/>
      <c r="AU887" s="180"/>
      <c r="AV887" s="180"/>
      <c r="AW887" s="180"/>
      <c r="AX887" s="180"/>
      <c r="AY887" s="180"/>
      <c r="AZ887" s="180"/>
      <c r="BA887" s="180"/>
      <c r="BB887" s="180"/>
      <c r="BC887" s="180"/>
      <c r="BD887" s="180"/>
      <c r="BE887" s="180"/>
      <c r="BF887" s="180"/>
      <c r="BG887" s="180"/>
      <c r="BH887" s="180"/>
      <c r="BI887" s="180"/>
      <c r="BJ887" s="180"/>
      <c r="BK887" s="180"/>
      <c r="BL887" s="180"/>
      <c r="BM887" s="180"/>
      <c r="BN887" s="180"/>
      <c r="BO887" s="180"/>
      <c r="BP887" s="180"/>
      <c r="BQ887" s="180"/>
      <c r="BR887" s="180"/>
      <c r="BS887" s="180"/>
      <c r="BT887" s="180"/>
      <c r="BU887" s="180"/>
      <c r="BV887" s="180"/>
      <c r="BW887" s="180"/>
      <c r="BX887" s="180"/>
      <c r="BY887" s="180"/>
      <c r="BZ887" s="180"/>
      <c r="CA887" s="180"/>
      <c r="CB887" s="180"/>
      <c r="CC887" s="180"/>
      <c r="CD887" s="180"/>
      <c r="CE887" s="180"/>
      <c r="CF887" s="180"/>
      <c r="CG887" s="180"/>
      <c r="CH887" s="180"/>
      <c r="CI887" s="180"/>
      <c r="CJ887" s="187"/>
      <c r="CK887" s="187"/>
      <c r="CL887" s="187"/>
      <c r="CM887" s="187"/>
      <c r="CN887" s="187"/>
      <c r="CO887" s="187"/>
      <c r="CP887" s="187"/>
      <c r="CQ887" s="187"/>
      <c r="CR887" s="187"/>
      <c r="CS887" s="187"/>
      <c r="CT887" s="187"/>
      <c r="CU887" s="187"/>
      <c r="CV887" s="187"/>
      <c r="CW887" s="187"/>
      <c r="CX887" s="187"/>
      <c r="CY887" s="187"/>
      <c r="CZ887" s="187"/>
      <c r="DA887" s="187"/>
    </row>
    <row r="888" spans="1:105" ht="15">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c r="AT888" s="180"/>
      <c r="AU888" s="180"/>
      <c r="AV888" s="180"/>
      <c r="AW888" s="180"/>
      <c r="AX888" s="180"/>
      <c r="AY888" s="180"/>
      <c r="AZ888" s="180"/>
      <c r="BA888" s="180"/>
      <c r="BB888" s="180"/>
      <c r="BC888" s="180"/>
      <c r="BD888" s="180"/>
      <c r="BE888" s="180"/>
      <c r="BF888" s="180"/>
      <c r="BG888" s="180"/>
      <c r="BH888" s="180"/>
      <c r="BI888" s="180"/>
      <c r="BJ888" s="180"/>
      <c r="BK888" s="180"/>
      <c r="BL888" s="180"/>
      <c r="BM888" s="180"/>
      <c r="BN888" s="180"/>
      <c r="BO888" s="180"/>
      <c r="BP888" s="180"/>
      <c r="BQ888" s="180"/>
      <c r="BR888" s="180"/>
      <c r="BS888" s="180"/>
      <c r="BT888" s="180"/>
      <c r="BU888" s="180"/>
      <c r="BV888" s="180"/>
      <c r="BW888" s="180"/>
      <c r="BX888" s="180"/>
      <c r="BY888" s="180"/>
      <c r="BZ888" s="180"/>
      <c r="CA888" s="180"/>
      <c r="CB888" s="180"/>
      <c r="CC888" s="180"/>
      <c r="CD888" s="180"/>
      <c r="CE888" s="180"/>
      <c r="CF888" s="180"/>
      <c r="CG888" s="180"/>
      <c r="CH888" s="180"/>
      <c r="CI888" s="180"/>
      <c r="CJ888" s="187"/>
      <c r="CK888" s="187"/>
      <c r="CL888" s="187"/>
      <c r="CM888" s="187"/>
      <c r="CN888" s="187"/>
      <c r="CO888" s="187"/>
      <c r="CP888" s="187"/>
      <c r="CQ888" s="187"/>
      <c r="CR888" s="187"/>
      <c r="CS888" s="187"/>
      <c r="CT888" s="187"/>
      <c r="CU888" s="187"/>
      <c r="CV888" s="187"/>
      <c r="CW888" s="187"/>
      <c r="CX888" s="187"/>
      <c r="CY888" s="187"/>
      <c r="CZ888" s="187"/>
      <c r="DA888" s="187"/>
    </row>
    <row r="889" spans="1:105" ht="15">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c r="AT889" s="180"/>
      <c r="AU889" s="180"/>
      <c r="AV889" s="180"/>
      <c r="AW889" s="180"/>
      <c r="AX889" s="180"/>
      <c r="AY889" s="180"/>
      <c r="AZ889" s="180"/>
      <c r="BA889" s="180"/>
      <c r="BB889" s="180"/>
      <c r="BC889" s="180"/>
      <c r="BD889" s="180"/>
      <c r="BE889" s="180"/>
      <c r="BF889" s="180"/>
      <c r="BG889" s="180"/>
      <c r="BH889" s="180"/>
      <c r="BI889" s="180"/>
      <c r="BJ889" s="180"/>
      <c r="BK889" s="180"/>
      <c r="BL889" s="180"/>
      <c r="BM889" s="180"/>
      <c r="BN889" s="180"/>
      <c r="BO889" s="180"/>
      <c r="BP889" s="180"/>
      <c r="BQ889" s="180"/>
      <c r="BR889" s="180"/>
      <c r="BS889" s="180"/>
      <c r="BT889" s="180"/>
      <c r="BU889" s="180"/>
      <c r="BV889" s="180"/>
      <c r="BW889" s="180"/>
      <c r="BX889" s="180"/>
      <c r="BY889" s="180"/>
      <c r="BZ889" s="180"/>
      <c r="CA889" s="180"/>
      <c r="CB889" s="180"/>
      <c r="CC889" s="180"/>
      <c r="CD889" s="180"/>
      <c r="CE889" s="180"/>
      <c r="CF889" s="180"/>
      <c r="CG889" s="180"/>
      <c r="CH889" s="180"/>
      <c r="CI889" s="180"/>
      <c r="CJ889" s="187"/>
      <c r="CK889" s="187"/>
      <c r="CL889" s="187"/>
      <c r="CM889" s="187"/>
      <c r="CN889" s="187"/>
      <c r="CO889" s="187"/>
      <c r="CP889" s="187"/>
      <c r="CQ889" s="187"/>
      <c r="CR889" s="187"/>
      <c r="CS889" s="187"/>
      <c r="CT889" s="187"/>
      <c r="CU889" s="187"/>
      <c r="CV889" s="187"/>
      <c r="CW889" s="187"/>
      <c r="CX889" s="187"/>
      <c r="CY889" s="187"/>
      <c r="CZ889" s="187"/>
      <c r="DA889" s="187"/>
    </row>
    <row r="890" spans="1:105" ht="15">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c r="AT890" s="180"/>
      <c r="AU890" s="180"/>
      <c r="AV890" s="180"/>
      <c r="AW890" s="180"/>
      <c r="AX890" s="180"/>
      <c r="AY890" s="180"/>
      <c r="AZ890" s="180"/>
      <c r="BA890" s="180"/>
      <c r="BB890" s="180"/>
      <c r="BC890" s="180"/>
      <c r="BD890" s="180"/>
      <c r="BE890" s="180"/>
      <c r="BF890" s="180"/>
      <c r="BG890" s="180"/>
      <c r="BH890" s="180"/>
      <c r="BI890" s="180"/>
      <c r="BJ890" s="180"/>
      <c r="BK890" s="180"/>
      <c r="BL890" s="180"/>
      <c r="BM890" s="180"/>
      <c r="BN890" s="180"/>
      <c r="BO890" s="180"/>
      <c r="BP890" s="180"/>
      <c r="BQ890" s="180"/>
      <c r="BR890" s="180"/>
      <c r="BS890" s="180"/>
      <c r="BT890" s="180"/>
      <c r="BU890" s="180"/>
      <c r="BV890" s="180"/>
      <c r="BW890" s="180"/>
      <c r="BX890" s="180"/>
      <c r="BY890" s="180"/>
      <c r="BZ890" s="180"/>
      <c r="CA890" s="180"/>
      <c r="CB890" s="180"/>
      <c r="CC890" s="180"/>
      <c r="CD890" s="180"/>
      <c r="CE890" s="180"/>
      <c r="CF890" s="180"/>
      <c r="CG890" s="180"/>
      <c r="CH890" s="180"/>
      <c r="CI890" s="180"/>
      <c r="CJ890" s="187"/>
      <c r="CK890" s="187"/>
      <c r="CL890" s="187"/>
      <c r="CM890" s="187"/>
      <c r="CN890" s="187"/>
      <c r="CO890" s="187"/>
      <c r="CP890" s="187"/>
      <c r="CQ890" s="187"/>
      <c r="CR890" s="187"/>
      <c r="CS890" s="187"/>
      <c r="CT890" s="187"/>
      <c r="CU890" s="187"/>
      <c r="CV890" s="187"/>
      <c r="CW890" s="187"/>
      <c r="CX890" s="187"/>
      <c r="CY890" s="187"/>
      <c r="CZ890" s="187"/>
      <c r="DA890" s="187"/>
    </row>
    <row r="891" spans="1:105" ht="15">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c r="AT891" s="180"/>
      <c r="AU891" s="180"/>
      <c r="AV891" s="180"/>
      <c r="AW891" s="180"/>
      <c r="AX891" s="180"/>
      <c r="AY891" s="180"/>
      <c r="AZ891" s="180"/>
      <c r="BA891" s="180"/>
      <c r="BB891" s="180"/>
      <c r="BC891" s="180"/>
      <c r="BD891" s="180"/>
      <c r="BE891" s="180"/>
      <c r="BF891" s="180"/>
      <c r="BG891" s="180"/>
      <c r="BH891" s="180"/>
      <c r="BI891" s="180"/>
      <c r="BJ891" s="180"/>
      <c r="BK891" s="180"/>
      <c r="BL891" s="180"/>
      <c r="BM891" s="180"/>
      <c r="BN891" s="180"/>
      <c r="BO891" s="180"/>
      <c r="BP891" s="180"/>
      <c r="BQ891" s="180"/>
      <c r="BR891" s="180"/>
      <c r="BS891" s="180"/>
      <c r="BT891" s="180"/>
      <c r="BU891" s="180"/>
      <c r="BV891" s="180"/>
      <c r="BW891" s="180"/>
      <c r="BX891" s="180"/>
      <c r="BY891" s="180"/>
      <c r="BZ891" s="180"/>
      <c r="CA891" s="180"/>
      <c r="CB891" s="180"/>
      <c r="CC891" s="180"/>
      <c r="CD891" s="180"/>
      <c r="CE891" s="180"/>
      <c r="CF891" s="180"/>
      <c r="CG891" s="180"/>
      <c r="CH891" s="180"/>
      <c r="CI891" s="180"/>
      <c r="CJ891" s="187"/>
      <c r="CK891" s="187"/>
      <c r="CL891" s="187"/>
      <c r="CM891" s="187"/>
      <c r="CN891" s="187"/>
      <c r="CO891" s="187"/>
      <c r="CP891" s="187"/>
      <c r="CQ891" s="187"/>
      <c r="CR891" s="187"/>
      <c r="CS891" s="187"/>
      <c r="CT891" s="187"/>
      <c r="CU891" s="187"/>
      <c r="CV891" s="187"/>
      <c r="CW891" s="187"/>
      <c r="CX891" s="187"/>
      <c r="CY891" s="187"/>
      <c r="CZ891" s="187"/>
      <c r="DA891" s="187"/>
    </row>
    <row r="892" spans="1:105" ht="15">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c r="CH892" s="180"/>
      <c r="CI892" s="180"/>
      <c r="CJ892" s="187"/>
      <c r="CK892" s="187"/>
      <c r="CL892" s="187"/>
      <c r="CM892" s="187"/>
      <c r="CN892" s="187"/>
      <c r="CO892" s="187"/>
      <c r="CP892" s="187"/>
      <c r="CQ892" s="187"/>
      <c r="CR892" s="187"/>
      <c r="CS892" s="187"/>
      <c r="CT892" s="187"/>
      <c r="CU892" s="187"/>
      <c r="CV892" s="187"/>
      <c r="CW892" s="187"/>
      <c r="CX892" s="187"/>
      <c r="CY892" s="187"/>
      <c r="CZ892" s="187"/>
      <c r="DA892" s="187"/>
    </row>
    <row r="893" spans="1:105" ht="15">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c r="AT893" s="180"/>
      <c r="AU893" s="180"/>
      <c r="AV893" s="180"/>
      <c r="AW893" s="180"/>
      <c r="AX893" s="180"/>
      <c r="AY893" s="180"/>
      <c r="AZ893" s="180"/>
      <c r="BA893" s="180"/>
      <c r="BB893" s="180"/>
      <c r="BC893" s="180"/>
      <c r="BD893" s="180"/>
      <c r="BE893" s="180"/>
      <c r="BF893" s="180"/>
      <c r="BG893" s="180"/>
      <c r="BH893" s="180"/>
      <c r="BI893" s="180"/>
      <c r="BJ893" s="180"/>
      <c r="BK893" s="180"/>
      <c r="BL893" s="180"/>
      <c r="BM893" s="180"/>
      <c r="BN893" s="180"/>
      <c r="BO893" s="180"/>
      <c r="BP893" s="180"/>
      <c r="BQ893" s="180"/>
      <c r="BR893" s="180"/>
      <c r="BS893" s="180"/>
      <c r="BT893" s="180"/>
      <c r="BU893" s="180"/>
      <c r="BV893" s="180"/>
      <c r="BW893" s="180"/>
      <c r="BX893" s="180"/>
      <c r="BY893" s="180"/>
      <c r="BZ893" s="180"/>
      <c r="CA893" s="180"/>
      <c r="CB893" s="180"/>
      <c r="CC893" s="180"/>
      <c r="CD893" s="180"/>
      <c r="CE893" s="180"/>
      <c r="CF893" s="180"/>
      <c r="CG893" s="180"/>
      <c r="CH893" s="180"/>
      <c r="CI893" s="180"/>
      <c r="CJ893" s="187"/>
      <c r="CK893" s="187"/>
      <c r="CL893" s="187"/>
      <c r="CM893" s="187"/>
      <c r="CN893" s="187"/>
      <c r="CO893" s="187"/>
      <c r="CP893" s="187"/>
      <c r="CQ893" s="187"/>
      <c r="CR893" s="187"/>
      <c r="CS893" s="187"/>
      <c r="CT893" s="187"/>
      <c r="CU893" s="187"/>
      <c r="CV893" s="187"/>
      <c r="CW893" s="187"/>
      <c r="CX893" s="187"/>
      <c r="CY893" s="187"/>
      <c r="CZ893" s="187"/>
      <c r="DA893" s="187"/>
    </row>
    <row r="894" spans="1:105" ht="15">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c r="AT894" s="180"/>
      <c r="AU894" s="180"/>
      <c r="AV894" s="180"/>
      <c r="AW894" s="180"/>
      <c r="AX894" s="180"/>
      <c r="AY894" s="180"/>
      <c r="AZ894" s="180"/>
      <c r="BA894" s="180"/>
      <c r="BB894" s="180"/>
      <c r="BC894" s="180"/>
      <c r="BD894" s="180"/>
      <c r="BE894" s="180"/>
      <c r="BF894" s="180"/>
      <c r="BG894" s="180"/>
      <c r="BH894" s="180"/>
      <c r="BI894" s="180"/>
      <c r="BJ894" s="180"/>
      <c r="BK894" s="180"/>
      <c r="BL894" s="180"/>
      <c r="BM894" s="180"/>
      <c r="BN894" s="180"/>
      <c r="BO894" s="180"/>
      <c r="BP894" s="180"/>
      <c r="BQ894" s="180"/>
      <c r="BR894" s="180"/>
      <c r="BS894" s="180"/>
      <c r="BT894" s="180"/>
      <c r="BU894" s="180"/>
      <c r="BV894" s="180"/>
      <c r="BW894" s="180"/>
      <c r="BX894" s="180"/>
      <c r="BY894" s="180"/>
      <c r="BZ894" s="180"/>
      <c r="CA894" s="180"/>
      <c r="CB894" s="180"/>
      <c r="CC894" s="180"/>
      <c r="CD894" s="180"/>
      <c r="CE894" s="180"/>
      <c r="CF894" s="180"/>
      <c r="CG894" s="180"/>
      <c r="CH894" s="180"/>
      <c r="CI894" s="180"/>
      <c r="CJ894" s="187"/>
      <c r="CK894" s="187"/>
      <c r="CL894" s="187"/>
      <c r="CM894" s="187"/>
      <c r="CN894" s="187"/>
      <c r="CO894" s="187"/>
      <c r="CP894" s="187"/>
      <c r="CQ894" s="187"/>
      <c r="CR894" s="187"/>
      <c r="CS894" s="187"/>
      <c r="CT894" s="187"/>
      <c r="CU894" s="187"/>
      <c r="CV894" s="187"/>
      <c r="CW894" s="187"/>
      <c r="CX894" s="187"/>
      <c r="CY894" s="187"/>
      <c r="CZ894" s="187"/>
      <c r="DA894" s="187"/>
    </row>
    <row r="895" spans="1:105" ht="15">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c r="AT895" s="180"/>
      <c r="AU895" s="180"/>
      <c r="AV895" s="180"/>
      <c r="AW895" s="180"/>
      <c r="AX895" s="180"/>
      <c r="AY895" s="180"/>
      <c r="AZ895" s="180"/>
      <c r="BA895" s="180"/>
      <c r="BB895" s="180"/>
      <c r="BC895" s="180"/>
      <c r="BD895" s="180"/>
      <c r="BE895" s="180"/>
      <c r="BF895" s="180"/>
      <c r="BG895" s="180"/>
      <c r="BH895" s="180"/>
      <c r="BI895" s="180"/>
      <c r="BJ895" s="180"/>
      <c r="BK895" s="180"/>
      <c r="BL895" s="180"/>
      <c r="BM895" s="180"/>
      <c r="BN895" s="180"/>
      <c r="BO895" s="180"/>
      <c r="BP895" s="180"/>
      <c r="BQ895" s="180"/>
      <c r="BR895" s="180"/>
      <c r="BS895" s="180"/>
      <c r="BT895" s="180"/>
      <c r="BU895" s="180"/>
      <c r="BV895" s="180"/>
      <c r="BW895" s="180"/>
      <c r="BX895" s="180"/>
      <c r="BY895" s="180"/>
      <c r="BZ895" s="180"/>
      <c r="CA895" s="180"/>
      <c r="CB895" s="180"/>
      <c r="CC895" s="180"/>
      <c r="CD895" s="180"/>
      <c r="CE895" s="180"/>
      <c r="CF895" s="180"/>
      <c r="CG895" s="180"/>
      <c r="CH895" s="180"/>
      <c r="CI895" s="180"/>
      <c r="CJ895" s="187"/>
      <c r="CK895" s="187"/>
      <c r="CL895" s="187"/>
      <c r="CM895" s="187"/>
      <c r="CN895" s="187"/>
      <c r="CO895" s="187"/>
      <c r="CP895" s="187"/>
      <c r="CQ895" s="187"/>
      <c r="CR895" s="187"/>
      <c r="CS895" s="187"/>
      <c r="CT895" s="187"/>
      <c r="CU895" s="187"/>
      <c r="CV895" s="187"/>
      <c r="CW895" s="187"/>
      <c r="CX895" s="187"/>
      <c r="CY895" s="187"/>
      <c r="CZ895" s="187"/>
      <c r="DA895" s="187"/>
    </row>
    <row r="896" spans="1:105" ht="15">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c r="CH896" s="180"/>
      <c r="CI896" s="180"/>
      <c r="CJ896" s="187"/>
      <c r="CK896" s="187"/>
      <c r="CL896" s="187"/>
      <c r="CM896" s="187"/>
      <c r="CN896" s="187"/>
      <c r="CO896" s="187"/>
      <c r="CP896" s="187"/>
      <c r="CQ896" s="187"/>
      <c r="CR896" s="187"/>
      <c r="CS896" s="187"/>
      <c r="CT896" s="187"/>
      <c r="CU896" s="187"/>
      <c r="CV896" s="187"/>
      <c r="CW896" s="187"/>
      <c r="CX896" s="187"/>
      <c r="CY896" s="187"/>
      <c r="CZ896" s="187"/>
      <c r="DA896" s="187"/>
    </row>
    <row r="897" spans="1:105" ht="15">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c r="AT897" s="180"/>
      <c r="AU897" s="180"/>
      <c r="AV897" s="180"/>
      <c r="AW897" s="180"/>
      <c r="AX897" s="180"/>
      <c r="AY897" s="180"/>
      <c r="AZ897" s="180"/>
      <c r="BA897" s="180"/>
      <c r="BB897" s="180"/>
      <c r="BC897" s="180"/>
      <c r="BD897" s="180"/>
      <c r="BE897" s="180"/>
      <c r="BF897" s="180"/>
      <c r="BG897" s="180"/>
      <c r="BH897" s="180"/>
      <c r="BI897" s="180"/>
      <c r="BJ897" s="180"/>
      <c r="BK897" s="180"/>
      <c r="BL897" s="180"/>
      <c r="BM897" s="180"/>
      <c r="BN897" s="180"/>
      <c r="BO897" s="180"/>
      <c r="BP897" s="180"/>
      <c r="BQ897" s="180"/>
      <c r="BR897" s="180"/>
      <c r="BS897" s="180"/>
      <c r="BT897" s="180"/>
      <c r="BU897" s="180"/>
      <c r="BV897" s="180"/>
      <c r="BW897" s="180"/>
      <c r="BX897" s="180"/>
      <c r="BY897" s="180"/>
      <c r="BZ897" s="180"/>
      <c r="CA897" s="180"/>
      <c r="CB897" s="180"/>
      <c r="CC897" s="180"/>
      <c r="CD897" s="180"/>
      <c r="CE897" s="180"/>
      <c r="CF897" s="180"/>
      <c r="CG897" s="180"/>
      <c r="CH897" s="180"/>
      <c r="CI897" s="180"/>
      <c r="CJ897" s="187"/>
      <c r="CK897" s="187"/>
      <c r="CL897" s="187"/>
      <c r="CM897" s="187"/>
      <c r="CN897" s="187"/>
      <c r="CO897" s="187"/>
      <c r="CP897" s="187"/>
      <c r="CQ897" s="187"/>
      <c r="CR897" s="187"/>
      <c r="CS897" s="187"/>
      <c r="CT897" s="187"/>
      <c r="CU897" s="187"/>
      <c r="CV897" s="187"/>
      <c r="CW897" s="187"/>
      <c r="CX897" s="187"/>
      <c r="CY897" s="187"/>
      <c r="CZ897" s="187"/>
      <c r="DA897" s="187"/>
    </row>
    <row r="898" spans="1:105" ht="15">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c r="AT898" s="180"/>
      <c r="AU898" s="180"/>
      <c r="AV898" s="180"/>
      <c r="AW898" s="180"/>
      <c r="AX898" s="180"/>
      <c r="AY898" s="180"/>
      <c r="AZ898" s="180"/>
      <c r="BA898" s="180"/>
      <c r="BB898" s="180"/>
      <c r="BC898" s="180"/>
      <c r="BD898" s="180"/>
      <c r="BE898" s="180"/>
      <c r="BF898" s="180"/>
      <c r="BG898" s="180"/>
      <c r="BH898" s="180"/>
      <c r="BI898" s="180"/>
      <c r="BJ898" s="180"/>
      <c r="BK898" s="180"/>
      <c r="BL898" s="180"/>
      <c r="BM898" s="180"/>
      <c r="BN898" s="180"/>
      <c r="BO898" s="180"/>
      <c r="BP898" s="180"/>
      <c r="BQ898" s="180"/>
      <c r="BR898" s="180"/>
      <c r="BS898" s="180"/>
      <c r="BT898" s="180"/>
      <c r="BU898" s="180"/>
      <c r="BV898" s="180"/>
      <c r="BW898" s="180"/>
      <c r="BX898" s="180"/>
      <c r="BY898" s="180"/>
      <c r="BZ898" s="180"/>
      <c r="CA898" s="180"/>
      <c r="CB898" s="180"/>
      <c r="CC898" s="180"/>
      <c r="CD898" s="180"/>
      <c r="CE898" s="180"/>
      <c r="CF898" s="180"/>
      <c r="CG898" s="180"/>
      <c r="CH898" s="180"/>
      <c r="CI898" s="180"/>
      <c r="CJ898" s="187"/>
      <c r="CK898" s="187"/>
      <c r="CL898" s="187"/>
      <c r="CM898" s="187"/>
      <c r="CN898" s="187"/>
      <c r="CO898" s="187"/>
      <c r="CP898" s="187"/>
      <c r="CQ898" s="187"/>
      <c r="CR898" s="187"/>
      <c r="CS898" s="187"/>
      <c r="CT898" s="187"/>
      <c r="CU898" s="187"/>
      <c r="CV898" s="187"/>
      <c r="CW898" s="187"/>
      <c r="CX898" s="187"/>
      <c r="CY898" s="187"/>
      <c r="CZ898" s="187"/>
      <c r="DA898" s="187"/>
    </row>
    <row r="899" spans="1:105" ht="15">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c r="AT899" s="180"/>
      <c r="AU899" s="180"/>
      <c r="AV899" s="180"/>
      <c r="AW899" s="180"/>
      <c r="AX899" s="180"/>
      <c r="AY899" s="180"/>
      <c r="AZ899" s="180"/>
      <c r="BA899" s="180"/>
      <c r="BB899" s="180"/>
      <c r="BC899" s="180"/>
      <c r="BD899" s="180"/>
      <c r="BE899" s="180"/>
      <c r="BF899" s="180"/>
      <c r="BG899" s="180"/>
      <c r="BH899" s="180"/>
      <c r="BI899" s="180"/>
      <c r="BJ899" s="180"/>
      <c r="BK899" s="180"/>
      <c r="BL899" s="180"/>
      <c r="BM899" s="180"/>
      <c r="BN899" s="180"/>
      <c r="BO899" s="180"/>
      <c r="BP899" s="180"/>
      <c r="BQ899" s="180"/>
      <c r="BR899" s="180"/>
      <c r="BS899" s="180"/>
      <c r="BT899" s="180"/>
      <c r="BU899" s="180"/>
      <c r="BV899" s="180"/>
      <c r="BW899" s="180"/>
      <c r="BX899" s="180"/>
      <c r="BY899" s="180"/>
      <c r="BZ899" s="180"/>
      <c r="CA899" s="180"/>
      <c r="CB899" s="180"/>
      <c r="CC899" s="180"/>
      <c r="CD899" s="180"/>
      <c r="CE899" s="180"/>
      <c r="CF899" s="180"/>
      <c r="CG899" s="180"/>
      <c r="CH899" s="180"/>
      <c r="CI899" s="180"/>
      <c r="CJ899" s="187"/>
      <c r="CK899" s="187"/>
      <c r="CL899" s="187"/>
      <c r="CM899" s="187"/>
      <c r="CN899" s="187"/>
      <c r="CO899" s="187"/>
      <c r="CP899" s="187"/>
      <c r="CQ899" s="187"/>
      <c r="CR899" s="187"/>
      <c r="CS899" s="187"/>
      <c r="CT899" s="187"/>
      <c r="CU899" s="187"/>
      <c r="CV899" s="187"/>
      <c r="CW899" s="187"/>
      <c r="CX899" s="187"/>
      <c r="CY899" s="187"/>
      <c r="CZ899" s="187"/>
      <c r="DA899" s="187"/>
    </row>
    <row r="900" spans="1:105" ht="15">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c r="AT900" s="180"/>
      <c r="AU900" s="180"/>
      <c r="AV900" s="180"/>
      <c r="AW900" s="180"/>
      <c r="AX900" s="180"/>
      <c r="AY900" s="180"/>
      <c r="AZ900" s="180"/>
      <c r="BA900" s="180"/>
      <c r="BB900" s="180"/>
      <c r="BC900" s="180"/>
      <c r="BD900" s="180"/>
      <c r="BE900" s="180"/>
      <c r="BF900" s="180"/>
      <c r="BG900" s="180"/>
      <c r="BH900" s="180"/>
      <c r="BI900" s="180"/>
      <c r="BJ900" s="180"/>
      <c r="BK900" s="180"/>
      <c r="BL900" s="180"/>
      <c r="BM900" s="180"/>
      <c r="BN900" s="180"/>
      <c r="BO900" s="180"/>
      <c r="BP900" s="180"/>
      <c r="BQ900" s="180"/>
      <c r="BR900" s="180"/>
      <c r="BS900" s="180"/>
      <c r="BT900" s="180"/>
      <c r="BU900" s="180"/>
      <c r="BV900" s="180"/>
      <c r="BW900" s="180"/>
      <c r="BX900" s="180"/>
      <c r="BY900" s="180"/>
      <c r="BZ900" s="180"/>
      <c r="CA900" s="180"/>
      <c r="CB900" s="180"/>
      <c r="CC900" s="180"/>
      <c r="CD900" s="180"/>
      <c r="CE900" s="180"/>
      <c r="CF900" s="180"/>
      <c r="CG900" s="180"/>
      <c r="CH900" s="180"/>
      <c r="CI900" s="180"/>
      <c r="CJ900" s="187"/>
      <c r="CK900" s="187"/>
      <c r="CL900" s="187"/>
      <c r="CM900" s="187"/>
      <c r="CN900" s="187"/>
      <c r="CO900" s="187"/>
      <c r="CP900" s="187"/>
      <c r="CQ900" s="187"/>
      <c r="CR900" s="187"/>
      <c r="CS900" s="187"/>
      <c r="CT900" s="187"/>
      <c r="CU900" s="187"/>
      <c r="CV900" s="187"/>
      <c r="CW900" s="187"/>
      <c r="CX900" s="187"/>
      <c r="CY900" s="187"/>
      <c r="CZ900" s="187"/>
      <c r="DA900" s="187"/>
    </row>
    <row r="901" spans="1:105" ht="15">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c r="AT901" s="180"/>
      <c r="AU901" s="180"/>
      <c r="AV901" s="180"/>
      <c r="AW901" s="180"/>
      <c r="AX901" s="180"/>
      <c r="AY901" s="180"/>
      <c r="AZ901" s="180"/>
      <c r="BA901" s="180"/>
      <c r="BB901" s="180"/>
      <c r="BC901" s="180"/>
      <c r="BD901" s="180"/>
      <c r="BE901" s="180"/>
      <c r="BF901" s="180"/>
      <c r="BG901" s="180"/>
      <c r="BH901" s="180"/>
      <c r="BI901" s="180"/>
      <c r="BJ901" s="180"/>
      <c r="BK901" s="180"/>
      <c r="BL901" s="180"/>
      <c r="BM901" s="180"/>
      <c r="BN901" s="180"/>
      <c r="BO901" s="180"/>
      <c r="BP901" s="180"/>
      <c r="BQ901" s="180"/>
      <c r="BR901" s="180"/>
      <c r="BS901" s="180"/>
      <c r="BT901" s="180"/>
      <c r="BU901" s="180"/>
      <c r="BV901" s="180"/>
      <c r="BW901" s="180"/>
      <c r="BX901" s="180"/>
      <c r="BY901" s="180"/>
      <c r="BZ901" s="180"/>
      <c r="CA901" s="180"/>
      <c r="CB901" s="180"/>
      <c r="CC901" s="180"/>
      <c r="CD901" s="180"/>
      <c r="CE901" s="180"/>
      <c r="CF901" s="180"/>
      <c r="CG901" s="180"/>
      <c r="CH901" s="180"/>
      <c r="CI901" s="180"/>
      <c r="CJ901" s="187"/>
      <c r="CK901" s="187"/>
      <c r="CL901" s="187"/>
      <c r="CM901" s="187"/>
      <c r="CN901" s="187"/>
      <c r="CO901" s="187"/>
      <c r="CP901" s="187"/>
      <c r="CQ901" s="187"/>
      <c r="CR901" s="187"/>
      <c r="CS901" s="187"/>
      <c r="CT901" s="187"/>
      <c r="CU901" s="187"/>
      <c r="CV901" s="187"/>
      <c r="CW901" s="187"/>
      <c r="CX901" s="187"/>
      <c r="CY901" s="187"/>
      <c r="CZ901" s="187"/>
      <c r="DA901" s="187"/>
    </row>
    <row r="902" spans="1:105" ht="15">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c r="AT902" s="180"/>
      <c r="AU902" s="180"/>
      <c r="AV902" s="180"/>
      <c r="AW902" s="180"/>
      <c r="AX902" s="180"/>
      <c r="AY902" s="180"/>
      <c r="AZ902" s="180"/>
      <c r="BA902" s="180"/>
      <c r="BB902" s="180"/>
      <c r="BC902" s="180"/>
      <c r="BD902" s="180"/>
      <c r="BE902" s="180"/>
      <c r="BF902" s="180"/>
      <c r="BG902" s="180"/>
      <c r="BH902" s="180"/>
      <c r="BI902" s="180"/>
      <c r="BJ902" s="180"/>
      <c r="BK902" s="180"/>
      <c r="BL902" s="180"/>
      <c r="BM902" s="180"/>
      <c r="BN902" s="180"/>
      <c r="BO902" s="180"/>
      <c r="BP902" s="180"/>
      <c r="BQ902" s="180"/>
      <c r="BR902" s="180"/>
      <c r="BS902" s="180"/>
      <c r="BT902" s="180"/>
      <c r="BU902" s="180"/>
      <c r="BV902" s="180"/>
      <c r="BW902" s="180"/>
      <c r="BX902" s="180"/>
      <c r="BY902" s="180"/>
      <c r="BZ902" s="180"/>
      <c r="CA902" s="180"/>
      <c r="CB902" s="180"/>
      <c r="CC902" s="180"/>
      <c r="CD902" s="180"/>
      <c r="CE902" s="180"/>
      <c r="CF902" s="180"/>
      <c r="CG902" s="180"/>
      <c r="CH902" s="180"/>
      <c r="CI902" s="180"/>
      <c r="CJ902" s="187"/>
      <c r="CK902" s="187"/>
      <c r="CL902" s="187"/>
      <c r="CM902" s="187"/>
      <c r="CN902" s="187"/>
      <c r="CO902" s="187"/>
      <c r="CP902" s="187"/>
      <c r="CQ902" s="187"/>
      <c r="CR902" s="187"/>
      <c r="CS902" s="187"/>
      <c r="CT902" s="187"/>
      <c r="CU902" s="187"/>
      <c r="CV902" s="187"/>
      <c r="CW902" s="187"/>
      <c r="CX902" s="187"/>
      <c r="CY902" s="187"/>
      <c r="CZ902" s="187"/>
      <c r="DA902" s="187"/>
    </row>
    <row r="903" spans="1:105" ht="15">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c r="AT903" s="180"/>
      <c r="AU903" s="180"/>
      <c r="AV903" s="180"/>
      <c r="AW903" s="180"/>
      <c r="AX903" s="180"/>
      <c r="AY903" s="180"/>
      <c r="AZ903" s="180"/>
      <c r="BA903" s="180"/>
      <c r="BB903" s="180"/>
      <c r="BC903" s="180"/>
      <c r="BD903" s="180"/>
      <c r="BE903" s="180"/>
      <c r="BF903" s="180"/>
      <c r="BG903" s="180"/>
      <c r="BH903" s="180"/>
      <c r="BI903" s="180"/>
      <c r="BJ903" s="180"/>
      <c r="BK903" s="180"/>
      <c r="BL903" s="180"/>
      <c r="BM903" s="180"/>
      <c r="BN903" s="180"/>
      <c r="BO903" s="180"/>
      <c r="BP903" s="180"/>
      <c r="BQ903" s="180"/>
      <c r="BR903" s="180"/>
      <c r="BS903" s="180"/>
      <c r="BT903" s="180"/>
      <c r="BU903" s="180"/>
      <c r="BV903" s="180"/>
      <c r="BW903" s="180"/>
      <c r="BX903" s="180"/>
      <c r="BY903" s="180"/>
      <c r="BZ903" s="180"/>
      <c r="CA903" s="180"/>
      <c r="CB903" s="180"/>
      <c r="CC903" s="180"/>
      <c r="CD903" s="180"/>
      <c r="CE903" s="180"/>
      <c r="CF903" s="180"/>
      <c r="CG903" s="180"/>
      <c r="CH903" s="180"/>
      <c r="CI903" s="180"/>
      <c r="CJ903" s="187"/>
      <c r="CK903" s="187"/>
      <c r="CL903" s="187"/>
      <c r="CM903" s="187"/>
      <c r="CN903" s="187"/>
      <c r="CO903" s="187"/>
      <c r="CP903" s="187"/>
      <c r="CQ903" s="187"/>
      <c r="CR903" s="187"/>
      <c r="CS903" s="187"/>
      <c r="CT903" s="187"/>
      <c r="CU903" s="187"/>
      <c r="CV903" s="187"/>
      <c r="CW903" s="187"/>
      <c r="CX903" s="187"/>
      <c r="CY903" s="187"/>
      <c r="CZ903" s="187"/>
      <c r="DA903" s="187"/>
    </row>
    <row r="904" spans="1:105" ht="15">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c r="AT904" s="180"/>
      <c r="AU904" s="180"/>
      <c r="AV904" s="180"/>
      <c r="AW904" s="180"/>
      <c r="AX904" s="180"/>
      <c r="AY904" s="180"/>
      <c r="AZ904" s="180"/>
      <c r="BA904" s="180"/>
      <c r="BB904" s="180"/>
      <c r="BC904" s="180"/>
      <c r="BD904" s="180"/>
      <c r="BE904" s="180"/>
      <c r="BF904" s="180"/>
      <c r="BG904" s="180"/>
      <c r="BH904" s="180"/>
      <c r="BI904" s="180"/>
      <c r="BJ904" s="180"/>
      <c r="BK904" s="180"/>
      <c r="BL904" s="180"/>
      <c r="BM904" s="180"/>
      <c r="BN904" s="180"/>
      <c r="BO904" s="180"/>
      <c r="BP904" s="180"/>
      <c r="BQ904" s="180"/>
      <c r="BR904" s="180"/>
      <c r="BS904" s="180"/>
      <c r="BT904" s="180"/>
      <c r="BU904" s="180"/>
      <c r="BV904" s="180"/>
      <c r="BW904" s="180"/>
      <c r="BX904" s="180"/>
      <c r="BY904" s="180"/>
      <c r="BZ904" s="180"/>
      <c r="CA904" s="180"/>
      <c r="CB904" s="180"/>
      <c r="CC904" s="180"/>
      <c r="CD904" s="180"/>
      <c r="CE904" s="180"/>
      <c r="CF904" s="180"/>
      <c r="CG904" s="180"/>
      <c r="CH904" s="180"/>
      <c r="CI904" s="180"/>
      <c r="CJ904" s="187"/>
      <c r="CK904" s="187"/>
      <c r="CL904" s="187"/>
      <c r="CM904" s="187"/>
      <c r="CN904" s="187"/>
      <c r="CO904" s="187"/>
      <c r="CP904" s="187"/>
      <c r="CQ904" s="187"/>
      <c r="CR904" s="187"/>
      <c r="CS904" s="187"/>
      <c r="CT904" s="187"/>
      <c r="CU904" s="187"/>
      <c r="CV904" s="187"/>
      <c r="CW904" s="187"/>
      <c r="CX904" s="187"/>
      <c r="CY904" s="187"/>
      <c r="CZ904" s="187"/>
      <c r="DA904" s="187"/>
    </row>
    <row r="905" spans="1:105" ht="15">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c r="AT905" s="180"/>
      <c r="AU905" s="180"/>
      <c r="AV905" s="180"/>
      <c r="AW905" s="180"/>
      <c r="AX905" s="180"/>
      <c r="AY905" s="180"/>
      <c r="AZ905" s="180"/>
      <c r="BA905" s="180"/>
      <c r="BB905" s="180"/>
      <c r="BC905" s="180"/>
      <c r="BD905" s="180"/>
      <c r="BE905" s="180"/>
      <c r="BF905" s="180"/>
      <c r="BG905" s="180"/>
      <c r="BH905" s="180"/>
      <c r="BI905" s="180"/>
      <c r="BJ905" s="180"/>
      <c r="BK905" s="180"/>
      <c r="BL905" s="180"/>
      <c r="BM905" s="180"/>
      <c r="BN905" s="180"/>
      <c r="BO905" s="180"/>
      <c r="BP905" s="180"/>
      <c r="BQ905" s="180"/>
      <c r="BR905" s="180"/>
      <c r="BS905" s="180"/>
      <c r="BT905" s="180"/>
      <c r="BU905" s="180"/>
      <c r="BV905" s="180"/>
      <c r="BW905" s="180"/>
      <c r="BX905" s="180"/>
      <c r="BY905" s="180"/>
      <c r="BZ905" s="180"/>
      <c r="CA905" s="180"/>
      <c r="CB905" s="180"/>
      <c r="CC905" s="180"/>
      <c r="CD905" s="180"/>
      <c r="CE905" s="180"/>
      <c r="CF905" s="180"/>
      <c r="CG905" s="180"/>
      <c r="CH905" s="180"/>
      <c r="CI905" s="180"/>
      <c r="CJ905" s="187"/>
      <c r="CK905" s="187"/>
      <c r="CL905" s="187"/>
      <c r="CM905" s="187"/>
      <c r="CN905" s="187"/>
      <c r="CO905" s="187"/>
      <c r="CP905" s="187"/>
      <c r="CQ905" s="187"/>
      <c r="CR905" s="187"/>
      <c r="CS905" s="187"/>
      <c r="CT905" s="187"/>
      <c r="CU905" s="187"/>
      <c r="CV905" s="187"/>
      <c r="CW905" s="187"/>
      <c r="CX905" s="187"/>
      <c r="CY905" s="187"/>
      <c r="CZ905" s="187"/>
      <c r="DA905" s="187"/>
    </row>
    <row r="906" spans="1:105" ht="15">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c r="AS906" s="180"/>
      <c r="AT906" s="180"/>
      <c r="AU906" s="180"/>
      <c r="AV906" s="180"/>
      <c r="AW906" s="180"/>
      <c r="AX906" s="180"/>
      <c r="AY906" s="180"/>
      <c r="AZ906" s="180"/>
      <c r="BA906" s="180"/>
      <c r="BB906" s="180"/>
      <c r="BC906" s="180"/>
      <c r="BD906" s="180"/>
      <c r="BE906" s="180"/>
      <c r="BF906" s="180"/>
      <c r="BG906" s="180"/>
      <c r="BH906" s="180"/>
      <c r="BI906" s="180"/>
      <c r="BJ906" s="180"/>
      <c r="BK906" s="180"/>
      <c r="BL906" s="180"/>
      <c r="BM906" s="180"/>
      <c r="BN906" s="180"/>
      <c r="BO906" s="180"/>
      <c r="BP906" s="180"/>
      <c r="BQ906" s="180"/>
      <c r="BR906" s="180"/>
      <c r="BS906" s="180"/>
      <c r="BT906" s="180"/>
      <c r="BU906" s="180"/>
      <c r="BV906" s="180"/>
      <c r="BW906" s="180"/>
      <c r="BX906" s="180"/>
      <c r="BY906" s="180"/>
      <c r="BZ906" s="180"/>
      <c r="CA906" s="180"/>
      <c r="CB906" s="180"/>
      <c r="CC906" s="180"/>
      <c r="CD906" s="180"/>
      <c r="CE906" s="180"/>
      <c r="CF906" s="180"/>
      <c r="CG906" s="180"/>
      <c r="CH906" s="180"/>
      <c r="CI906" s="180"/>
      <c r="CJ906" s="187"/>
      <c r="CK906" s="187"/>
      <c r="CL906" s="187"/>
      <c r="CM906" s="187"/>
      <c r="CN906" s="187"/>
      <c r="CO906" s="187"/>
      <c r="CP906" s="187"/>
      <c r="CQ906" s="187"/>
      <c r="CR906" s="187"/>
      <c r="CS906" s="187"/>
      <c r="CT906" s="187"/>
      <c r="CU906" s="187"/>
      <c r="CV906" s="187"/>
      <c r="CW906" s="187"/>
      <c r="CX906" s="187"/>
      <c r="CY906" s="187"/>
      <c r="CZ906" s="187"/>
      <c r="DA906" s="187"/>
    </row>
    <row r="907" spans="1:105" ht="15">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7"/>
      <c r="CK907" s="187"/>
      <c r="CL907" s="187"/>
      <c r="CM907" s="187"/>
      <c r="CN907" s="187"/>
      <c r="CO907" s="187"/>
      <c r="CP907" s="187"/>
      <c r="CQ907" s="187"/>
      <c r="CR907" s="187"/>
      <c r="CS907" s="187"/>
      <c r="CT907" s="187"/>
      <c r="CU907" s="187"/>
      <c r="CV907" s="187"/>
      <c r="CW907" s="187"/>
      <c r="CX907" s="187"/>
      <c r="CY907" s="187"/>
      <c r="CZ907" s="187"/>
      <c r="DA907" s="187"/>
    </row>
    <row r="908" spans="1:105" ht="15">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c r="AS908" s="180"/>
      <c r="AT908" s="180"/>
      <c r="AU908" s="180"/>
      <c r="AV908" s="180"/>
      <c r="AW908" s="180"/>
      <c r="AX908" s="180"/>
      <c r="AY908" s="180"/>
      <c r="AZ908" s="180"/>
      <c r="BA908" s="180"/>
      <c r="BB908" s="180"/>
      <c r="BC908" s="180"/>
      <c r="BD908" s="180"/>
      <c r="BE908" s="180"/>
      <c r="BF908" s="180"/>
      <c r="BG908" s="180"/>
      <c r="BH908" s="180"/>
      <c r="BI908" s="180"/>
      <c r="BJ908" s="180"/>
      <c r="BK908" s="180"/>
      <c r="BL908" s="180"/>
      <c r="BM908" s="180"/>
      <c r="BN908" s="180"/>
      <c r="BO908" s="180"/>
      <c r="BP908" s="180"/>
      <c r="BQ908" s="180"/>
      <c r="BR908" s="180"/>
      <c r="BS908" s="180"/>
      <c r="BT908" s="180"/>
      <c r="BU908" s="180"/>
      <c r="BV908" s="180"/>
      <c r="BW908" s="180"/>
      <c r="BX908" s="180"/>
      <c r="BY908" s="180"/>
      <c r="BZ908" s="180"/>
      <c r="CA908" s="180"/>
      <c r="CB908" s="180"/>
      <c r="CC908" s="180"/>
      <c r="CD908" s="180"/>
      <c r="CE908" s="180"/>
      <c r="CF908" s="180"/>
      <c r="CG908" s="180"/>
      <c r="CH908" s="180"/>
      <c r="CI908" s="180"/>
      <c r="CJ908" s="187"/>
      <c r="CK908" s="187"/>
      <c r="CL908" s="187"/>
      <c r="CM908" s="187"/>
      <c r="CN908" s="187"/>
      <c r="CO908" s="187"/>
      <c r="CP908" s="187"/>
      <c r="CQ908" s="187"/>
      <c r="CR908" s="187"/>
      <c r="CS908" s="187"/>
      <c r="CT908" s="187"/>
      <c r="CU908" s="187"/>
      <c r="CV908" s="187"/>
      <c r="CW908" s="187"/>
      <c r="CX908" s="187"/>
      <c r="CY908" s="187"/>
      <c r="CZ908" s="187"/>
      <c r="DA908" s="187"/>
    </row>
    <row r="909" spans="1:105" ht="15">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c r="AS909" s="180"/>
      <c r="AT909" s="180"/>
      <c r="AU909" s="180"/>
      <c r="AV909" s="180"/>
      <c r="AW909" s="180"/>
      <c r="AX909" s="180"/>
      <c r="AY909" s="180"/>
      <c r="AZ909" s="180"/>
      <c r="BA909" s="180"/>
      <c r="BB909" s="180"/>
      <c r="BC909" s="180"/>
      <c r="BD909" s="180"/>
      <c r="BE909" s="180"/>
      <c r="BF909" s="180"/>
      <c r="BG909" s="180"/>
      <c r="BH909" s="180"/>
      <c r="BI909" s="180"/>
      <c r="BJ909" s="180"/>
      <c r="BK909" s="180"/>
      <c r="BL909" s="180"/>
      <c r="BM909" s="180"/>
      <c r="BN909" s="180"/>
      <c r="BO909" s="180"/>
      <c r="BP909" s="180"/>
      <c r="BQ909" s="180"/>
      <c r="BR909" s="180"/>
      <c r="BS909" s="180"/>
      <c r="BT909" s="180"/>
      <c r="BU909" s="180"/>
      <c r="BV909" s="180"/>
      <c r="BW909" s="180"/>
      <c r="BX909" s="180"/>
      <c r="BY909" s="180"/>
      <c r="BZ909" s="180"/>
      <c r="CA909" s="180"/>
      <c r="CB909" s="180"/>
      <c r="CC909" s="180"/>
      <c r="CD909" s="180"/>
      <c r="CE909" s="180"/>
      <c r="CF909" s="180"/>
      <c r="CG909" s="180"/>
      <c r="CH909" s="180"/>
      <c r="CI909" s="180"/>
      <c r="CJ909" s="187"/>
      <c r="CK909" s="187"/>
      <c r="CL909" s="187"/>
      <c r="CM909" s="187"/>
      <c r="CN909" s="187"/>
      <c r="CO909" s="187"/>
      <c r="CP909" s="187"/>
      <c r="CQ909" s="187"/>
      <c r="CR909" s="187"/>
      <c r="CS909" s="187"/>
      <c r="CT909" s="187"/>
      <c r="CU909" s="187"/>
      <c r="CV909" s="187"/>
      <c r="CW909" s="187"/>
      <c r="CX909" s="187"/>
      <c r="CY909" s="187"/>
      <c r="CZ909" s="187"/>
      <c r="DA909" s="187"/>
    </row>
    <row r="910" spans="1:105" ht="15">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c r="AT910" s="180"/>
      <c r="AU910" s="180"/>
      <c r="AV910" s="180"/>
      <c r="AW910" s="180"/>
      <c r="AX910" s="180"/>
      <c r="AY910" s="180"/>
      <c r="AZ910" s="180"/>
      <c r="BA910" s="180"/>
      <c r="BB910" s="180"/>
      <c r="BC910" s="180"/>
      <c r="BD910" s="180"/>
      <c r="BE910" s="180"/>
      <c r="BF910" s="180"/>
      <c r="BG910" s="180"/>
      <c r="BH910" s="180"/>
      <c r="BI910" s="180"/>
      <c r="BJ910" s="180"/>
      <c r="BK910" s="180"/>
      <c r="BL910" s="180"/>
      <c r="BM910" s="180"/>
      <c r="BN910" s="180"/>
      <c r="BO910" s="180"/>
      <c r="BP910" s="180"/>
      <c r="BQ910" s="180"/>
      <c r="BR910" s="180"/>
      <c r="BS910" s="180"/>
      <c r="BT910" s="180"/>
      <c r="BU910" s="180"/>
      <c r="BV910" s="180"/>
      <c r="BW910" s="180"/>
      <c r="BX910" s="180"/>
      <c r="BY910" s="180"/>
      <c r="BZ910" s="180"/>
      <c r="CA910" s="180"/>
      <c r="CB910" s="180"/>
      <c r="CC910" s="180"/>
      <c r="CD910" s="180"/>
      <c r="CE910" s="180"/>
      <c r="CF910" s="180"/>
      <c r="CG910" s="180"/>
      <c r="CH910" s="180"/>
      <c r="CI910" s="180"/>
      <c r="CJ910" s="187"/>
      <c r="CK910" s="187"/>
      <c r="CL910" s="187"/>
      <c r="CM910" s="187"/>
      <c r="CN910" s="187"/>
      <c r="CO910" s="187"/>
      <c r="CP910" s="187"/>
      <c r="CQ910" s="187"/>
      <c r="CR910" s="187"/>
      <c r="CS910" s="187"/>
      <c r="CT910" s="187"/>
      <c r="CU910" s="187"/>
      <c r="CV910" s="187"/>
      <c r="CW910" s="187"/>
      <c r="CX910" s="187"/>
      <c r="CY910" s="187"/>
      <c r="CZ910" s="187"/>
      <c r="DA910" s="187"/>
    </row>
    <row r="911" spans="1:105" ht="15">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c r="AT911" s="180"/>
      <c r="AU911" s="180"/>
      <c r="AV911" s="180"/>
      <c r="AW911" s="180"/>
      <c r="AX911" s="180"/>
      <c r="AY911" s="180"/>
      <c r="AZ911" s="180"/>
      <c r="BA911" s="180"/>
      <c r="BB911" s="180"/>
      <c r="BC911" s="180"/>
      <c r="BD911" s="180"/>
      <c r="BE911" s="180"/>
      <c r="BF911" s="180"/>
      <c r="BG911" s="180"/>
      <c r="BH911" s="180"/>
      <c r="BI911" s="180"/>
      <c r="BJ911" s="180"/>
      <c r="BK911" s="180"/>
      <c r="BL911" s="180"/>
      <c r="BM911" s="180"/>
      <c r="BN911" s="180"/>
      <c r="BO911" s="180"/>
      <c r="BP911" s="180"/>
      <c r="BQ911" s="180"/>
      <c r="BR911" s="180"/>
      <c r="BS911" s="180"/>
      <c r="BT911" s="180"/>
      <c r="BU911" s="180"/>
      <c r="BV911" s="180"/>
      <c r="BW911" s="180"/>
      <c r="BX911" s="180"/>
      <c r="BY911" s="180"/>
      <c r="BZ911" s="180"/>
      <c r="CA911" s="180"/>
      <c r="CB911" s="180"/>
      <c r="CC911" s="180"/>
      <c r="CD911" s="180"/>
      <c r="CE911" s="180"/>
      <c r="CF911" s="180"/>
      <c r="CG911" s="180"/>
      <c r="CH911" s="180"/>
      <c r="CI911" s="180"/>
      <c r="CJ911" s="187"/>
      <c r="CK911" s="187"/>
      <c r="CL911" s="187"/>
      <c r="CM911" s="187"/>
      <c r="CN911" s="187"/>
      <c r="CO911" s="187"/>
      <c r="CP911" s="187"/>
      <c r="CQ911" s="187"/>
      <c r="CR911" s="187"/>
      <c r="CS911" s="187"/>
      <c r="CT911" s="187"/>
      <c r="CU911" s="187"/>
      <c r="CV911" s="187"/>
      <c r="CW911" s="187"/>
      <c r="CX911" s="187"/>
      <c r="CY911" s="187"/>
      <c r="CZ911" s="187"/>
      <c r="DA911" s="187"/>
    </row>
    <row r="912" spans="1:105" ht="15">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c r="AS912" s="180"/>
      <c r="AT912" s="180"/>
      <c r="AU912" s="180"/>
      <c r="AV912" s="180"/>
      <c r="AW912" s="180"/>
      <c r="AX912" s="180"/>
      <c r="AY912" s="180"/>
      <c r="AZ912" s="180"/>
      <c r="BA912" s="180"/>
      <c r="BB912" s="180"/>
      <c r="BC912" s="180"/>
      <c r="BD912" s="180"/>
      <c r="BE912" s="180"/>
      <c r="BF912" s="180"/>
      <c r="BG912" s="180"/>
      <c r="BH912" s="180"/>
      <c r="BI912" s="180"/>
      <c r="BJ912" s="180"/>
      <c r="BK912" s="180"/>
      <c r="BL912" s="180"/>
      <c r="BM912" s="180"/>
      <c r="BN912" s="180"/>
      <c r="BO912" s="180"/>
      <c r="BP912" s="180"/>
      <c r="BQ912" s="180"/>
      <c r="BR912" s="180"/>
      <c r="BS912" s="180"/>
      <c r="BT912" s="180"/>
      <c r="BU912" s="180"/>
      <c r="BV912" s="180"/>
      <c r="BW912" s="180"/>
      <c r="BX912" s="180"/>
      <c r="BY912" s="180"/>
      <c r="BZ912" s="180"/>
      <c r="CA912" s="180"/>
      <c r="CB912" s="180"/>
      <c r="CC912" s="180"/>
      <c r="CD912" s="180"/>
      <c r="CE912" s="180"/>
      <c r="CF912" s="180"/>
      <c r="CG912" s="180"/>
      <c r="CH912" s="180"/>
      <c r="CI912" s="180"/>
      <c r="CJ912" s="187"/>
      <c r="CK912" s="187"/>
      <c r="CL912" s="187"/>
      <c r="CM912" s="187"/>
      <c r="CN912" s="187"/>
      <c r="CO912" s="187"/>
      <c r="CP912" s="187"/>
      <c r="CQ912" s="187"/>
      <c r="CR912" s="187"/>
      <c r="CS912" s="187"/>
      <c r="CT912" s="187"/>
      <c r="CU912" s="187"/>
      <c r="CV912" s="187"/>
      <c r="CW912" s="187"/>
      <c r="CX912" s="187"/>
      <c r="CY912" s="187"/>
      <c r="CZ912" s="187"/>
      <c r="DA912" s="187"/>
    </row>
    <row r="913" spans="1:105" ht="15">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c r="AS913" s="180"/>
      <c r="AT913" s="180"/>
      <c r="AU913" s="180"/>
      <c r="AV913" s="180"/>
      <c r="AW913" s="180"/>
      <c r="AX913" s="180"/>
      <c r="AY913" s="180"/>
      <c r="AZ913" s="180"/>
      <c r="BA913" s="180"/>
      <c r="BB913" s="180"/>
      <c r="BC913" s="180"/>
      <c r="BD913" s="180"/>
      <c r="BE913" s="180"/>
      <c r="BF913" s="180"/>
      <c r="BG913" s="180"/>
      <c r="BH913" s="180"/>
      <c r="BI913" s="180"/>
      <c r="BJ913" s="180"/>
      <c r="BK913" s="180"/>
      <c r="BL913" s="180"/>
      <c r="BM913" s="180"/>
      <c r="BN913" s="180"/>
      <c r="BO913" s="180"/>
      <c r="BP913" s="180"/>
      <c r="BQ913" s="180"/>
      <c r="BR913" s="180"/>
      <c r="BS913" s="180"/>
      <c r="BT913" s="180"/>
      <c r="BU913" s="180"/>
      <c r="BV913" s="180"/>
      <c r="BW913" s="180"/>
      <c r="BX913" s="180"/>
      <c r="BY913" s="180"/>
      <c r="BZ913" s="180"/>
      <c r="CA913" s="180"/>
      <c r="CB913" s="180"/>
      <c r="CC913" s="180"/>
      <c r="CD913" s="180"/>
      <c r="CE913" s="180"/>
      <c r="CF913" s="180"/>
      <c r="CG913" s="180"/>
      <c r="CH913" s="180"/>
      <c r="CI913" s="180"/>
      <c r="CJ913" s="187"/>
      <c r="CK913" s="187"/>
      <c r="CL913" s="187"/>
      <c r="CM913" s="187"/>
      <c r="CN913" s="187"/>
      <c r="CO913" s="187"/>
      <c r="CP913" s="187"/>
      <c r="CQ913" s="187"/>
      <c r="CR913" s="187"/>
      <c r="CS913" s="187"/>
      <c r="CT913" s="187"/>
      <c r="CU913" s="187"/>
      <c r="CV913" s="187"/>
      <c r="CW913" s="187"/>
      <c r="CX913" s="187"/>
      <c r="CY913" s="187"/>
      <c r="CZ913" s="187"/>
      <c r="DA913" s="187"/>
    </row>
    <row r="914" spans="1:105" ht="15">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c r="AT914" s="180"/>
      <c r="AU914" s="180"/>
      <c r="AV914" s="180"/>
      <c r="AW914" s="180"/>
      <c r="AX914" s="180"/>
      <c r="AY914" s="180"/>
      <c r="AZ914" s="180"/>
      <c r="BA914" s="180"/>
      <c r="BB914" s="180"/>
      <c r="BC914" s="180"/>
      <c r="BD914" s="180"/>
      <c r="BE914" s="180"/>
      <c r="BF914" s="180"/>
      <c r="BG914" s="180"/>
      <c r="BH914" s="180"/>
      <c r="BI914" s="180"/>
      <c r="BJ914" s="180"/>
      <c r="BK914" s="180"/>
      <c r="BL914" s="180"/>
      <c r="BM914" s="180"/>
      <c r="BN914" s="180"/>
      <c r="BO914" s="180"/>
      <c r="BP914" s="180"/>
      <c r="BQ914" s="180"/>
      <c r="BR914" s="180"/>
      <c r="BS914" s="180"/>
      <c r="BT914" s="180"/>
      <c r="BU914" s="180"/>
      <c r="BV914" s="180"/>
      <c r="BW914" s="180"/>
      <c r="BX914" s="180"/>
      <c r="BY914" s="180"/>
      <c r="BZ914" s="180"/>
      <c r="CA914" s="180"/>
      <c r="CB914" s="180"/>
      <c r="CC914" s="180"/>
      <c r="CD914" s="180"/>
      <c r="CE914" s="180"/>
      <c r="CF914" s="180"/>
      <c r="CG914" s="180"/>
      <c r="CH914" s="180"/>
      <c r="CI914" s="180"/>
      <c r="CJ914" s="187"/>
      <c r="CK914" s="187"/>
      <c r="CL914" s="187"/>
      <c r="CM914" s="187"/>
      <c r="CN914" s="187"/>
      <c r="CO914" s="187"/>
      <c r="CP914" s="187"/>
      <c r="CQ914" s="187"/>
      <c r="CR914" s="187"/>
      <c r="CS914" s="187"/>
      <c r="CT914" s="187"/>
      <c r="CU914" s="187"/>
      <c r="CV914" s="187"/>
      <c r="CW914" s="187"/>
      <c r="CX914" s="187"/>
      <c r="CY914" s="187"/>
      <c r="CZ914" s="187"/>
      <c r="DA914" s="187"/>
    </row>
    <row r="915" spans="1:105" ht="15">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c r="AS915" s="180"/>
      <c r="AT915" s="180"/>
      <c r="AU915" s="180"/>
      <c r="AV915" s="180"/>
      <c r="AW915" s="180"/>
      <c r="AX915" s="180"/>
      <c r="AY915" s="180"/>
      <c r="AZ915" s="180"/>
      <c r="BA915" s="180"/>
      <c r="BB915" s="180"/>
      <c r="BC915" s="180"/>
      <c r="BD915" s="180"/>
      <c r="BE915" s="180"/>
      <c r="BF915" s="180"/>
      <c r="BG915" s="180"/>
      <c r="BH915" s="180"/>
      <c r="BI915" s="180"/>
      <c r="BJ915" s="180"/>
      <c r="BK915" s="180"/>
      <c r="BL915" s="180"/>
      <c r="BM915" s="180"/>
      <c r="BN915" s="180"/>
      <c r="BO915" s="180"/>
      <c r="BP915" s="180"/>
      <c r="BQ915" s="180"/>
      <c r="BR915" s="180"/>
      <c r="BS915" s="180"/>
      <c r="BT915" s="180"/>
      <c r="BU915" s="180"/>
      <c r="BV915" s="180"/>
      <c r="BW915" s="180"/>
      <c r="BX915" s="180"/>
      <c r="BY915" s="180"/>
      <c r="BZ915" s="180"/>
      <c r="CA915" s="180"/>
      <c r="CB915" s="180"/>
      <c r="CC915" s="180"/>
      <c r="CD915" s="180"/>
      <c r="CE915" s="180"/>
      <c r="CF915" s="180"/>
      <c r="CG915" s="180"/>
      <c r="CH915" s="180"/>
      <c r="CI915" s="180"/>
      <c r="CJ915" s="187"/>
      <c r="CK915" s="187"/>
      <c r="CL915" s="187"/>
      <c r="CM915" s="187"/>
      <c r="CN915" s="187"/>
      <c r="CO915" s="187"/>
      <c r="CP915" s="187"/>
      <c r="CQ915" s="187"/>
      <c r="CR915" s="187"/>
      <c r="CS915" s="187"/>
      <c r="CT915" s="187"/>
      <c r="CU915" s="187"/>
      <c r="CV915" s="187"/>
      <c r="CW915" s="187"/>
      <c r="CX915" s="187"/>
      <c r="CY915" s="187"/>
      <c r="CZ915" s="187"/>
      <c r="DA915" s="187"/>
    </row>
    <row r="916" spans="1:105" ht="15">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c r="AS916" s="180"/>
      <c r="AT916" s="180"/>
      <c r="AU916" s="180"/>
      <c r="AV916" s="180"/>
      <c r="AW916" s="180"/>
      <c r="AX916" s="180"/>
      <c r="AY916" s="180"/>
      <c r="AZ916" s="180"/>
      <c r="BA916" s="180"/>
      <c r="BB916" s="180"/>
      <c r="BC916" s="180"/>
      <c r="BD916" s="180"/>
      <c r="BE916" s="180"/>
      <c r="BF916" s="180"/>
      <c r="BG916" s="180"/>
      <c r="BH916" s="180"/>
      <c r="BI916" s="180"/>
      <c r="BJ916" s="180"/>
      <c r="BK916" s="180"/>
      <c r="BL916" s="180"/>
      <c r="BM916" s="180"/>
      <c r="BN916" s="180"/>
      <c r="BO916" s="180"/>
      <c r="BP916" s="180"/>
      <c r="BQ916" s="180"/>
      <c r="BR916" s="180"/>
      <c r="BS916" s="180"/>
      <c r="BT916" s="180"/>
      <c r="BU916" s="180"/>
      <c r="BV916" s="180"/>
      <c r="BW916" s="180"/>
      <c r="BX916" s="180"/>
      <c r="BY916" s="180"/>
      <c r="BZ916" s="180"/>
      <c r="CA916" s="180"/>
      <c r="CB916" s="180"/>
      <c r="CC916" s="180"/>
      <c r="CD916" s="180"/>
      <c r="CE916" s="180"/>
      <c r="CF916" s="180"/>
      <c r="CG916" s="180"/>
      <c r="CH916" s="180"/>
      <c r="CI916" s="180"/>
      <c r="CJ916" s="187"/>
      <c r="CK916" s="187"/>
      <c r="CL916" s="187"/>
      <c r="CM916" s="187"/>
      <c r="CN916" s="187"/>
      <c r="CO916" s="187"/>
      <c r="CP916" s="187"/>
      <c r="CQ916" s="187"/>
      <c r="CR916" s="187"/>
      <c r="CS916" s="187"/>
      <c r="CT916" s="187"/>
      <c r="CU916" s="187"/>
      <c r="CV916" s="187"/>
      <c r="CW916" s="187"/>
      <c r="CX916" s="187"/>
      <c r="CY916" s="187"/>
      <c r="CZ916" s="187"/>
      <c r="DA916" s="187"/>
    </row>
    <row r="917" spans="1:105" ht="15">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c r="AS917" s="180"/>
      <c r="AT917" s="180"/>
      <c r="AU917" s="180"/>
      <c r="AV917" s="180"/>
      <c r="AW917" s="180"/>
      <c r="AX917" s="180"/>
      <c r="AY917" s="180"/>
      <c r="AZ917" s="180"/>
      <c r="BA917" s="180"/>
      <c r="BB917" s="180"/>
      <c r="BC917" s="180"/>
      <c r="BD917" s="180"/>
      <c r="BE917" s="180"/>
      <c r="BF917" s="180"/>
      <c r="BG917" s="180"/>
      <c r="BH917" s="180"/>
      <c r="BI917" s="180"/>
      <c r="BJ917" s="180"/>
      <c r="BK917" s="180"/>
      <c r="BL917" s="180"/>
      <c r="BM917" s="180"/>
      <c r="BN917" s="180"/>
      <c r="BO917" s="180"/>
      <c r="BP917" s="180"/>
      <c r="BQ917" s="180"/>
      <c r="BR917" s="180"/>
      <c r="BS917" s="180"/>
      <c r="BT917" s="180"/>
      <c r="BU917" s="180"/>
      <c r="BV917" s="180"/>
      <c r="BW917" s="180"/>
      <c r="BX917" s="180"/>
      <c r="BY917" s="180"/>
      <c r="BZ917" s="180"/>
      <c r="CA917" s="180"/>
      <c r="CB917" s="180"/>
      <c r="CC917" s="180"/>
      <c r="CD917" s="180"/>
      <c r="CE917" s="180"/>
      <c r="CF917" s="180"/>
      <c r="CG917" s="180"/>
      <c r="CH917" s="180"/>
      <c r="CI917" s="180"/>
      <c r="CJ917" s="187"/>
      <c r="CK917" s="187"/>
      <c r="CL917" s="187"/>
      <c r="CM917" s="187"/>
      <c r="CN917" s="187"/>
      <c r="CO917" s="187"/>
      <c r="CP917" s="187"/>
      <c r="CQ917" s="187"/>
      <c r="CR917" s="187"/>
      <c r="CS917" s="187"/>
      <c r="CT917" s="187"/>
      <c r="CU917" s="187"/>
      <c r="CV917" s="187"/>
      <c r="CW917" s="187"/>
      <c r="CX917" s="187"/>
      <c r="CY917" s="187"/>
      <c r="CZ917" s="187"/>
      <c r="DA917" s="187"/>
    </row>
    <row r="918" spans="1:105" ht="15">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c r="AS918" s="180"/>
      <c r="AT918" s="180"/>
      <c r="AU918" s="180"/>
      <c r="AV918" s="180"/>
      <c r="AW918" s="180"/>
      <c r="AX918" s="180"/>
      <c r="AY918" s="180"/>
      <c r="AZ918" s="180"/>
      <c r="BA918" s="180"/>
      <c r="BB918" s="180"/>
      <c r="BC918" s="180"/>
      <c r="BD918" s="180"/>
      <c r="BE918" s="180"/>
      <c r="BF918" s="180"/>
      <c r="BG918" s="180"/>
      <c r="BH918" s="180"/>
      <c r="BI918" s="180"/>
      <c r="BJ918" s="180"/>
      <c r="BK918" s="180"/>
      <c r="BL918" s="180"/>
      <c r="BM918" s="180"/>
      <c r="BN918" s="180"/>
      <c r="BO918" s="180"/>
      <c r="BP918" s="180"/>
      <c r="BQ918" s="180"/>
      <c r="BR918" s="180"/>
      <c r="BS918" s="180"/>
      <c r="BT918" s="180"/>
      <c r="BU918" s="180"/>
      <c r="BV918" s="180"/>
      <c r="BW918" s="180"/>
      <c r="BX918" s="180"/>
      <c r="BY918" s="180"/>
      <c r="BZ918" s="180"/>
      <c r="CA918" s="180"/>
      <c r="CB918" s="180"/>
      <c r="CC918" s="180"/>
      <c r="CD918" s="180"/>
      <c r="CE918" s="180"/>
      <c r="CF918" s="180"/>
      <c r="CG918" s="180"/>
      <c r="CH918" s="180"/>
      <c r="CI918" s="180"/>
      <c r="CJ918" s="187"/>
      <c r="CK918" s="187"/>
      <c r="CL918" s="187"/>
      <c r="CM918" s="187"/>
      <c r="CN918" s="187"/>
      <c r="CO918" s="187"/>
      <c r="CP918" s="187"/>
      <c r="CQ918" s="187"/>
      <c r="CR918" s="187"/>
      <c r="CS918" s="187"/>
      <c r="CT918" s="187"/>
      <c r="CU918" s="187"/>
      <c r="CV918" s="187"/>
      <c r="CW918" s="187"/>
      <c r="CX918" s="187"/>
      <c r="CY918" s="187"/>
      <c r="CZ918" s="187"/>
      <c r="DA918" s="187"/>
    </row>
    <row r="919" spans="1:105" ht="15">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c r="CH919" s="180"/>
      <c r="CI919" s="180"/>
      <c r="CJ919" s="187"/>
      <c r="CK919" s="187"/>
      <c r="CL919" s="187"/>
      <c r="CM919" s="187"/>
      <c r="CN919" s="187"/>
      <c r="CO919" s="187"/>
      <c r="CP919" s="187"/>
      <c r="CQ919" s="187"/>
      <c r="CR919" s="187"/>
      <c r="CS919" s="187"/>
      <c r="CT919" s="187"/>
      <c r="CU919" s="187"/>
      <c r="CV919" s="187"/>
      <c r="CW919" s="187"/>
      <c r="CX919" s="187"/>
      <c r="CY919" s="187"/>
      <c r="CZ919" s="187"/>
      <c r="DA919" s="187"/>
    </row>
    <row r="920" spans="1:105" ht="15">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c r="AS920" s="180"/>
      <c r="AT920" s="180"/>
      <c r="AU920" s="180"/>
      <c r="AV920" s="180"/>
      <c r="AW920" s="180"/>
      <c r="AX920" s="180"/>
      <c r="AY920" s="180"/>
      <c r="AZ920" s="180"/>
      <c r="BA920" s="180"/>
      <c r="BB920" s="180"/>
      <c r="BC920" s="180"/>
      <c r="BD920" s="180"/>
      <c r="BE920" s="180"/>
      <c r="BF920" s="180"/>
      <c r="BG920" s="180"/>
      <c r="BH920" s="180"/>
      <c r="BI920" s="180"/>
      <c r="BJ920" s="180"/>
      <c r="BK920" s="180"/>
      <c r="BL920" s="180"/>
      <c r="BM920" s="180"/>
      <c r="BN920" s="180"/>
      <c r="BO920" s="180"/>
      <c r="BP920" s="180"/>
      <c r="BQ920" s="180"/>
      <c r="BR920" s="180"/>
      <c r="BS920" s="180"/>
      <c r="BT920" s="180"/>
      <c r="BU920" s="180"/>
      <c r="BV920" s="180"/>
      <c r="BW920" s="180"/>
      <c r="BX920" s="180"/>
      <c r="BY920" s="180"/>
      <c r="BZ920" s="180"/>
      <c r="CA920" s="180"/>
      <c r="CB920" s="180"/>
      <c r="CC920" s="180"/>
      <c r="CD920" s="180"/>
      <c r="CE920" s="180"/>
      <c r="CF920" s="180"/>
      <c r="CG920" s="180"/>
      <c r="CH920" s="180"/>
      <c r="CI920" s="180"/>
      <c r="CJ920" s="187"/>
      <c r="CK920" s="187"/>
      <c r="CL920" s="187"/>
      <c r="CM920" s="187"/>
      <c r="CN920" s="187"/>
      <c r="CO920" s="187"/>
      <c r="CP920" s="187"/>
      <c r="CQ920" s="187"/>
      <c r="CR920" s="187"/>
      <c r="CS920" s="187"/>
      <c r="CT920" s="187"/>
      <c r="CU920" s="187"/>
      <c r="CV920" s="187"/>
      <c r="CW920" s="187"/>
      <c r="CX920" s="187"/>
      <c r="CY920" s="187"/>
      <c r="CZ920" s="187"/>
      <c r="DA920" s="187"/>
    </row>
    <row r="921" spans="1:105" ht="15">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c r="AS921" s="180"/>
      <c r="AT921" s="180"/>
      <c r="AU921" s="180"/>
      <c r="AV921" s="180"/>
      <c r="AW921" s="180"/>
      <c r="AX921" s="180"/>
      <c r="AY921" s="180"/>
      <c r="AZ921" s="180"/>
      <c r="BA921" s="180"/>
      <c r="BB921" s="180"/>
      <c r="BC921" s="180"/>
      <c r="BD921" s="180"/>
      <c r="BE921" s="180"/>
      <c r="BF921" s="180"/>
      <c r="BG921" s="180"/>
      <c r="BH921" s="180"/>
      <c r="BI921" s="180"/>
      <c r="BJ921" s="180"/>
      <c r="BK921" s="180"/>
      <c r="BL921" s="180"/>
      <c r="BM921" s="180"/>
      <c r="BN921" s="180"/>
      <c r="BO921" s="180"/>
      <c r="BP921" s="180"/>
      <c r="BQ921" s="180"/>
      <c r="BR921" s="180"/>
      <c r="BS921" s="180"/>
      <c r="BT921" s="180"/>
      <c r="BU921" s="180"/>
      <c r="BV921" s="180"/>
      <c r="BW921" s="180"/>
      <c r="BX921" s="180"/>
      <c r="BY921" s="180"/>
      <c r="BZ921" s="180"/>
      <c r="CA921" s="180"/>
      <c r="CB921" s="180"/>
      <c r="CC921" s="180"/>
      <c r="CD921" s="180"/>
      <c r="CE921" s="180"/>
      <c r="CF921" s="180"/>
      <c r="CG921" s="180"/>
      <c r="CH921" s="180"/>
      <c r="CI921" s="180"/>
      <c r="CJ921" s="187"/>
      <c r="CK921" s="187"/>
      <c r="CL921" s="187"/>
      <c r="CM921" s="187"/>
      <c r="CN921" s="187"/>
      <c r="CO921" s="187"/>
      <c r="CP921" s="187"/>
      <c r="CQ921" s="187"/>
      <c r="CR921" s="187"/>
      <c r="CS921" s="187"/>
      <c r="CT921" s="187"/>
      <c r="CU921" s="187"/>
      <c r="CV921" s="187"/>
      <c r="CW921" s="187"/>
      <c r="CX921" s="187"/>
      <c r="CY921" s="187"/>
      <c r="CZ921" s="187"/>
      <c r="DA921" s="187"/>
    </row>
    <row r="922" spans="1:105" ht="15">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c r="AS922" s="180"/>
      <c r="AT922" s="180"/>
      <c r="AU922" s="180"/>
      <c r="AV922" s="180"/>
      <c r="AW922" s="180"/>
      <c r="AX922" s="180"/>
      <c r="AY922" s="180"/>
      <c r="AZ922" s="180"/>
      <c r="BA922" s="180"/>
      <c r="BB922" s="180"/>
      <c r="BC922" s="180"/>
      <c r="BD922" s="180"/>
      <c r="BE922" s="180"/>
      <c r="BF922" s="180"/>
      <c r="BG922" s="180"/>
      <c r="BH922" s="180"/>
      <c r="BI922" s="180"/>
      <c r="BJ922" s="180"/>
      <c r="BK922" s="180"/>
      <c r="BL922" s="180"/>
      <c r="BM922" s="180"/>
      <c r="BN922" s="180"/>
      <c r="BO922" s="180"/>
      <c r="BP922" s="180"/>
      <c r="BQ922" s="180"/>
      <c r="BR922" s="180"/>
      <c r="BS922" s="180"/>
      <c r="BT922" s="180"/>
      <c r="BU922" s="180"/>
      <c r="BV922" s="180"/>
      <c r="BW922" s="180"/>
      <c r="BX922" s="180"/>
      <c r="BY922" s="180"/>
      <c r="BZ922" s="180"/>
      <c r="CA922" s="180"/>
      <c r="CB922" s="180"/>
      <c r="CC922" s="180"/>
      <c r="CD922" s="180"/>
      <c r="CE922" s="180"/>
      <c r="CF922" s="180"/>
      <c r="CG922" s="180"/>
      <c r="CH922" s="180"/>
      <c r="CI922" s="180"/>
      <c r="CJ922" s="187"/>
      <c r="CK922" s="187"/>
      <c r="CL922" s="187"/>
      <c r="CM922" s="187"/>
      <c r="CN922" s="187"/>
      <c r="CO922" s="187"/>
      <c r="CP922" s="187"/>
      <c r="CQ922" s="187"/>
      <c r="CR922" s="187"/>
      <c r="CS922" s="187"/>
      <c r="CT922" s="187"/>
      <c r="CU922" s="187"/>
      <c r="CV922" s="187"/>
      <c r="CW922" s="187"/>
      <c r="CX922" s="187"/>
      <c r="CY922" s="187"/>
      <c r="CZ922" s="187"/>
      <c r="DA922" s="187"/>
    </row>
    <row r="923" spans="1:105" ht="15">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c r="AS923" s="180"/>
      <c r="AT923" s="180"/>
      <c r="AU923" s="180"/>
      <c r="AV923" s="180"/>
      <c r="AW923" s="180"/>
      <c r="AX923" s="180"/>
      <c r="AY923" s="180"/>
      <c r="AZ923" s="180"/>
      <c r="BA923" s="180"/>
      <c r="BB923" s="180"/>
      <c r="BC923" s="180"/>
      <c r="BD923" s="180"/>
      <c r="BE923" s="180"/>
      <c r="BF923" s="180"/>
      <c r="BG923" s="180"/>
      <c r="BH923" s="180"/>
      <c r="BI923" s="180"/>
      <c r="BJ923" s="180"/>
      <c r="BK923" s="180"/>
      <c r="BL923" s="180"/>
      <c r="BM923" s="180"/>
      <c r="BN923" s="180"/>
      <c r="BO923" s="180"/>
      <c r="BP923" s="180"/>
      <c r="BQ923" s="180"/>
      <c r="BR923" s="180"/>
      <c r="BS923" s="180"/>
      <c r="BT923" s="180"/>
      <c r="BU923" s="180"/>
      <c r="BV923" s="180"/>
      <c r="BW923" s="180"/>
      <c r="BX923" s="180"/>
      <c r="BY923" s="180"/>
      <c r="BZ923" s="180"/>
      <c r="CA923" s="180"/>
      <c r="CB923" s="180"/>
      <c r="CC923" s="180"/>
      <c r="CD923" s="180"/>
      <c r="CE923" s="180"/>
      <c r="CF923" s="180"/>
      <c r="CG923" s="180"/>
      <c r="CH923" s="180"/>
      <c r="CI923" s="180"/>
      <c r="CJ923" s="187"/>
      <c r="CK923" s="187"/>
      <c r="CL923" s="187"/>
      <c r="CM923" s="187"/>
      <c r="CN923" s="187"/>
      <c r="CO923" s="187"/>
      <c r="CP923" s="187"/>
      <c r="CQ923" s="187"/>
      <c r="CR923" s="187"/>
      <c r="CS923" s="187"/>
      <c r="CT923" s="187"/>
      <c r="CU923" s="187"/>
      <c r="CV923" s="187"/>
      <c r="CW923" s="187"/>
      <c r="CX923" s="187"/>
      <c r="CY923" s="187"/>
      <c r="CZ923" s="187"/>
      <c r="DA923" s="187"/>
    </row>
    <row r="924" spans="1:105" ht="15">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c r="AS924" s="180"/>
      <c r="AT924" s="180"/>
      <c r="AU924" s="180"/>
      <c r="AV924" s="180"/>
      <c r="AW924" s="180"/>
      <c r="AX924" s="180"/>
      <c r="AY924" s="180"/>
      <c r="AZ924" s="180"/>
      <c r="BA924" s="180"/>
      <c r="BB924" s="180"/>
      <c r="BC924" s="180"/>
      <c r="BD924" s="180"/>
      <c r="BE924" s="180"/>
      <c r="BF924" s="180"/>
      <c r="BG924" s="180"/>
      <c r="BH924" s="180"/>
      <c r="BI924" s="180"/>
      <c r="BJ924" s="180"/>
      <c r="BK924" s="180"/>
      <c r="BL924" s="180"/>
      <c r="BM924" s="180"/>
      <c r="BN924" s="180"/>
      <c r="BO924" s="180"/>
      <c r="BP924" s="180"/>
      <c r="BQ924" s="180"/>
      <c r="BR924" s="180"/>
      <c r="BS924" s="180"/>
      <c r="BT924" s="180"/>
      <c r="BU924" s="180"/>
      <c r="BV924" s="180"/>
      <c r="BW924" s="180"/>
      <c r="BX924" s="180"/>
      <c r="BY924" s="180"/>
      <c r="BZ924" s="180"/>
      <c r="CA924" s="180"/>
      <c r="CB924" s="180"/>
      <c r="CC924" s="180"/>
      <c r="CD924" s="180"/>
      <c r="CE924" s="180"/>
      <c r="CF924" s="180"/>
      <c r="CG924" s="180"/>
      <c r="CH924" s="180"/>
      <c r="CI924" s="180"/>
      <c r="CJ924" s="187"/>
      <c r="CK924" s="187"/>
      <c r="CL924" s="187"/>
      <c r="CM924" s="187"/>
      <c r="CN924" s="187"/>
      <c r="CO924" s="187"/>
      <c r="CP924" s="187"/>
      <c r="CQ924" s="187"/>
      <c r="CR924" s="187"/>
      <c r="CS924" s="187"/>
      <c r="CT924" s="187"/>
      <c r="CU924" s="187"/>
      <c r="CV924" s="187"/>
      <c r="CW924" s="187"/>
      <c r="CX924" s="187"/>
      <c r="CY924" s="187"/>
      <c r="CZ924" s="187"/>
      <c r="DA924" s="187"/>
    </row>
    <row r="925" spans="1:105" ht="15">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c r="AS925" s="180"/>
      <c r="AT925" s="180"/>
      <c r="AU925" s="180"/>
      <c r="AV925" s="180"/>
      <c r="AW925" s="180"/>
      <c r="AX925" s="180"/>
      <c r="AY925" s="180"/>
      <c r="AZ925" s="180"/>
      <c r="BA925" s="180"/>
      <c r="BB925" s="180"/>
      <c r="BC925" s="180"/>
      <c r="BD925" s="180"/>
      <c r="BE925" s="180"/>
      <c r="BF925" s="180"/>
      <c r="BG925" s="180"/>
      <c r="BH925" s="180"/>
      <c r="BI925" s="180"/>
      <c r="BJ925" s="180"/>
      <c r="BK925" s="180"/>
      <c r="BL925" s="180"/>
      <c r="BM925" s="180"/>
      <c r="BN925" s="180"/>
      <c r="BO925" s="180"/>
      <c r="BP925" s="180"/>
      <c r="BQ925" s="180"/>
      <c r="BR925" s="180"/>
      <c r="BS925" s="180"/>
      <c r="BT925" s="180"/>
      <c r="BU925" s="180"/>
      <c r="BV925" s="180"/>
      <c r="BW925" s="180"/>
      <c r="BX925" s="180"/>
      <c r="BY925" s="180"/>
      <c r="BZ925" s="180"/>
      <c r="CA925" s="180"/>
      <c r="CB925" s="180"/>
      <c r="CC925" s="180"/>
      <c r="CD925" s="180"/>
      <c r="CE925" s="180"/>
      <c r="CF925" s="180"/>
      <c r="CG925" s="180"/>
      <c r="CH925" s="180"/>
      <c r="CI925" s="180"/>
      <c r="CJ925" s="187"/>
      <c r="CK925" s="187"/>
      <c r="CL925" s="187"/>
      <c r="CM925" s="187"/>
      <c r="CN925" s="187"/>
      <c r="CO925" s="187"/>
      <c r="CP925" s="187"/>
      <c r="CQ925" s="187"/>
      <c r="CR925" s="187"/>
      <c r="CS925" s="187"/>
      <c r="CT925" s="187"/>
      <c r="CU925" s="187"/>
      <c r="CV925" s="187"/>
      <c r="CW925" s="187"/>
      <c r="CX925" s="187"/>
      <c r="CY925" s="187"/>
      <c r="CZ925" s="187"/>
      <c r="DA925" s="187"/>
    </row>
    <row r="926" spans="1:105" ht="15">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c r="AS926" s="180"/>
      <c r="AT926" s="180"/>
      <c r="AU926" s="180"/>
      <c r="AV926" s="180"/>
      <c r="AW926" s="180"/>
      <c r="AX926" s="180"/>
      <c r="AY926" s="180"/>
      <c r="AZ926" s="180"/>
      <c r="BA926" s="180"/>
      <c r="BB926" s="180"/>
      <c r="BC926" s="180"/>
      <c r="BD926" s="180"/>
      <c r="BE926" s="180"/>
      <c r="BF926" s="180"/>
      <c r="BG926" s="180"/>
      <c r="BH926" s="180"/>
      <c r="BI926" s="180"/>
      <c r="BJ926" s="180"/>
      <c r="BK926" s="180"/>
      <c r="BL926" s="180"/>
      <c r="BM926" s="180"/>
      <c r="BN926" s="180"/>
      <c r="BO926" s="180"/>
      <c r="BP926" s="180"/>
      <c r="BQ926" s="180"/>
      <c r="BR926" s="180"/>
      <c r="BS926" s="180"/>
      <c r="BT926" s="180"/>
      <c r="BU926" s="180"/>
      <c r="BV926" s="180"/>
      <c r="BW926" s="180"/>
      <c r="BX926" s="180"/>
      <c r="BY926" s="180"/>
      <c r="BZ926" s="180"/>
      <c r="CA926" s="180"/>
      <c r="CB926" s="180"/>
      <c r="CC926" s="180"/>
      <c r="CD926" s="180"/>
      <c r="CE926" s="180"/>
      <c r="CF926" s="180"/>
      <c r="CG926" s="180"/>
      <c r="CH926" s="180"/>
      <c r="CI926" s="180"/>
      <c r="CJ926" s="187"/>
      <c r="CK926" s="187"/>
      <c r="CL926" s="187"/>
      <c r="CM926" s="187"/>
      <c r="CN926" s="187"/>
      <c r="CO926" s="187"/>
      <c r="CP926" s="187"/>
      <c r="CQ926" s="187"/>
      <c r="CR926" s="187"/>
      <c r="CS926" s="187"/>
      <c r="CT926" s="187"/>
      <c r="CU926" s="187"/>
      <c r="CV926" s="187"/>
      <c r="CW926" s="187"/>
      <c r="CX926" s="187"/>
      <c r="CY926" s="187"/>
      <c r="CZ926" s="187"/>
      <c r="DA926" s="187"/>
    </row>
    <row r="927" spans="1:105" ht="15">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c r="AS927" s="180"/>
      <c r="AT927" s="180"/>
      <c r="AU927" s="180"/>
      <c r="AV927" s="180"/>
      <c r="AW927" s="180"/>
      <c r="AX927" s="180"/>
      <c r="AY927" s="180"/>
      <c r="AZ927" s="180"/>
      <c r="BA927" s="180"/>
      <c r="BB927" s="180"/>
      <c r="BC927" s="180"/>
      <c r="BD927" s="180"/>
      <c r="BE927" s="180"/>
      <c r="BF927" s="180"/>
      <c r="BG927" s="180"/>
      <c r="BH927" s="180"/>
      <c r="BI927" s="180"/>
      <c r="BJ927" s="180"/>
      <c r="BK927" s="180"/>
      <c r="BL927" s="180"/>
      <c r="BM927" s="180"/>
      <c r="BN927" s="180"/>
      <c r="BO927" s="180"/>
      <c r="BP927" s="180"/>
      <c r="BQ927" s="180"/>
      <c r="BR927" s="180"/>
      <c r="BS927" s="180"/>
      <c r="BT927" s="180"/>
      <c r="BU927" s="180"/>
      <c r="BV927" s="180"/>
      <c r="BW927" s="180"/>
      <c r="BX927" s="180"/>
      <c r="BY927" s="180"/>
      <c r="BZ927" s="180"/>
      <c r="CA927" s="180"/>
      <c r="CB927" s="180"/>
      <c r="CC927" s="180"/>
      <c r="CD927" s="180"/>
      <c r="CE927" s="180"/>
      <c r="CF927" s="180"/>
      <c r="CG927" s="180"/>
      <c r="CH927" s="180"/>
      <c r="CI927" s="180"/>
      <c r="CJ927" s="187"/>
      <c r="CK927" s="187"/>
      <c r="CL927" s="187"/>
      <c r="CM927" s="187"/>
      <c r="CN927" s="187"/>
      <c r="CO927" s="187"/>
      <c r="CP927" s="187"/>
      <c r="CQ927" s="187"/>
      <c r="CR927" s="187"/>
      <c r="CS927" s="187"/>
      <c r="CT927" s="187"/>
      <c r="CU927" s="187"/>
      <c r="CV927" s="187"/>
      <c r="CW927" s="187"/>
      <c r="CX927" s="187"/>
      <c r="CY927" s="187"/>
      <c r="CZ927" s="187"/>
      <c r="DA927" s="187"/>
    </row>
    <row r="928" spans="1:105" ht="15">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c r="CH928" s="180"/>
      <c r="CI928" s="180"/>
      <c r="CJ928" s="187"/>
      <c r="CK928" s="187"/>
      <c r="CL928" s="187"/>
      <c r="CM928" s="187"/>
      <c r="CN928" s="187"/>
      <c r="CO928" s="187"/>
      <c r="CP928" s="187"/>
      <c r="CQ928" s="187"/>
      <c r="CR928" s="187"/>
      <c r="CS928" s="187"/>
      <c r="CT928" s="187"/>
      <c r="CU928" s="187"/>
      <c r="CV928" s="187"/>
      <c r="CW928" s="187"/>
      <c r="CX928" s="187"/>
      <c r="CY928" s="187"/>
      <c r="CZ928" s="187"/>
      <c r="DA928" s="187"/>
    </row>
    <row r="929" spans="1:105" ht="15">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c r="AT929" s="180"/>
      <c r="AU929" s="180"/>
      <c r="AV929" s="180"/>
      <c r="AW929" s="180"/>
      <c r="AX929" s="180"/>
      <c r="AY929" s="180"/>
      <c r="AZ929" s="180"/>
      <c r="BA929" s="180"/>
      <c r="BB929" s="180"/>
      <c r="BC929" s="180"/>
      <c r="BD929" s="180"/>
      <c r="BE929" s="180"/>
      <c r="BF929" s="180"/>
      <c r="BG929" s="180"/>
      <c r="BH929" s="180"/>
      <c r="BI929" s="180"/>
      <c r="BJ929" s="180"/>
      <c r="BK929" s="180"/>
      <c r="BL929" s="180"/>
      <c r="BM929" s="180"/>
      <c r="BN929" s="180"/>
      <c r="BO929" s="180"/>
      <c r="BP929" s="180"/>
      <c r="BQ929" s="180"/>
      <c r="BR929" s="180"/>
      <c r="BS929" s="180"/>
      <c r="BT929" s="180"/>
      <c r="BU929" s="180"/>
      <c r="BV929" s="180"/>
      <c r="BW929" s="180"/>
      <c r="BX929" s="180"/>
      <c r="BY929" s="180"/>
      <c r="BZ929" s="180"/>
      <c r="CA929" s="180"/>
      <c r="CB929" s="180"/>
      <c r="CC929" s="180"/>
      <c r="CD929" s="180"/>
      <c r="CE929" s="180"/>
      <c r="CF929" s="180"/>
      <c r="CG929" s="180"/>
      <c r="CH929" s="180"/>
      <c r="CI929" s="180"/>
      <c r="CJ929" s="187"/>
      <c r="CK929" s="187"/>
      <c r="CL929" s="187"/>
      <c r="CM929" s="187"/>
      <c r="CN929" s="187"/>
      <c r="CO929" s="187"/>
      <c r="CP929" s="187"/>
      <c r="CQ929" s="187"/>
      <c r="CR929" s="187"/>
      <c r="CS929" s="187"/>
      <c r="CT929" s="187"/>
      <c r="CU929" s="187"/>
      <c r="CV929" s="187"/>
      <c r="CW929" s="187"/>
      <c r="CX929" s="187"/>
      <c r="CY929" s="187"/>
      <c r="CZ929" s="187"/>
      <c r="DA929" s="187"/>
    </row>
    <row r="930" spans="1:105" ht="15">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c r="AT930" s="180"/>
      <c r="AU930" s="180"/>
      <c r="AV930" s="180"/>
      <c r="AW930" s="180"/>
      <c r="AX930" s="180"/>
      <c r="AY930" s="180"/>
      <c r="AZ930" s="180"/>
      <c r="BA930" s="180"/>
      <c r="BB930" s="180"/>
      <c r="BC930" s="180"/>
      <c r="BD930" s="180"/>
      <c r="BE930" s="180"/>
      <c r="BF930" s="180"/>
      <c r="BG930" s="180"/>
      <c r="BH930" s="180"/>
      <c r="BI930" s="180"/>
      <c r="BJ930" s="180"/>
      <c r="BK930" s="180"/>
      <c r="BL930" s="180"/>
      <c r="BM930" s="180"/>
      <c r="BN930" s="180"/>
      <c r="BO930" s="180"/>
      <c r="BP930" s="180"/>
      <c r="BQ930" s="180"/>
      <c r="BR930" s="180"/>
      <c r="BS930" s="180"/>
      <c r="BT930" s="180"/>
      <c r="BU930" s="180"/>
      <c r="BV930" s="180"/>
      <c r="BW930" s="180"/>
      <c r="BX930" s="180"/>
      <c r="BY930" s="180"/>
      <c r="BZ930" s="180"/>
      <c r="CA930" s="180"/>
      <c r="CB930" s="180"/>
      <c r="CC930" s="180"/>
      <c r="CD930" s="180"/>
      <c r="CE930" s="180"/>
      <c r="CF930" s="180"/>
      <c r="CG930" s="180"/>
      <c r="CH930" s="180"/>
      <c r="CI930" s="180"/>
      <c r="CJ930" s="187"/>
      <c r="CK930" s="187"/>
      <c r="CL930" s="187"/>
      <c r="CM930" s="187"/>
      <c r="CN930" s="187"/>
      <c r="CO930" s="187"/>
      <c r="CP930" s="187"/>
      <c r="CQ930" s="187"/>
      <c r="CR930" s="187"/>
      <c r="CS930" s="187"/>
      <c r="CT930" s="187"/>
      <c r="CU930" s="187"/>
      <c r="CV930" s="187"/>
      <c r="CW930" s="187"/>
      <c r="CX930" s="187"/>
      <c r="CY930" s="187"/>
      <c r="CZ930" s="187"/>
      <c r="DA930" s="187"/>
    </row>
    <row r="931" spans="1:105" ht="15">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c r="AT931" s="180"/>
      <c r="AU931" s="180"/>
      <c r="AV931" s="180"/>
      <c r="AW931" s="180"/>
      <c r="AX931" s="180"/>
      <c r="AY931" s="180"/>
      <c r="AZ931" s="180"/>
      <c r="BA931" s="180"/>
      <c r="BB931" s="180"/>
      <c r="BC931" s="180"/>
      <c r="BD931" s="180"/>
      <c r="BE931" s="180"/>
      <c r="BF931" s="180"/>
      <c r="BG931" s="180"/>
      <c r="BH931" s="180"/>
      <c r="BI931" s="180"/>
      <c r="BJ931" s="180"/>
      <c r="BK931" s="180"/>
      <c r="BL931" s="180"/>
      <c r="BM931" s="180"/>
      <c r="BN931" s="180"/>
      <c r="BO931" s="180"/>
      <c r="BP931" s="180"/>
      <c r="BQ931" s="180"/>
      <c r="BR931" s="180"/>
      <c r="BS931" s="180"/>
      <c r="BT931" s="180"/>
      <c r="BU931" s="180"/>
      <c r="BV931" s="180"/>
      <c r="BW931" s="180"/>
      <c r="BX931" s="180"/>
      <c r="BY931" s="180"/>
      <c r="BZ931" s="180"/>
      <c r="CA931" s="180"/>
      <c r="CB931" s="180"/>
      <c r="CC931" s="180"/>
      <c r="CD931" s="180"/>
      <c r="CE931" s="180"/>
      <c r="CF931" s="180"/>
      <c r="CG931" s="180"/>
      <c r="CH931" s="180"/>
      <c r="CI931" s="180"/>
      <c r="CJ931" s="187"/>
      <c r="CK931" s="187"/>
      <c r="CL931" s="187"/>
      <c r="CM931" s="187"/>
      <c r="CN931" s="187"/>
      <c r="CO931" s="187"/>
      <c r="CP931" s="187"/>
      <c r="CQ931" s="187"/>
      <c r="CR931" s="187"/>
      <c r="CS931" s="187"/>
      <c r="CT931" s="187"/>
      <c r="CU931" s="187"/>
      <c r="CV931" s="187"/>
      <c r="CW931" s="187"/>
      <c r="CX931" s="187"/>
      <c r="CY931" s="187"/>
      <c r="CZ931" s="187"/>
      <c r="DA931" s="187"/>
    </row>
    <row r="932" spans="1:105" ht="15">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c r="AT932" s="180"/>
      <c r="AU932" s="180"/>
      <c r="AV932" s="180"/>
      <c r="AW932" s="180"/>
      <c r="AX932" s="180"/>
      <c r="AY932" s="180"/>
      <c r="AZ932" s="180"/>
      <c r="BA932" s="180"/>
      <c r="BB932" s="180"/>
      <c r="BC932" s="180"/>
      <c r="BD932" s="180"/>
      <c r="BE932" s="180"/>
      <c r="BF932" s="180"/>
      <c r="BG932" s="180"/>
      <c r="BH932" s="180"/>
      <c r="BI932" s="180"/>
      <c r="BJ932" s="180"/>
      <c r="BK932" s="180"/>
      <c r="BL932" s="180"/>
      <c r="BM932" s="180"/>
      <c r="BN932" s="180"/>
      <c r="BO932" s="180"/>
      <c r="BP932" s="180"/>
      <c r="BQ932" s="180"/>
      <c r="BR932" s="180"/>
      <c r="BS932" s="180"/>
      <c r="BT932" s="180"/>
      <c r="BU932" s="180"/>
      <c r="BV932" s="180"/>
      <c r="BW932" s="180"/>
      <c r="BX932" s="180"/>
      <c r="BY932" s="180"/>
      <c r="BZ932" s="180"/>
      <c r="CA932" s="180"/>
      <c r="CB932" s="180"/>
      <c r="CC932" s="180"/>
      <c r="CD932" s="180"/>
      <c r="CE932" s="180"/>
      <c r="CF932" s="180"/>
      <c r="CG932" s="180"/>
      <c r="CH932" s="180"/>
      <c r="CI932" s="180"/>
      <c r="CJ932" s="187"/>
      <c r="CK932" s="187"/>
      <c r="CL932" s="187"/>
      <c r="CM932" s="187"/>
      <c r="CN932" s="187"/>
      <c r="CO932" s="187"/>
      <c r="CP932" s="187"/>
      <c r="CQ932" s="187"/>
      <c r="CR932" s="187"/>
      <c r="CS932" s="187"/>
      <c r="CT932" s="187"/>
      <c r="CU932" s="187"/>
      <c r="CV932" s="187"/>
      <c r="CW932" s="187"/>
      <c r="CX932" s="187"/>
      <c r="CY932" s="187"/>
      <c r="CZ932" s="187"/>
      <c r="DA932" s="187"/>
    </row>
    <row r="933" spans="1:105" ht="15">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c r="AT933" s="180"/>
      <c r="AU933" s="180"/>
      <c r="AV933" s="180"/>
      <c r="AW933" s="180"/>
      <c r="AX933" s="180"/>
      <c r="AY933" s="180"/>
      <c r="AZ933" s="180"/>
      <c r="BA933" s="180"/>
      <c r="BB933" s="180"/>
      <c r="BC933" s="180"/>
      <c r="BD933" s="180"/>
      <c r="BE933" s="180"/>
      <c r="BF933" s="180"/>
      <c r="BG933" s="180"/>
      <c r="BH933" s="180"/>
      <c r="BI933" s="180"/>
      <c r="BJ933" s="180"/>
      <c r="BK933" s="180"/>
      <c r="BL933" s="180"/>
      <c r="BM933" s="180"/>
      <c r="BN933" s="180"/>
      <c r="BO933" s="180"/>
      <c r="BP933" s="180"/>
      <c r="BQ933" s="180"/>
      <c r="BR933" s="180"/>
      <c r="BS933" s="180"/>
      <c r="BT933" s="180"/>
      <c r="BU933" s="180"/>
      <c r="BV933" s="180"/>
      <c r="BW933" s="180"/>
      <c r="BX933" s="180"/>
      <c r="BY933" s="180"/>
      <c r="BZ933" s="180"/>
      <c r="CA933" s="180"/>
      <c r="CB933" s="180"/>
      <c r="CC933" s="180"/>
      <c r="CD933" s="180"/>
      <c r="CE933" s="180"/>
      <c r="CF933" s="180"/>
      <c r="CG933" s="180"/>
      <c r="CH933" s="180"/>
      <c r="CI933" s="180"/>
      <c r="CJ933" s="187"/>
      <c r="CK933" s="187"/>
      <c r="CL933" s="187"/>
      <c r="CM933" s="187"/>
      <c r="CN933" s="187"/>
      <c r="CO933" s="187"/>
      <c r="CP933" s="187"/>
      <c r="CQ933" s="187"/>
      <c r="CR933" s="187"/>
      <c r="CS933" s="187"/>
      <c r="CT933" s="187"/>
      <c r="CU933" s="187"/>
      <c r="CV933" s="187"/>
      <c r="CW933" s="187"/>
      <c r="CX933" s="187"/>
      <c r="CY933" s="187"/>
      <c r="CZ933" s="187"/>
      <c r="DA933" s="187"/>
    </row>
    <row r="934" spans="1:105" ht="15">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c r="AT934" s="180"/>
      <c r="AU934" s="180"/>
      <c r="AV934" s="180"/>
      <c r="AW934" s="180"/>
      <c r="AX934" s="180"/>
      <c r="AY934" s="180"/>
      <c r="AZ934" s="180"/>
      <c r="BA934" s="180"/>
      <c r="BB934" s="180"/>
      <c r="BC934" s="180"/>
      <c r="BD934" s="180"/>
      <c r="BE934" s="180"/>
      <c r="BF934" s="180"/>
      <c r="BG934" s="180"/>
      <c r="BH934" s="180"/>
      <c r="BI934" s="180"/>
      <c r="BJ934" s="180"/>
      <c r="BK934" s="180"/>
      <c r="BL934" s="180"/>
      <c r="BM934" s="180"/>
      <c r="BN934" s="180"/>
      <c r="BO934" s="180"/>
      <c r="BP934" s="180"/>
      <c r="BQ934" s="180"/>
      <c r="BR934" s="180"/>
      <c r="BS934" s="180"/>
      <c r="BT934" s="180"/>
      <c r="BU934" s="180"/>
      <c r="BV934" s="180"/>
      <c r="BW934" s="180"/>
      <c r="BX934" s="180"/>
      <c r="BY934" s="180"/>
      <c r="BZ934" s="180"/>
      <c r="CA934" s="180"/>
      <c r="CB934" s="180"/>
      <c r="CC934" s="180"/>
      <c r="CD934" s="180"/>
      <c r="CE934" s="180"/>
      <c r="CF934" s="180"/>
      <c r="CG934" s="180"/>
      <c r="CH934" s="180"/>
      <c r="CI934" s="180"/>
      <c r="CJ934" s="187"/>
      <c r="CK934" s="187"/>
      <c r="CL934" s="187"/>
      <c r="CM934" s="187"/>
      <c r="CN934" s="187"/>
      <c r="CO934" s="187"/>
      <c r="CP934" s="187"/>
      <c r="CQ934" s="187"/>
      <c r="CR934" s="187"/>
      <c r="CS934" s="187"/>
      <c r="CT934" s="187"/>
      <c r="CU934" s="187"/>
      <c r="CV934" s="187"/>
      <c r="CW934" s="187"/>
      <c r="CX934" s="187"/>
      <c r="CY934" s="187"/>
      <c r="CZ934" s="187"/>
      <c r="DA934" s="187"/>
    </row>
    <row r="935" spans="1:105" ht="15">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c r="AT935" s="180"/>
      <c r="AU935" s="180"/>
      <c r="AV935" s="180"/>
      <c r="AW935" s="180"/>
      <c r="AX935" s="180"/>
      <c r="AY935" s="180"/>
      <c r="AZ935" s="180"/>
      <c r="BA935" s="180"/>
      <c r="BB935" s="180"/>
      <c r="BC935" s="180"/>
      <c r="BD935" s="180"/>
      <c r="BE935" s="180"/>
      <c r="BF935" s="180"/>
      <c r="BG935" s="180"/>
      <c r="BH935" s="180"/>
      <c r="BI935" s="180"/>
      <c r="BJ935" s="180"/>
      <c r="BK935" s="180"/>
      <c r="BL935" s="180"/>
      <c r="BM935" s="180"/>
      <c r="BN935" s="180"/>
      <c r="BO935" s="180"/>
      <c r="BP935" s="180"/>
      <c r="BQ935" s="180"/>
      <c r="BR935" s="180"/>
      <c r="BS935" s="180"/>
      <c r="BT935" s="180"/>
      <c r="BU935" s="180"/>
      <c r="BV935" s="180"/>
      <c r="BW935" s="180"/>
      <c r="BX935" s="180"/>
      <c r="BY935" s="180"/>
      <c r="BZ935" s="180"/>
      <c r="CA935" s="180"/>
      <c r="CB935" s="180"/>
      <c r="CC935" s="180"/>
      <c r="CD935" s="180"/>
      <c r="CE935" s="180"/>
      <c r="CF935" s="180"/>
      <c r="CG935" s="180"/>
      <c r="CH935" s="180"/>
      <c r="CI935" s="180"/>
      <c r="CJ935" s="187"/>
      <c r="CK935" s="187"/>
      <c r="CL935" s="187"/>
      <c r="CM935" s="187"/>
      <c r="CN935" s="187"/>
      <c r="CO935" s="187"/>
      <c r="CP935" s="187"/>
      <c r="CQ935" s="187"/>
      <c r="CR935" s="187"/>
      <c r="CS935" s="187"/>
      <c r="CT935" s="187"/>
      <c r="CU935" s="187"/>
      <c r="CV935" s="187"/>
      <c r="CW935" s="187"/>
      <c r="CX935" s="187"/>
      <c r="CY935" s="187"/>
      <c r="CZ935" s="187"/>
      <c r="DA935" s="187"/>
    </row>
    <row r="936" spans="1:105" ht="15">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c r="AT936" s="180"/>
      <c r="AU936" s="180"/>
      <c r="AV936" s="180"/>
      <c r="AW936" s="180"/>
      <c r="AX936" s="180"/>
      <c r="AY936" s="180"/>
      <c r="AZ936" s="180"/>
      <c r="BA936" s="180"/>
      <c r="BB936" s="180"/>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c r="CH936" s="180"/>
      <c r="CI936" s="180"/>
      <c r="CJ936" s="187"/>
      <c r="CK936" s="187"/>
      <c r="CL936" s="187"/>
      <c r="CM936" s="187"/>
      <c r="CN936" s="187"/>
      <c r="CO936" s="187"/>
      <c r="CP936" s="187"/>
      <c r="CQ936" s="187"/>
      <c r="CR936" s="187"/>
      <c r="CS936" s="187"/>
      <c r="CT936" s="187"/>
      <c r="CU936" s="187"/>
      <c r="CV936" s="187"/>
      <c r="CW936" s="187"/>
      <c r="CX936" s="187"/>
      <c r="CY936" s="187"/>
      <c r="CZ936" s="187"/>
      <c r="DA936" s="187"/>
    </row>
    <row r="937" spans="1:105" ht="15">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c r="AT937" s="180"/>
      <c r="AU937" s="180"/>
      <c r="AV937" s="180"/>
      <c r="AW937" s="180"/>
      <c r="AX937" s="180"/>
      <c r="AY937" s="180"/>
      <c r="AZ937" s="180"/>
      <c r="BA937" s="180"/>
      <c r="BB937" s="180"/>
      <c r="BC937" s="180"/>
      <c r="BD937" s="180"/>
      <c r="BE937" s="180"/>
      <c r="BF937" s="180"/>
      <c r="BG937" s="180"/>
      <c r="BH937" s="180"/>
      <c r="BI937" s="180"/>
      <c r="BJ937" s="180"/>
      <c r="BK937" s="180"/>
      <c r="BL937" s="180"/>
      <c r="BM937" s="180"/>
      <c r="BN937" s="180"/>
      <c r="BO937" s="180"/>
      <c r="BP937" s="180"/>
      <c r="BQ937" s="180"/>
      <c r="BR937" s="180"/>
      <c r="BS937" s="180"/>
      <c r="BT937" s="180"/>
      <c r="BU937" s="180"/>
      <c r="BV937" s="180"/>
      <c r="BW937" s="180"/>
      <c r="BX937" s="180"/>
      <c r="BY937" s="180"/>
      <c r="BZ937" s="180"/>
      <c r="CA937" s="180"/>
      <c r="CB937" s="180"/>
      <c r="CC937" s="180"/>
      <c r="CD937" s="180"/>
      <c r="CE937" s="180"/>
      <c r="CF937" s="180"/>
      <c r="CG937" s="180"/>
      <c r="CH937" s="180"/>
      <c r="CI937" s="180"/>
      <c r="CJ937" s="187"/>
      <c r="CK937" s="187"/>
      <c r="CL937" s="187"/>
      <c r="CM937" s="187"/>
      <c r="CN937" s="187"/>
      <c r="CO937" s="187"/>
      <c r="CP937" s="187"/>
      <c r="CQ937" s="187"/>
      <c r="CR937" s="187"/>
      <c r="CS937" s="187"/>
      <c r="CT937" s="187"/>
      <c r="CU937" s="187"/>
      <c r="CV937" s="187"/>
      <c r="CW937" s="187"/>
      <c r="CX937" s="187"/>
      <c r="CY937" s="187"/>
      <c r="CZ937" s="187"/>
      <c r="DA937" s="187"/>
    </row>
    <row r="938" spans="1:105" ht="15">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c r="AT938" s="180"/>
      <c r="AU938" s="180"/>
      <c r="AV938" s="180"/>
      <c r="AW938" s="180"/>
      <c r="AX938" s="180"/>
      <c r="AY938" s="180"/>
      <c r="AZ938" s="180"/>
      <c r="BA938" s="180"/>
      <c r="BB938" s="180"/>
      <c r="BC938" s="180"/>
      <c r="BD938" s="180"/>
      <c r="BE938" s="180"/>
      <c r="BF938" s="180"/>
      <c r="BG938" s="180"/>
      <c r="BH938" s="180"/>
      <c r="BI938" s="180"/>
      <c r="BJ938" s="180"/>
      <c r="BK938" s="180"/>
      <c r="BL938" s="180"/>
      <c r="BM938" s="180"/>
      <c r="BN938" s="180"/>
      <c r="BO938" s="180"/>
      <c r="BP938" s="180"/>
      <c r="BQ938" s="180"/>
      <c r="BR938" s="180"/>
      <c r="BS938" s="180"/>
      <c r="BT938" s="180"/>
      <c r="BU938" s="180"/>
      <c r="BV938" s="180"/>
      <c r="BW938" s="180"/>
      <c r="BX938" s="180"/>
      <c r="BY938" s="180"/>
      <c r="BZ938" s="180"/>
      <c r="CA938" s="180"/>
      <c r="CB938" s="180"/>
      <c r="CC938" s="180"/>
      <c r="CD938" s="180"/>
      <c r="CE938" s="180"/>
      <c r="CF938" s="180"/>
      <c r="CG938" s="180"/>
      <c r="CH938" s="180"/>
      <c r="CI938" s="180"/>
      <c r="CJ938" s="187"/>
      <c r="CK938" s="187"/>
      <c r="CL938" s="187"/>
      <c r="CM938" s="187"/>
      <c r="CN938" s="187"/>
      <c r="CO938" s="187"/>
      <c r="CP938" s="187"/>
      <c r="CQ938" s="187"/>
      <c r="CR938" s="187"/>
      <c r="CS938" s="187"/>
      <c r="CT938" s="187"/>
      <c r="CU938" s="187"/>
      <c r="CV938" s="187"/>
      <c r="CW938" s="187"/>
      <c r="CX938" s="187"/>
      <c r="CY938" s="187"/>
      <c r="CZ938" s="187"/>
      <c r="DA938" s="187"/>
    </row>
    <row r="939" spans="1:105" ht="15">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c r="CH939" s="180"/>
      <c r="CI939" s="180"/>
      <c r="CJ939" s="187"/>
      <c r="CK939" s="187"/>
      <c r="CL939" s="187"/>
      <c r="CM939" s="187"/>
      <c r="CN939" s="187"/>
      <c r="CO939" s="187"/>
      <c r="CP939" s="187"/>
      <c r="CQ939" s="187"/>
      <c r="CR939" s="187"/>
      <c r="CS939" s="187"/>
      <c r="CT939" s="187"/>
      <c r="CU939" s="187"/>
      <c r="CV939" s="187"/>
      <c r="CW939" s="187"/>
      <c r="CX939" s="187"/>
      <c r="CY939" s="187"/>
      <c r="CZ939" s="187"/>
      <c r="DA939" s="187"/>
    </row>
    <row r="940" spans="1:105" ht="15">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c r="AT940" s="180"/>
      <c r="AU940" s="180"/>
      <c r="AV940" s="180"/>
      <c r="AW940" s="180"/>
      <c r="AX940" s="180"/>
      <c r="AY940" s="180"/>
      <c r="AZ940" s="180"/>
      <c r="BA940" s="180"/>
      <c r="BB940" s="180"/>
      <c r="BC940" s="180"/>
      <c r="BD940" s="180"/>
      <c r="BE940" s="180"/>
      <c r="BF940" s="180"/>
      <c r="BG940" s="180"/>
      <c r="BH940" s="180"/>
      <c r="BI940" s="180"/>
      <c r="BJ940" s="180"/>
      <c r="BK940" s="180"/>
      <c r="BL940" s="180"/>
      <c r="BM940" s="180"/>
      <c r="BN940" s="180"/>
      <c r="BO940" s="180"/>
      <c r="BP940" s="180"/>
      <c r="BQ940" s="180"/>
      <c r="BR940" s="180"/>
      <c r="BS940" s="180"/>
      <c r="BT940" s="180"/>
      <c r="BU940" s="180"/>
      <c r="BV940" s="180"/>
      <c r="BW940" s="180"/>
      <c r="BX940" s="180"/>
      <c r="BY940" s="180"/>
      <c r="BZ940" s="180"/>
      <c r="CA940" s="180"/>
      <c r="CB940" s="180"/>
      <c r="CC940" s="180"/>
      <c r="CD940" s="180"/>
      <c r="CE940" s="180"/>
      <c r="CF940" s="180"/>
      <c r="CG940" s="180"/>
      <c r="CH940" s="180"/>
      <c r="CI940" s="180"/>
      <c r="CJ940" s="187"/>
      <c r="CK940" s="187"/>
      <c r="CL940" s="187"/>
      <c r="CM940" s="187"/>
      <c r="CN940" s="187"/>
      <c r="CO940" s="187"/>
      <c r="CP940" s="187"/>
      <c r="CQ940" s="187"/>
      <c r="CR940" s="187"/>
      <c r="CS940" s="187"/>
      <c r="CT940" s="187"/>
      <c r="CU940" s="187"/>
      <c r="CV940" s="187"/>
      <c r="CW940" s="187"/>
      <c r="CX940" s="187"/>
      <c r="CY940" s="187"/>
      <c r="CZ940" s="187"/>
      <c r="DA940" s="187"/>
    </row>
    <row r="941" spans="1:105" ht="15">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c r="AT941" s="180"/>
      <c r="AU941" s="180"/>
      <c r="AV941" s="180"/>
      <c r="AW941" s="180"/>
      <c r="AX941" s="180"/>
      <c r="AY941" s="180"/>
      <c r="AZ941" s="180"/>
      <c r="BA941" s="180"/>
      <c r="BB941" s="180"/>
      <c r="BC941" s="180"/>
      <c r="BD941" s="180"/>
      <c r="BE941" s="180"/>
      <c r="BF941" s="180"/>
      <c r="BG941" s="180"/>
      <c r="BH941" s="180"/>
      <c r="BI941" s="180"/>
      <c r="BJ941" s="180"/>
      <c r="BK941" s="180"/>
      <c r="BL941" s="180"/>
      <c r="BM941" s="180"/>
      <c r="BN941" s="180"/>
      <c r="BO941" s="180"/>
      <c r="BP941" s="180"/>
      <c r="BQ941" s="180"/>
      <c r="BR941" s="180"/>
      <c r="BS941" s="180"/>
      <c r="BT941" s="180"/>
      <c r="BU941" s="180"/>
      <c r="BV941" s="180"/>
      <c r="BW941" s="180"/>
      <c r="BX941" s="180"/>
      <c r="BY941" s="180"/>
      <c r="BZ941" s="180"/>
      <c r="CA941" s="180"/>
      <c r="CB941" s="180"/>
      <c r="CC941" s="180"/>
      <c r="CD941" s="180"/>
      <c r="CE941" s="180"/>
      <c r="CF941" s="180"/>
      <c r="CG941" s="180"/>
      <c r="CH941" s="180"/>
      <c r="CI941" s="180"/>
      <c r="CJ941" s="187"/>
      <c r="CK941" s="187"/>
      <c r="CL941" s="187"/>
      <c r="CM941" s="187"/>
      <c r="CN941" s="187"/>
      <c r="CO941" s="187"/>
      <c r="CP941" s="187"/>
      <c r="CQ941" s="187"/>
      <c r="CR941" s="187"/>
      <c r="CS941" s="187"/>
      <c r="CT941" s="187"/>
      <c r="CU941" s="187"/>
      <c r="CV941" s="187"/>
      <c r="CW941" s="187"/>
      <c r="CX941" s="187"/>
      <c r="CY941" s="187"/>
      <c r="CZ941" s="187"/>
      <c r="DA941" s="187"/>
    </row>
    <row r="942" spans="1:105" ht="15">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c r="AT942" s="180"/>
      <c r="AU942" s="180"/>
      <c r="AV942" s="180"/>
      <c r="AW942" s="180"/>
      <c r="AX942" s="180"/>
      <c r="AY942" s="180"/>
      <c r="AZ942" s="180"/>
      <c r="BA942" s="180"/>
      <c r="BB942" s="180"/>
      <c r="BC942" s="180"/>
      <c r="BD942" s="180"/>
      <c r="BE942" s="180"/>
      <c r="BF942" s="180"/>
      <c r="BG942" s="180"/>
      <c r="BH942" s="180"/>
      <c r="BI942" s="180"/>
      <c r="BJ942" s="180"/>
      <c r="BK942" s="180"/>
      <c r="BL942" s="180"/>
      <c r="BM942" s="180"/>
      <c r="BN942" s="180"/>
      <c r="BO942" s="180"/>
      <c r="BP942" s="180"/>
      <c r="BQ942" s="180"/>
      <c r="BR942" s="180"/>
      <c r="BS942" s="180"/>
      <c r="BT942" s="180"/>
      <c r="BU942" s="180"/>
      <c r="BV942" s="180"/>
      <c r="BW942" s="180"/>
      <c r="BX942" s="180"/>
      <c r="BY942" s="180"/>
      <c r="BZ942" s="180"/>
      <c r="CA942" s="180"/>
      <c r="CB942" s="180"/>
      <c r="CC942" s="180"/>
      <c r="CD942" s="180"/>
      <c r="CE942" s="180"/>
      <c r="CF942" s="180"/>
      <c r="CG942" s="180"/>
      <c r="CH942" s="180"/>
      <c r="CI942" s="180"/>
      <c r="CJ942" s="187"/>
      <c r="CK942" s="187"/>
      <c r="CL942" s="187"/>
      <c r="CM942" s="187"/>
      <c r="CN942" s="187"/>
      <c r="CO942" s="187"/>
      <c r="CP942" s="187"/>
      <c r="CQ942" s="187"/>
      <c r="CR942" s="187"/>
      <c r="CS942" s="187"/>
      <c r="CT942" s="187"/>
      <c r="CU942" s="187"/>
      <c r="CV942" s="187"/>
      <c r="CW942" s="187"/>
      <c r="CX942" s="187"/>
      <c r="CY942" s="187"/>
      <c r="CZ942" s="187"/>
      <c r="DA942" s="187"/>
    </row>
    <row r="943" spans="1:105" ht="15">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c r="AT943" s="180"/>
      <c r="AU943" s="180"/>
      <c r="AV943" s="180"/>
      <c r="AW943" s="180"/>
      <c r="AX943" s="180"/>
      <c r="AY943" s="180"/>
      <c r="AZ943" s="180"/>
      <c r="BA943" s="180"/>
      <c r="BB943" s="180"/>
      <c r="BC943" s="180"/>
      <c r="BD943" s="180"/>
      <c r="BE943" s="180"/>
      <c r="BF943" s="180"/>
      <c r="BG943" s="180"/>
      <c r="BH943" s="180"/>
      <c r="BI943" s="180"/>
      <c r="BJ943" s="180"/>
      <c r="BK943" s="180"/>
      <c r="BL943" s="180"/>
      <c r="BM943" s="180"/>
      <c r="BN943" s="180"/>
      <c r="BO943" s="180"/>
      <c r="BP943" s="180"/>
      <c r="BQ943" s="180"/>
      <c r="BR943" s="180"/>
      <c r="BS943" s="180"/>
      <c r="BT943" s="180"/>
      <c r="BU943" s="180"/>
      <c r="BV943" s="180"/>
      <c r="BW943" s="180"/>
      <c r="BX943" s="180"/>
      <c r="BY943" s="180"/>
      <c r="BZ943" s="180"/>
      <c r="CA943" s="180"/>
      <c r="CB943" s="180"/>
      <c r="CC943" s="180"/>
      <c r="CD943" s="180"/>
      <c r="CE943" s="180"/>
      <c r="CF943" s="180"/>
      <c r="CG943" s="180"/>
      <c r="CH943" s="180"/>
      <c r="CI943" s="180"/>
      <c r="CJ943" s="187"/>
      <c r="CK943" s="187"/>
      <c r="CL943" s="187"/>
      <c r="CM943" s="187"/>
      <c r="CN943" s="187"/>
      <c r="CO943" s="187"/>
      <c r="CP943" s="187"/>
      <c r="CQ943" s="187"/>
      <c r="CR943" s="187"/>
      <c r="CS943" s="187"/>
      <c r="CT943" s="187"/>
      <c r="CU943" s="187"/>
      <c r="CV943" s="187"/>
      <c r="CW943" s="187"/>
      <c r="CX943" s="187"/>
      <c r="CY943" s="187"/>
      <c r="CZ943" s="187"/>
      <c r="DA943" s="187"/>
    </row>
    <row r="944" spans="1:105" ht="15">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c r="AT944" s="180"/>
      <c r="AU944" s="180"/>
      <c r="AV944" s="180"/>
      <c r="AW944" s="180"/>
      <c r="AX944" s="180"/>
      <c r="AY944" s="180"/>
      <c r="AZ944" s="180"/>
      <c r="BA944" s="180"/>
      <c r="BB944" s="180"/>
      <c r="BC944" s="180"/>
      <c r="BD944" s="180"/>
      <c r="BE944" s="180"/>
      <c r="BF944" s="180"/>
      <c r="BG944" s="180"/>
      <c r="BH944" s="180"/>
      <c r="BI944" s="180"/>
      <c r="BJ944" s="180"/>
      <c r="BK944" s="180"/>
      <c r="BL944" s="180"/>
      <c r="BM944" s="180"/>
      <c r="BN944" s="180"/>
      <c r="BO944" s="180"/>
      <c r="BP944" s="180"/>
      <c r="BQ944" s="180"/>
      <c r="BR944" s="180"/>
      <c r="BS944" s="180"/>
      <c r="BT944" s="180"/>
      <c r="BU944" s="180"/>
      <c r="BV944" s="180"/>
      <c r="BW944" s="180"/>
      <c r="BX944" s="180"/>
      <c r="BY944" s="180"/>
      <c r="BZ944" s="180"/>
      <c r="CA944" s="180"/>
      <c r="CB944" s="180"/>
      <c r="CC944" s="180"/>
      <c r="CD944" s="180"/>
      <c r="CE944" s="180"/>
      <c r="CF944" s="180"/>
      <c r="CG944" s="180"/>
      <c r="CH944" s="180"/>
      <c r="CI944" s="180"/>
      <c r="CJ944" s="187"/>
      <c r="CK944" s="187"/>
      <c r="CL944" s="187"/>
      <c r="CM944" s="187"/>
      <c r="CN944" s="187"/>
      <c r="CO944" s="187"/>
      <c r="CP944" s="187"/>
      <c r="CQ944" s="187"/>
      <c r="CR944" s="187"/>
      <c r="CS944" s="187"/>
      <c r="CT944" s="187"/>
      <c r="CU944" s="187"/>
      <c r="CV944" s="187"/>
      <c r="CW944" s="187"/>
      <c r="CX944" s="187"/>
      <c r="CY944" s="187"/>
      <c r="CZ944" s="187"/>
      <c r="DA944" s="187"/>
    </row>
    <row r="945" spans="1:105" ht="15">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c r="AT945" s="180"/>
      <c r="AU945" s="180"/>
      <c r="AV945" s="180"/>
      <c r="AW945" s="180"/>
      <c r="AX945" s="180"/>
      <c r="AY945" s="180"/>
      <c r="AZ945" s="180"/>
      <c r="BA945" s="180"/>
      <c r="BB945" s="180"/>
      <c r="BC945" s="180"/>
      <c r="BD945" s="180"/>
      <c r="BE945" s="180"/>
      <c r="BF945" s="180"/>
      <c r="BG945" s="180"/>
      <c r="BH945" s="180"/>
      <c r="BI945" s="180"/>
      <c r="BJ945" s="180"/>
      <c r="BK945" s="180"/>
      <c r="BL945" s="180"/>
      <c r="BM945" s="180"/>
      <c r="BN945" s="180"/>
      <c r="BO945" s="180"/>
      <c r="BP945" s="180"/>
      <c r="BQ945" s="180"/>
      <c r="BR945" s="180"/>
      <c r="BS945" s="180"/>
      <c r="BT945" s="180"/>
      <c r="BU945" s="180"/>
      <c r="BV945" s="180"/>
      <c r="BW945" s="180"/>
      <c r="BX945" s="180"/>
      <c r="BY945" s="180"/>
      <c r="BZ945" s="180"/>
      <c r="CA945" s="180"/>
      <c r="CB945" s="180"/>
      <c r="CC945" s="180"/>
      <c r="CD945" s="180"/>
      <c r="CE945" s="180"/>
      <c r="CF945" s="180"/>
      <c r="CG945" s="180"/>
      <c r="CH945" s="180"/>
      <c r="CI945" s="180"/>
      <c r="CJ945" s="187"/>
      <c r="CK945" s="187"/>
      <c r="CL945" s="187"/>
      <c r="CM945" s="187"/>
      <c r="CN945" s="187"/>
      <c r="CO945" s="187"/>
      <c r="CP945" s="187"/>
      <c r="CQ945" s="187"/>
      <c r="CR945" s="187"/>
      <c r="CS945" s="187"/>
      <c r="CT945" s="187"/>
      <c r="CU945" s="187"/>
      <c r="CV945" s="187"/>
      <c r="CW945" s="187"/>
      <c r="CX945" s="187"/>
      <c r="CY945" s="187"/>
      <c r="CZ945" s="187"/>
      <c r="DA945" s="187"/>
    </row>
    <row r="946" spans="1:105" ht="15">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c r="AT946" s="180"/>
      <c r="AU946" s="180"/>
      <c r="AV946" s="180"/>
      <c r="AW946" s="180"/>
      <c r="AX946" s="180"/>
      <c r="AY946" s="180"/>
      <c r="AZ946" s="180"/>
      <c r="BA946" s="180"/>
      <c r="BB946" s="180"/>
      <c r="BC946" s="180"/>
      <c r="BD946" s="180"/>
      <c r="BE946" s="180"/>
      <c r="BF946" s="180"/>
      <c r="BG946" s="180"/>
      <c r="BH946" s="180"/>
      <c r="BI946" s="180"/>
      <c r="BJ946" s="180"/>
      <c r="BK946" s="180"/>
      <c r="BL946" s="180"/>
      <c r="BM946" s="180"/>
      <c r="BN946" s="180"/>
      <c r="BO946" s="180"/>
      <c r="BP946" s="180"/>
      <c r="BQ946" s="180"/>
      <c r="BR946" s="180"/>
      <c r="BS946" s="180"/>
      <c r="BT946" s="180"/>
      <c r="BU946" s="180"/>
      <c r="BV946" s="180"/>
      <c r="BW946" s="180"/>
      <c r="BX946" s="180"/>
      <c r="BY946" s="180"/>
      <c r="BZ946" s="180"/>
      <c r="CA946" s="180"/>
      <c r="CB946" s="180"/>
      <c r="CC946" s="180"/>
      <c r="CD946" s="180"/>
      <c r="CE946" s="180"/>
      <c r="CF946" s="180"/>
      <c r="CG946" s="180"/>
      <c r="CH946" s="180"/>
      <c r="CI946" s="180"/>
      <c r="CJ946" s="187"/>
      <c r="CK946" s="187"/>
      <c r="CL946" s="187"/>
      <c r="CM946" s="187"/>
      <c r="CN946" s="187"/>
      <c r="CO946" s="187"/>
      <c r="CP946" s="187"/>
      <c r="CQ946" s="187"/>
      <c r="CR946" s="187"/>
      <c r="CS946" s="187"/>
      <c r="CT946" s="187"/>
      <c r="CU946" s="187"/>
      <c r="CV946" s="187"/>
      <c r="CW946" s="187"/>
      <c r="CX946" s="187"/>
      <c r="CY946" s="187"/>
      <c r="CZ946" s="187"/>
      <c r="DA946" s="187"/>
    </row>
    <row r="947" spans="1:105" ht="15">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c r="AT947" s="180"/>
      <c r="AU947" s="180"/>
      <c r="AV947" s="180"/>
      <c r="AW947" s="180"/>
      <c r="AX947" s="180"/>
      <c r="AY947" s="180"/>
      <c r="AZ947" s="180"/>
      <c r="BA947" s="180"/>
      <c r="BB947" s="180"/>
      <c r="BC947" s="180"/>
      <c r="BD947" s="180"/>
      <c r="BE947" s="180"/>
      <c r="BF947" s="180"/>
      <c r="BG947" s="180"/>
      <c r="BH947" s="180"/>
      <c r="BI947" s="180"/>
      <c r="BJ947" s="180"/>
      <c r="BK947" s="180"/>
      <c r="BL947" s="180"/>
      <c r="BM947" s="180"/>
      <c r="BN947" s="180"/>
      <c r="BO947" s="180"/>
      <c r="BP947" s="180"/>
      <c r="BQ947" s="180"/>
      <c r="BR947" s="180"/>
      <c r="BS947" s="180"/>
      <c r="BT947" s="180"/>
      <c r="BU947" s="180"/>
      <c r="BV947" s="180"/>
      <c r="BW947" s="180"/>
      <c r="BX947" s="180"/>
      <c r="BY947" s="180"/>
      <c r="BZ947" s="180"/>
      <c r="CA947" s="180"/>
      <c r="CB947" s="180"/>
      <c r="CC947" s="180"/>
      <c r="CD947" s="180"/>
      <c r="CE947" s="180"/>
      <c r="CF947" s="180"/>
      <c r="CG947" s="180"/>
      <c r="CH947" s="180"/>
      <c r="CI947" s="180"/>
      <c r="CJ947" s="187"/>
      <c r="CK947" s="187"/>
      <c r="CL947" s="187"/>
      <c r="CM947" s="187"/>
      <c r="CN947" s="187"/>
      <c r="CO947" s="187"/>
      <c r="CP947" s="187"/>
      <c r="CQ947" s="187"/>
      <c r="CR947" s="187"/>
      <c r="CS947" s="187"/>
      <c r="CT947" s="187"/>
      <c r="CU947" s="187"/>
      <c r="CV947" s="187"/>
      <c r="CW947" s="187"/>
      <c r="CX947" s="187"/>
      <c r="CY947" s="187"/>
      <c r="CZ947" s="187"/>
      <c r="DA947" s="187"/>
    </row>
    <row r="948" spans="1:105" ht="15">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c r="AT948" s="180"/>
      <c r="AU948" s="180"/>
      <c r="AV948" s="180"/>
      <c r="AW948" s="180"/>
      <c r="AX948" s="180"/>
      <c r="AY948" s="180"/>
      <c r="AZ948" s="180"/>
      <c r="BA948" s="180"/>
      <c r="BB948" s="180"/>
      <c r="BC948" s="180"/>
      <c r="BD948" s="180"/>
      <c r="BE948" s="180"/>
      <c r="BF948" s="180"/>
      <c r="BG948" s="180"/>
      <c r="BH948" s="180"/>
      <c r="BI948" s="180"/>
      <c r="BJ948" s="180"/>
      <c r="BK948" s="180"/>
      <c r="BL948" s="180"/>
      <c r="BM948" s="180"/>
      <c r="BN948" s="180"/>
      <c r="BO948" s="180"/>
      <c r="BP948" s="180"/>
      <c r="BQ948" s="180"/>
      <c r="BR948" s="180"/>
      <c r="BS948" s="180"/>
      <c r="BT948" s="180"/>
      <c r="BU948" s="180"/>
      <c r="BV948" s="180"/>
      <c r="BW948" s="180"/>
      <c r="BX948" s="180"/>
      <c r="BY948" s="180"/>
      <c r="BZ948" s="180"/>
      <c r="CA948" s="180"/>
      <c r="CB948" s="180"/>
      <c r="CC948" s="180"/>
      <c r="CD948" s="180"/>
      <c r="CE948" s="180"/>
      <c r="CF948" s="180"/>
      <c r="CG948" s="180"/>
      <c r="CH948" s="180"/>
      <c r="CI948" s="180"/>
      <c r="CJ948" s="187"/>
      <c r="CK948" s="187"/>
      <c r="CL948" s="187"/>
      <c r="CM948" s="187"/>
      <c r="CN948" s="187"/>
      <c r="CO948" s="187"/>
      <c r="CP948" s="187"/>
      <c r="CQ948" s="187"/>
      <c r="CR948" s="187"/>
      <c r="CS948" s="187"/>
      <c r="CT948" s="187"/>
      <c r="CU948" s="187"/>
      <c r="CV948" s="187"/>
      <c r="CW948" s="187"/>
      <c r="CX948" s="187"/>
      <c r="CY948" s="187"/>
      <c r="CZ948" s="187"/>
      <c r="DA948" s="187"/>
    </row>
    <row r="949" spans="1:105" ht="15">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c r="AT949" s="180"/>
      <c r="AU949" s="180"/>
      <c r="AV949" s="180"/>
      <c r="AW949" s="180"/>
      <c r="AX949" s="180"/>
      <c r="AY949" s="180"/>
      <c r="AZ949" s="180"/>
      <c r="BA949" s="180"/>
      <c r="BB949" s="180"/>
      <c r="BC949" s="180"/>
      <c r="BD949" s="180"/>
      <c r="BE949" s="180"/>
      <c r="BF949" s="180"/>
      <c r="BG949" s="180"/>
      <c r="BH949" s="180"/>
      <c r="BI949" s="180"/>
      <c r="BJ949" s="180"/>
      <c r="BK949" s="180"/>
      <c r="BL949" s="180"/>
      <c r="BM949" s="180"/>
      <c r="BN949" s="180"/>
      <c r="BO949" s="180"/>
      <c r="BP949" s="180"/>
      <c r="BQ949" s="180"/>
      <c r="BR949" s="180"/>
      <c r="BS949" s="180"/>
      <c r="BT949" s="180"/>
      <c r="BU949" s="180"/>
      <c r="BV949" s="180"/>
      <c r="BW949" s="180"/>
      <c r="BX949" s="180"/>
      <c r="BY949" s="180"/>
      <c r="BZ949" s="180"/>
      <c r="CA949" s="180"/>
      <c r="CB949" s="180"/>
      <c r="CC949" s="180"/>
      <c r="CD949" s="180"/>
      <c r="CE949" s="180"/>
      <c r="CF949" s="180"/>
      <c r="CG949" s="180"/>
      <c r="CH949" s="180"/>
      <c r="CI949" s="180"/>
      <c r="CJ949" s="187"/>
      <c r="CK949" s="187"/>
      <c r="CL949" s="187"/>
      <c r="CM949" s="187"/>
      <c r="CN949" s="187"/>
      <c r="CO949" s="187"/>
      <c r="CP949" s="187"/>
      <c r="CQ949" s="187"/>
      <c r="CR949" s="187"/>
      <c r="CS949" s="187"/>
      <c r="CT949" s="187"/>
      <c r="CU949" s="187"/>
      <c r="CV949" s="187"/>
      <c r="CW949" s="187"/>
      <c r="CX949" s="187"/>
      <c r="CY949" s="187"/>
      <c r="CZ949" s="187"/>
      <c r="DA949" s="187"/>
    </row>
    <row r="950" spans="1:105" ht="15">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c r="AT950" s="180"/>
      <c r="AU950" s="180"/>
      <c r="AV950" s="180"/>
      <c r="AW950" s="180"/>
      <c r="AX950" s="180"/>
      <c r="AY950" s="180"/>
      <c r="AZ950" s="180"/>
      <c r="BA950" s="180"/>
      <c r="BB950" s="180"/>
      <c r="BC950" s="180"/>
      <c r="BD950" s="180"/>
      <c r="BE950" s="180"/>
      <c r="BF950" s="180"/>
      <c r="BG950" s="180"/>
      <c r="BH950" s="180"/>
      <c r="BI950" s="180"/>
      <c r="BJ950" s="180"/>
      <c r="BK950" s="180"/>
      <c r="BL950" s="180"/>
      <c r="BM950" s="180"/>
      <c r="BN950" s="180"/>
      <c r="BO950" s="180"/>
      <c r="BP950" s="180"/>
      <c r="BQ950" s="180"/>
      <c r="BR950" s="180"/>
      <c r="BS950" s="180"/>
      <c r="BT950" s="180"/>
      <c r="BU950" s="180"/>
      <c r="BV950" s="180"/>
      <c r="BW950" s="180"/>
      <c r="BX950" s="180"/>
      <c r="BY950" s="180"/>
      <c r="BZ950" s="180"/>
      <c r="CA950" s="180"/>
      <c r="CB950" s="180"/>
      <c r="CC950" s="180"/>
      <c r="CD950" s="180"/>
      <c r="CE950" s="180"/>
      <c r="CF950" s="180"/>
      <c r="CG950" s="180"/>
      <c r="CH950" s="180"/>
      <c r="CI950" s="180"/>
      <c r="CJ950" s="187"/>
      <c r="CK950" s="187"/>
      <c r="CL950" s="187"/>
      <c r="CM950" s="187"/>
      <c r="CN950" s="187"/>
      <c r="CO950" s="187"/>
      <c r="CP950" s="187"/>
      <c r="CQ950" s="187"/>
      <c r="CR950" s="187"/>
      <c r="CS950" s="187"/>
      <c r="CT950" s="187"/>
      <c r="CU950" s="187"/>
      <c r="CV950" s="187"/>
      <c r="CW950" s="187"/>
      <c r="CX950" s="187"/>
      <c r="CY950" s="187"/>
      <c r="CZ950" s="187"/>
      <c r="DA950" s="187"/>
    </row>
    <row r="951" spans="1:105" ht="15">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c r="AT951" s="180"/>
      <c r="AU951" s="180"/>
      <c r="AV951" s="180"/>
      <c r="AW951" s="180"/>
      <c r="AX951" s="180"/>
      <c r="AY951" s="180"/>
      <c r="AZ951" s="180"/>
      <c r="BA951" s="180"/>
      <c r="BB951" s="180"/>
      <c r="BC951" s="180"/>
      <c r="BD951" s="180"/>
      <c r="BE951" s="180"/>
      <c r="BF951" s="180"/>
      <c r="BG951" s="180"/>
      <c r="BH951" s="180"/>
      <c r="BI951" s="180"/>
      <c r="BJ951" s="180"/>
      <c r="BK951" s="180"/>
      <c r="BL951" s="180"/>
      <c r="BM951" s="180"/>
      <c r="BN951" s="180"/>
      <c r="BO951" s="180"/>
      <c r="BP951" s="180"/>
      <c r="BQ951" s="180"/>
      <c r="BR951" s="180"/>
      <c r="BS951" s="180"/>
      <c r="BT951" s="180"/>
      <c r="BU951" s="180"/>
      <c r="BV951" s="180"/>
      <c r="BW951" s="180"/>
      <c r="BX951" s="180"/>
      <c r="BY951" s="180"/>
      <c r="BZ951" s="180"/>
      <c r="CA951" s="180"/>
      <c r="CB951" s="180"/>
      <c r="CC951" s="180"/>
      <c r="CD951" s="180"/>
      <c r="CE951" s="180"/>
      <c r="CF951" s="180"/>
      <c r="CG951" s="180"/>
      <c r="CH951" s="180"/>
      <c r="CI951" s="180"/>
      <c r="CJ951" s="187"/>
      <c r="CK951" s="187"/>
      <c r="CL951" s="187"/>
      <c r="CM951" s="187"/>
      <c r="CN951" s="187"/>
      <c r="CO951" s="187"/>
      <c r="CP951" s="187"/>
      <c r="CQ951" s="187"/>
      <c r="CR951" s="187"/>
      <c r="CS951" s="187"/>
      <c r="CT951" s="187"/>
      <c r="CU951" s="187"/>
      <c r="CV951" s="187"/>
      <c r="CW951" s="187"/>
      <c r="CX951" s="187"/>
      <c r="CY951" s="187"/>
      <c r="CZ951" s="187"/>
      <c r="DA951" s="187"/>
    </row>
    <row r="952" spans="1:105" ht="15">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c r="AT952" s="180"/>
      <c r="AU952" s="180"/>
      <c r="AV952" s="180"/>
      <c r="AW952" s="180"/>
      <c r="AX952" s="180"/>
      <c r="AY952" s="180"/>
      <c r="AZ952" s="180"/>
      <c r="BA952" s="180"/>
      <c r="BB952" s="180"/>
      <c r="BC952" s="180"/>
      <c r="BD952" s="180"/>
      <c r="BE952" s="180"/>
      <c r="BF952" s="180"/>
      <c r="BG952" s="180"/>
      <c r="BH952" s="180"/>
      <c r="BI952" s="180"/>
      <c r="BJ952" s="180"/>
      <c r="BK952" s="180"/>
      <c r="BL952" s="180"/>
      <c r="BM952" s="180"/>
      <c r="BN952" s="180"/>
      <c r="BO952" s="180"/>
      <c r="BP952" s="180"/>
      <c r="BQ952" s="180"/>
      <c r="BR952" s="180"/>
      <c r="BS952" s="180"/>
      <c r="BT952" s="180"/>
      <c r="BU952" s="180"/>
      <c r="BV952" s="180"/>
      <c r="BW952" s="180"/>
      <c r="BX952" s="180"/>
      <c r="BY952" s="180"/>
      <c r="BZ952" s="180"/>
      <c r="CA952" s="180"/>
      <c r="CB952" s="180"/>
      <c r="CC952" s="180"/>
      <c r="CD952" s="180"/>
      <c r="CE952" s="180"/>
      <c r="CF952" s="180"/>
      <c r="CG952" s="180"/>
      <c r="CH952" s="180"/>
      <c r="CI952" s="180"/>
      <c r="CJ952" s="187"/>
      <c r="CK952" s="187"/>
      <c r="CL952" s="187"/>
      <c r="CM952" s="187"/>
      <c r="CN952" s="187"/>
      <c r="CO952" s="187"/>
      <c r="CP952" s="187"/>
      <c r="CQ952" s="187"/>
      <c r="CR952" s="187"/>
      <c r="CS952" s="187"/>
      <c r="CT952" s="187"/>
      <c r="CU952" s="187"/>
      <c r="CV952" s="187"/>
      <c r="CW952" s="187"/>
      <c r="CX952" s="187"/>
      <c r="CY952" s="187"/>
      <c r="CZ952" s="187"/>
      <c r="DA952" s="187"/>
    </row>
    <row r="953" spans="1:105" ht="15">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c r="AT953" s="180"/>
      <c r="AU953" s="180"/>
      <c r="AV953" s="180"/>
      <c r="AW953" s="180"/>
      <c r="AX953" s="180"/>
      <c r="AY953" s="180"/>
      <c r="AZ953" s="180"/>
      <c r="BA953" s="180"/>
      <c r="BB953" s="180"/>
      <c r="BC953" s="180"/>
      <c r="BD953" s="180"/>
      <c r="BE953" s="180"/>
      <c r="BF953" s="180"/>
      <c r="BG953" s="180"/>
      <c r="BH953" s="180"/>
      <c r="BI953" s="180"/>
      <c r="BJ953" s="180"/>
      <c r="BK953" s="180"/>
      <c r="BL953" s="180"/>
      <c r="BM953" s="180"/>
      <c r="BN953" s="180"/>
      <c r="BO953" s="180"/>
      <c r="BP953" s="180"/>
      <c r="BQ953" s="180"/>
      <c r="BR953" s="180"/>
      <c r="BS953" s="180"/>
      <c r="BT953" s="180"/>
      <c r="BU953" s="180"/>
      <c r="BV953" s="180"/>
      <c r="BW953" s="180"/>
      <c r="BX953" s="180"/>
      <c r="BY953" s="180"/>
      <c r="BZ953" s="180"/>
      <c r="CA953" s="180"/>
      <c r="CB953" s="180"/>
      <c r="CC953" s="180"/>
      <c r="CD953" s="180"/>
      <c r="CE953" s="180"/>
      <c r="CF953" s="180"/>
      <c r="CG953" s="180"/>
      <c r="CH953" s="180"/>
      <c r="CI953" s="180"/>
      <c r="CJ953" s="187"/>
      <c r="CK953" s="187"/>
      <c r="CL953" s="187"/>
      <c r="CM953" s="187"/>
      <c r="CN953" s="187"/>
      <c r="CO953" s="187"/>
      <c r="CP953" s="187"/>
      <c r="CQ953" s="187"/>
      <c r="CR953" s="187"/>
      <c r="CS953" s="187"/>
      <c r="CT953" s="187"/>
      <c r="CU953" s="187"/>
      <c r="CV953" s="187"/>
      <c r="CW953" s="187"/>
      <c r="CX953" s="187"/>
      <c r="CY953" s="187"/>
      <c r="CZ953" s="187"/>
      <c r="DA953" s="187"/>
    </row>
    <row r="954" spans="1:105" ht="15">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c r="AT954" s="180"/>
      <c r="AU954" s="180"/>
      <c r="AV954" s="180"/>
      <c r="AW954" s="180"/>
      <c r="AX954" s="180"/>
      <c r="AY954" s="180"/>
      <c r="AZ954" s="180"/>
      <c r="BA954" s="180"/>
      <c r="BB954" s="180"/>
      <c r="BC954" s="180"/>
      <c r="BD954" s="180"/>
      <c r="BE954" s="180"/>
      <c r="BF954" s="180"/>
      <c r="BG954" s="180"/>
      <c r="BH954" s="180"/>
      <c r="BI954" s="180"/>
      <c r="BJ954" s="180"/>
      <c r="BK954" s="180"/>
      <c r="BL954" s="180"/>
      <c r="BM954" s="180"/>
      <c r="BN954" s="180"/>
      <c r="BO954" s="180"/>
      <c r="BP954" s="180"/>
      <c r="BQ954" s="180"/>
      <c r="BR954" s="180"/>
      <c r="BS954" s="180"/>
      <c r="BT954" s="180"/>
      <c r="BU954" s="180"/>
      <c r="BV954" s="180"/>
      <c r="BW954" s="180"/>
      <c r="BX954" s="180"/>
      <c r="BY954" s="180"/>
      <c r="BZ954" s="180"/>
      <c r="CA954" s="180"/>
      <c r="CB954" s="180"/>
      <c r="CC954" s="180"/>
      <c r="CD954" s="180"/>
      <c r="CE954" s="180"/>
      <c r="CF954" s="180"/>
      <c r="CG954" s="180"/>
      <c r="CH954" s="180"/>
      <c r="CI954" s="180"/>
      <c r="CJ954" s="187"/>
      <c r="CK954" s="187"/>
      <c r="CL954" s="187"/>
      <c r="CM954" s="187"/>
      <c r="CN954" s="187"/>
      <c r="CO954" s="187"/>
      <c r="CP954" s="187"/>
      <c r="CQ954" s="187"/>
      <c r="CR954" s="187"/>
      <c r="CS954" s="187"/>
      <c r="CT954" s="187"/>
      <c r="CU954" s="187"/>
      <c r="CV954" s="187"/>
      <c r="CW954" s="187"/>
      <c r="CX954" s="187"/>
      <c r="CY954" s="187"/>
      <c r="CZ954" s="187"/>
      <c r="DA954" s="187"/>
    </row>
    <row r="955" spans="1:105" ht="15">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c r="AT955" s="180"/>
      <c r="AU955" s="180"/>
      <c r="AV955" s="180"/>
      <c r="AW955" s="180"/>
      <c r="AX955" s="180"/>
      <c r="AY955" s="180"/>
      <c r="AZ955" s="180"/>
      <c r="BA955" s="180"/>
      <c r="BB955" s="180"/>
      <c r="BC955" s="180"/>
      <c r="BD955" s="180"/>
      <c r="BE955" s="180"/>
      <c r="BF955" s="180"/>
      <c r="BG955" s="180"/>
      <c r="BH955" s="180"/>
      <c r="BI955" s="180"/>
      <c r="BJ955" s="180"/>
      <c r="BK955" s="180"/>
      <c r="BL955" s="180"/>
      <c r="BM955" s="180"/>
      <c r="BN955" s="180"/>
      <c r="BO955" s="180"/>
      <c r="BP955" s="180"/>
      <c r="BQ955" s="180"/>
      <c r="BR955" s="180"/>
      <c r="BS955" s="180"/>
      <c r="BT955" s="180"/>
      <c r="BU955" s="180"/>
      <c r="BV955" s="180"/>
      <c r="BW955" s="180"/>
      <c r="BX955" s="180"/>
      <c r="BY955" s="180"/>
      <c r="BZ955" s="180"/>
      <c r="CA955" s="180"/>
      <c r="CB955" s="180"/>
      <c r="CC955" s="180"/>
      <c r="CD955" s="180"/>
      <c r="CE955" s="180"/>
      <c r="CF955" s="180"/>
      <c r="CG955" s="180"/>
      <c r="CH955" s="180"/>
      <c r="CI955" s="180"/>
      <c r="CJ955" s="187"/>
      <c r="CK955" s="187"/>
      <c r="CL955" s="187"/>
      <c r="CM955" s="187"/>
      <c r="CN955" s="187"/>
      <c r="CO955" s="187"/>
      <c r="CP955" s="187"/>
      <c r="CQ955" s="187"/>
      <c r="CR955" s="187"/>
      <c r="CS955" s="187"/>
      <c r="CT955" s="187"/>
      <c r="CU955" s="187"/>
      <c r="CV955" s="187"/>
      <c r="CW955" s="187"/>
      <c r="CX955" s="187"/>
      <c r="CY955" s="187"/>
      <c r="CZ955" s="187"/>
      <c r="DA955" s="187"/>
    </row>
    <row r="956" spans="1:105" ht="15">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c r="AT956" s="180"/>
      <c r="AU956" s="180"/>
      <c r="AV956" s="180"/>
      <c r="AW956" s="180"/>
      <c r="AX956" s="180"/>
      <c r="AY956" s="180"/>
      <c r="AZ956" s="180"/>
      <c r="BA956" s="180"/>
      <c r="BB956" s="180"/>
      <c r="BC956" s="180"/>
      <c r="BD956" s="180"/>
      <c r="BE956" s="180"/>
      <c r="BF956" s="180"/>
      <c r="BG956" s="180"/>
      <c r="BH956" s="180"/>
      <c r="BI956" s="180"/>
      <c r="BJ956" s="180"/>
      <c r="BK956" s="180"/>
      <c r="BL956" s="180"/>
      <c r="BM956" s="180"/>
      <c r="BN956" s="180"/>
      <c r="BO956" s="180"/>
      <c r="BP956" s="180"/>
      <c r="BQ956" s="180"/>
      <c r="BR956" s="180"/>
      <c r="BS956" s="180"/>
      <c r="BT956" s="180"/>
      <c r="BU956" s="180"/>
      <c r="BV956" s="180"/>
      <c r="BW956" s="180"/>
      <c r="BX956" s="180"/>
      <c r="BY956" s="180"/>
      <c r="BZ956" s="180"/>
      <c r="CA956" s="180"/>
      <c r="CB956" s="180"/>
      <c r="CC956" s="180"/>
      <c r="CD956" s="180"/>
      <c r="CE956" s="180"/>
      <c r="CF956" s="180"/>
      <c r="CG956" s="180"/>
      <c r="CH956" s="180"/>
      <c r="CI956" s="180"/>
      <c r="CJ956" s="187"/>
      <c r="CK956" s="187"/>
      <c r="CL956" s="187"/>
      <c r="CM956" s="187"/>
      <c r="CN956" s="187"/>
      <c r="CO956" s="187"/>
      <c r="CP956" s="187"/>
      <c r="CQ956" s="187"/>
      <c r="CR956" s="187"/>
      <c r="CS956" s="187"/>
      <c r="CT956" s="187"/>
      <c r="CU956" s="187"/>
      <c r="CV956" s="187"/>
      <c r="CW956" s="187"/>
      <c r="CX956" s="187"/>
      <c r="CY956" s="187"/>
      <c r="CZ956" s="187"/>
      <c r="DA956" s="187"/>
    </row>
    <row r="957" spans="1:105" ht="15">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c r="AT957" s="180"/>
      <c r="AU957" s="180"/>
      <c r="AV957" s="180"/>
      <c r="AW957" s="180"/>
      <c r="AX957" s="180"/>
      <c r="AY957" s="180"/>
      <c r="AZ957" s="180"/>
      <c r="BA957" s="180"/>
      <c r="BB957" s="180"/>
      <c r="BC957" s="180"/>
      <c r="BD957" s="180"/>
      <c r="BE957" s="180"/>
      <c r="BF957" s="180"/>
      <c r="BG957" s="180"/>
      <c r="BH957" s="180"/>
      <c r="BI957" s="180"/>
      <c r="BJ957" s="180"/>
      <c r="BK957" s="180"/>
      <c r="BL957" s="180"/>
      <c r="BM957" s="180"/>
      <c r="BN957" s="180"/>
      <c r="BO957" s="180"/>
      <c r="BP957" s="180"/>
      <c r="BQ957" s="180"/>
      <c r="BR957" s="180"/>
      <c r="BS957" s="180"/>
      <c r="BT957" s="180"/>
      <c r="BU957" s="180"/>
      <c r="BV957" s="180"/>
      <c r="BW957" s="180"/>
      <c r="BX957" s="180"/>
      <c r="BY957" s="180"/>
      <c r="BZ957" s="180"/>
      <c r="CA957" s="180"/>
      <c r="CB957" s="180"/>
      <c r="CC957" s="180"/>
      <c r="CD957" s="180"/>
      <c r="CE957" s="180"/>
      <c r="CF957" s="180"/>
      <c r="CG957" s="180"/>
      <c r="CH957" s="180"/>
      <c r="CI957" s="180"/>
      <c r="CJ957" s="187"/>
      <c r="CK957" s="187"/>
      <c r="CL957" s="187"/>
      <c r="CM957" s="187"/>
      <c r="CN957" s="187"/>
      <c r="CO957" s="187"/>
      <c r="CP957" s="187"/>
      <c r="CQ957" s="187"/>
      <c r="CR957" s="187"/>
      <c r="CS957" s="187"/>
      <c r="CT957" s="187"/>
      <c r="CU957" s="187"/>
      <c r="CV957" s="187"/>
      <c r="CW957" s="187"/>
      <c r="CX957" s="187"/>
      <c r="CY957" s="187"/>
      <c r="CZ957" s="187"/>
      <c r="DA957" s="187"/>
    </row>
    <row r="958" spans="1:105" ht="15">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c r="AT958" s="180"/>
      <c r="AU958" s="180"/>
      <c r="AV958" s="180"/>
      <c r="AW958" s="180"/>
      <c r="AX958" s="180"/>
      <c r="AY958" s="180"/>
      <c r="AZ958" s="180"/>
      <c r="BA958" s="180"/>
      <c r="BB958" s="180"/>
      <c r="BC958" s="180"/>
      <c r="BD958" s="180"/>
      <c r="BE958" s="180"/>
      <c r="BF958" s="180"/>
      <c r="BG958" s="180"/>
      <c r="BH958" s="180"/>
      <c r="BI958" s="180"/>
      <c r="BJ958" s="180"/>
      <c r="BK958" s="180"/>
      <c r="BL958" s="180"/>
      <c r="BM958" s="180"/>
      <c r="BN958" s="180"/>
      <c r="BO958" s="180"/>
      <c r="BP958" s="180"/>
      <c r="BQ958" s="180"/>
      <c r="BR958" s="180"/>
      <c r="BS958" s="180"/>
      <c r="BT958" s="180"/>
      <c r="BU958" s="180"/>
      <c r="BV958" s="180"/>
      <c r="BW958" s="180"/>
      <c r="BX958" s="180"/>
      <c r="BY958" s="180"/>
      <c r="BZ958" s="180"/>
      <c r="CA958" s="180"/>
      <c r="CB958" s="180"/>
      <c r="CC958" s="180"/>
      <c r="CD958" s="180"/>
      <c r="CE958" s="180"/>
      <c r="CF958" s="180"/>
      <c r="CG958" s="180"/>
      <c r="CH958" s="180"/>
      <c r="CI958" s="180"/>
      <c r="CJ958" s="187"/>
      <c r="CK958" s="187"/>
      <c r="CL958" s="187"/>
      <c r="CM958" s="187"/>
      <c r="CN958" s="187"/>
      <c r="CO958" s="187"/>
      <c r="CP958" s="187"/>
      <c r="CQ958" s="187"/>
      <c r="CR958" s="187"/>
      <c r="CS958" s="187"/>
      <c r="CT958" s="187"/>
      <c r="CU958" s="187"/>
      <c r="CV958" s="187"/>
      <c r="CW958" s="187"/>
      <c r="CX958" s="187"/>
      <c r="CY958" s="187"/>
      <c r="CZ958" s="187"/>
      <c r="DA958" s="187"/>
    </row>
    <row r="959" spans="1:105" ht="15">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c r="AT959" s="180"/>
      <c r="AU959" s="180"/>
      <c r="AV959" s="180"/>
      <c r="AW959" s="180"/>
      <c r="AX959" s="180"/>
      <c r="AY959" s="180"/>
      <c r="AZ959" s="180"/>
      <c r="BA959" s="180"/>
      <c r="BB959" s="180"/>
      <c r="BC959" s="180"/>
      <c r="BD959" s="180"/>
      <c r="BE959" s="180"/>
      <c r="BF959" s="180"/>
      <c r="BG959" s="180"/>
      <c r="BH959" s="180"/>
      <c r="BI959" s="180"/>
      <c r="BJ959" s="180"/>
      <c r="BK959" s="180"/>
      <c r="BL959" s="180"/>
      <c r="BM959" s="180"/>
      <c r="BN959" s="180"/>
      <c r="BO959" s="180"/>
      <c r="BP959" s="180"/>
      <c r="BQ959" s="180"/>
      <c r="BR959" s="180"/>
      <c r="BS959" s="180"/>
      <c r="BT959" s="180"/>
      <c r="BU959" s="180"/>
      <c r="BV959" s="180"/>
      <c r="BW959" s="180"/>
      <c r="BX959" s="180"/>
      <c r="BY959" s="180"/>
      <c r="BZ959" s="180"/>
      <c r="CA959" s="180"/>
      <c r="CB959" s="180"/>
      <c r="CC959" s="180"/>
      <c r="CD959" s="180"/>
      <c r="CE959" s="180"/>
      <c r="CF959" s="180"/>
      <c r="CG959" s="180"/>
      <c r="CH959" s="180"/>
      <c r="CI959" s="180"/>
      <c r="CJ959" s="187"/>
      <c r="CK959" s="187"/>
      <c r="CL959" s="187"/>
      <c r="CM959" s="187"/>
      <c r="CN959" s="187"/>
      <c r="CO959" s="187"/>
      <c r="CP959" s="187"/>
      <c r="CQ959" s="187"/>
      <c r="CR959" s="187"/>
      <c r="CS959" s="187"/>
      <c r="CT959" s="187"/>
      <c r="CU959" s="187"/>
      <c r="CV959" s="187"/>
      <c r="CW959" s="187"/>
      <c r="CX959" s="187"/>
      <c r="CY959" s="187"/>
      <c r="CZ959" s="187"/>
      <c r="DA959" s="187"/>
    </row>
    <row r="960" spans="1:105" ht="15">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c r="AT960" s="180"/>
      <c r="AU960" s="180"/>
      <c r="AV960" s="180"/>
      <c r="AW960" s="180"/>
      <c r="AX960" s="180"/>
      <c r="AY960" s="180"/>
      <c r="AZ960" s="180"/>
      <c r="BA960" s="180"/>
      <c r="BB960" s="180"/>
      <c r="BC960" s="180"/>
      <c r="BD960" s="180"/>
      <c r="BE960" s="180"/>
      <c r="BF960" s="180"/>
      <c r="BG960" s="180"/>
      <c r="BH960" s="180"/>
      <c r="BI960" s="180"/>
      <c r="BJ960" s="180"/>
      <c r="BK960" s="180"/>
      <c r="BL960" s="180"/>
      <c r="BM960" s="180"/>
      <c r="BN960" s="180"/>
      <c r="BO960" s="180"/>
      <c r="BP960" s="180"/>
      <c r="BQ960" s="180"/>
      <c r="BR960" s="180"/>
      <c r="BS960" s="180"/>
      <c r="BT960" s="180"/>
      <c r="BU960" s="180"/>
      <c r="BV960" s="180"/>
      <c r="BW960" s="180"/>
      <c r="BX960" s="180"/>
      <c r="BY960" s="180"/>
      <c r="BZ960" s="180"/>
      <c r="CA960" s="180"/>
      <c r="CB960" s="180"/>
      <c r="CC960" s="180"/>
      <c r="CD960" s="180"/>
      <c r="CE960" s="180"/>
      <c r="CF960" s="180"/>
      <c r="CG960" s="180"/>
      <c r="CH960" s="180"/>
      <c r="CI960" s="180"/>
      <c r="CJ960" s="187"/>
      <c r="CK960" s="187"/>
      <c r="CL960" s="187"/>
      <c r="CM960" s="187"/>
      <c r="CN960" s="187"/>
      <c r="CO960" s="187"/>
      <c r="CP960" s="187"/>
      <c r="CQ960" s="187"/>
      <c r="CR960" s="187"/>
      <c r="CS960" s="187"/>
      <c r="CT960" s="187"/>
      <c r="CU960" s="187"/>
      <c r="CV960" s="187"/>
      <c r="CW960" s="187"/>
      <c r="CX960" s="187"/>
      <c r="CY960" s="187"/>
      <c r="CZ960" s="187"/>
      <c r="DA960" s="187"/>
    </row>
    <row r="961" spans="1:105" ht="15">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c r="AT961" s="180"/>
      <c r="AU961" s="180"/>
      <c r="AV961" s="180"/>
      <c r="AW961" s="180"/>
      <c r="AX961" s="180"/>
      <c r="AY961" s="180"/>
      <c r="AZ961" s="180"/>
      <c r="BA961" s="180"/>
      <c r="BB961" s="180"/>
      <c r="BC961" s="180"/>
      <c r="BD961" s="180"/>
      <c r="BE961" s="180"/>
      <c r="BF961" s="180"/>
      <c r="BG961" s="180"/>
      <c r="BH961" s="180"/>
      <c r="BI961" s="180"/>
      <c r="BJ961" s="180"/>
      <c r="BK961" s="180"/>
      <c r="BL961" s="180"/>
      <c r="BM961" s="180"/>
      <c r="BN961" s="180"/>
      <c r="BO961" s="180"/>
      <c r="BP961" s="180"/>
      <c r="BQ961" s="180"/>
      <c r="BR961" s="180"/>
      <c r="BS961" s="180"/>
      <c r="BT961" s="180"/>
      <c r="BU961" s="180"/>
      <c r="BV961" s="180"/>
      <c r="BW961" s="180"/>
      <c r="BX961" s="180"/>
      <c r="BY961" s="180"/>
      <c r="BZ961" s="180"/>
      <c r="CA961" s="180"/>
      <c r="CB961" s="180"/>
      <c r="CC961" s="180"/>
      <c r="CD961" s="180"/>
      <c r="CE961" s="180"/>
      <c r="CF961" s="180"/>
      <c r="CG961" s="180"/>
      <c r="CH961" s="180"/>
      <c r="CI961" s="180"/>
      <c r="CJ961" s="187"/>
      <c r="CK961" s="187"/>
      <c r="CL961" s="187"/>
      <c r="CM961" s="187"/>
      <c r="CN961" s="187"/>
      <c r="CO961" s="187"/>
      <c r="CP961" s="187"/>
      <c r="CQ961" s="187"/>
      <c r="CR961" s="187"/>
      <c r="CS961" s="187"/>
      <c r="CT961" s="187"/>
      <c r="CU961" s="187"/>
      <c r="CV961" s="187"/>
      <c r="CW961" s="187"/>
      <c r="CX961" s="187"/>
      <c r="CY961" s="187"/>
      <c r="CZ961" s="187"/>
      <c r="DA961" s="187"/>
    </row>
    <row r="962" spans="1:105" ht="15">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c r="AT962" s="180"/>
      <c r="AU962" s="180"/>
      <c r="AV962" s="180"/>
      <c r="AW962" s="180"/>
      <c r="AX962" s="180"/>
      <c r="AY962" s="180"/>
      <c r="AZ962" s="180"/>
      <c r="BA962" s="180"/>
      <c r="BB962" s="180"/>
      <c r="BC962" s="180"/>
      <c r="BD962" s="180"/>
      <c r="BE962" s="180"/>
      <c r="BF962" s="180"/>
      <c r="BG962" s="180"/>
      <c r="BH962" s="180"/>
      <c r="BI962" s="180"/>
      <c r="BJ962" s="180"/>
      <c r="BK962" s="180"/>
      <c r="BL962" s="180"/>
      <c r="BM962" s="180"/>
      <c r="BN962" s="180"/>
      <c r="BO962" s="180"/>
      <c r="BP962" s="180"/>
      <c r="BQ962" s="180"/>
      <c r="BR962" s="180"/>
      <c r="BS962" s="180"/>
      <c r="BT962" s="180"/>
      <c r="BU962" s="180"/>
      <c r="BV962" s="180"/>
      <c r="BW962" s="180"/>
      <c r="BX962" s="180"/>
      <c r="BY962" s="180"/>
      <c r="BZ962" s="180"/>
      <c r="CA962" s="180"/>
      <c r="CB962" s="180"/>
      <c r="CC962" s="180"/>
      <c r="CD962" s="180"/>
      <c r="CE962" s="180"/>
      <c r="CF962" s="180"/>
      <c r="CG962" s="180"/>
      <c r="CH962" s="180"/>
      <c r="CI962" s="180"/>
      <c r="CJ962" s="187"/>
      <c r="CK962" s="187"/>
      <c r="CL962" s="187"/>
      <c r="CM962" s="187"/>
      <c r="CN962" s="187"/>
      <c r="CO962" s="187"/>
      <c r="CP962" s="187"/>
      <c r="CQ962" s="187"/>
      <c r="CR962" s="187"/>
      <c r="CS962" s="187"/>
      <c r="CT962" s="187"/>
      <c r="CU962" s="187"/>
      <c r="CV962" s="187"/>
      <c r="CW962" s="187"/>
      <c r="CX962" s="187"/>
      <c r="CY962" s="187"/>
      <c r="CZ962" s="187"/>
      <c r="DA962" s="187"/>
    </row>
    <row r="963" spans="1:105" ht="15">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c r="AT963" s="180"/>
      <c r="AU963" s="180"/>
      <c r="AV963" s="180"/>
      <c r="AW963" s="180"/>
      <c r="AX963" s="180"/>
      <c r="AY963" s="180"/>
      <c r="AZ963" s="180"/>
      <c r="BA963" s="180"/>
      <c r="BB963" s="180"/>
      <c r="BC963" s="180"/>
      <c r="BD963" s="180"/>
      <c r="BE963" s="180"/>
      <c r="BF963" s="180"/>
      <c r="BG963" s="180"/>
      <c r="BH963" s="180"/>
      <c r="BI963" s="180"/>
      <c r="BJ963" s="180"/>
      <c r="BK963" s="180"/>
      <c r="BL963" s="180"/>
      <c r="BM963" s="180"/>
      <c r="BN963" s="180"/>
      <c r="BO963" s="180"/>
      <c r="BP963" s="180"/>
      <c r="BQ963" s="180"/>
      <c r="BR963" s="180"/>
      <c r="BS963" s="180"/>
      <c r="BT963" s="180"/>
      <c r="BU963" s="180"/>
      <c r="BV963" s="180"/>
      <c r="BW963" s="180"/>
      <c r="BX963" s="180"/>
      <c r="BY963" s="180"/>
      <c r="BZ963" s="180"/>
      <c r="CA963" s="180"/>
      <c r="CB963" s="180"/>
      <c r="CC963" s="180"/>
      <c r="CD963" s="180"/>
      <c r="CE963" s="180"/>
      <c r="CF963" s="180"/>
      <c r="CG963" s="180"/>
      <c r="CH963" s="180"/>
      <c r="CI963" s="180"/>
      <c r="CJ963" s="187"/>
      <c r="CK963" s="187"/>
      <c r="CL963" s="187"/>
      <c r="CM963" s="187"/>
      <c r="CN963" s="187"/>
      <c r="CO963" s="187"/>
      <c r="CP963" s="187"/>
      <c r="CQ963" s="187"/>
      <c r="CR963" s="187"/>
      <c r="CS963" s="187"/>
      <c r="CT963" s="187"/>
      <c r="CU963" s="187"/>
      <c r="CV963" s="187"/>
      <c r="CW963" s="187"/>
      <c r="CX963" s="187"/>
      <c r="CY963" s="187"/>
      <c r="CZ963" s="187"/>
      <c r="DA963" s="187"/>
    </row>
    <row r="964" spans="1:105" ht="15">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c r="AT964" s="180"/>
      <c r="AU964" s="180"/>
      <c r="AV964" s="180"/>
      <c r="AW964" s="180"/>
      <c r="AX964" s="180"/>
      <c r="AY964" s="180"/>
      <c r="AZ964" s="180"/>
      <c r="BA964" s="180"/>
      <c r="BB964" s="180"/>
      <c r="BC964" s="180"/>
      <c r="BD964" s="180"/>
      <c r="BE964" s="180"/>
      <c r="BF964" s="180"/>
      <c r="BG964" s="180"/>
      <c r="BH964" s="180"/>
      <c r="BI964" s="180"/>
      <c r="BJ964" s="180"/>
      <c r="BK964" s="180"/>
      <c r="BL964" s="180"/>
      <c r="BM964" s="180"/>
      <c r="BN964" s="180"/>
      <c r="BO964" s="180"/>
      <c r="BP964" s="180"/>
      <c r="BQ964" s="180"/>
      <c r="BR964" s="180"/>
      <c r="BS964" s="180"/>
      <c r="BT964" s="180"/>
      <c r="BU964" s="180"/>
      <c r="BV964" s="180"/>
      <c r="BW964" s="180"/>
      <c r="BX964" s="180"/>
      <c r="BY964" s="180"/>
      <c r="BZ964" s="180"/>
      <c r="CA964" s="180"/>
      <c r="CB964" s="180"/>
      <c r="CC964" s="180"/>
      <c r="CD964" s="180"/>
      <c r="CE964" s="180"/>
      <c r="CF964" s="180"/>
      <c r="CG964" s="180"/>
      <c r="CH964" s="180"/>
      <c r="CI964" s="180"/>
      <c r="CJ964" s="187"/>
      <c r="CK964" s="187"/>
      <c r="CL964" s="187"/>
      <c r="CM964" s="187"/>
      <c r="CN964" s="187"/>
      <c r="CO964" s="187"/>
      <c r="CP964" s="187"/>
      <c r="CQ964" s="187"/>
      <c r="CR964" s="187"/>
      <c r="CS964" s="187"/>
      <c r="CT964" s="187"/>
      <c r="CU964" s="187"/>
      <c r="CV964" s="187"/>
      <c r="CW964" s="187"/>
      <c r="CX964" s="187"/>
      <c r="CY964" s="187"/>
      <c r="CZ964" s="187"/>
      <c r="DA964" s="187"/>
    </row>
    <row r="965" spans="1:105" ht="15">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7"/>
      <c r="CK965" s="187"/>
      <c r="CL965" s="187"/>
      <c r="CM965" s="187"/>
      <c r="CN965" s="187"/>
      <c r="CO965" s="187"/>
      <c r="CP965" s="187"/>
      <c r="CQ965" s="187"/>
      <c r="CR965" s="187"/>
      <c r="CS965" s="187"/>
      <c r="CT965" s="187"/>
      <c r="CU965" s="187"/>
      <c r="CV965" s="187"/>
      <c r="CW965" s="187"/>
      <c r="CX965" s="187"/>
      <c r="CY965" s="187"/>
      <c r="CZ965" s="187"/>
      <c r="DA965" s="187"/>
    </row>
    <row r="966" spans="1:105" ht="15">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c r="AT966" s="180"/>
      <c r="AU966" s="180"/>
      <c r="AV966" s="180"/>
      <c r="AW966" s="180"/>
      <c r="AX966" s="180"/>
      <c r="AY966" s="180"/>
      <c r="AZ966" s="180"/>
      <c r="BA966" s="180"/>
      <c r="BB966" s="180"/>
      <c r="BC966" s="180"/>
      <c r="BD966" s="180"/>
      <c r="BE966" s="180"/>
      <c r="BF966" s="180"/>
      <c r="BG966" s="180"/>
      <c r="BH966" s="180"/>
      <c r="BI966" s="180"/>
      <c r="BJ966" s="180"/>
      <c r="BK966" s="180"/>
      <c r="BL966" s="180"/>
      <c r="BM966" s="180"/>
      <c r="BN966" s="180"/>
      <c r="BO966" s="180"/>
      <c r="BP966" s="180"/>
      <c r="BQ966" s="180"/>
      <c r="BR966" s="180"/>
      <c r="BS966" s="180"/>
      <c r="BT966" s="180"/>
      <c r="BU966" s="180"/>
      <c r="BV966" s="180"/>
      <c r="BW966" s="180"/>
      <c r="BX966" s="180"/>
      <c r="BY966" s="180"/>
      <c r="BZ966" s="180"/>
      <c r="CA966" s="180"/>
      <c r="CB966" s="180"/>
      <c r="CC966" s="180"/>
      <c r="CD966" s="180"/>
      <c r="CE966" s="180"/>
      <c r="CF966" s="180"/>
      <c r="CG966" s="180"/>
      <c r="CH966" s="180"/>
      <c r="CI966" s="180"/>
      <c r="CJ966" s="187"/>
      <c r="CK966" s="187"/>
      <c r="CL966" s="187"/>
      <c r="CM966" s="187"/>
      <c r="CN966" s="187"/>
      <c r="CO966" s="187"/>
      <c r="CP966" s="187"/>
      <c r="CQ966" s="187"/>
      <c r="CR966" s="187"/>
      <c r="CS966" s="187"/>
      <c r="CT966" s="187"/>
      <c r="CU966" s="187"/>
      <c r="CV966" s="187"/>
      <c r="CW966" s="187"/>
      <c r="CX966" s="187"/>
      <c r="CY966" s="187"/>
      <c r="CZ966" s="187"/>
      <c r="DA966" s="187"/>
    </row>
    <row r="967" spans="1:105" ht="15">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c r="AT967" s="180"/>
      <c r="AU967" s="180"/>
      <c r="AV967" s="180"/>
      <c r="AW967" s="180"/>
      <c r="AX967" s="180"/>
      <c r="AY967" s="180"/>
      <c r="AZ967" s="180"/>
      <c r="BA967" s="180"/>
      <c r="BB967" s="180"/>
      <c r="BC967" s="180"/>
      <c r="BD967" s="180"/>
      <c r="BE967" s="180"/>
      <c r="BF967" s="180"/>
      <c r="BG967" s="180"/>
      <c r="BH967" s="180"/>
      <c r="BI967" s="180"/>
      <c r="BJ967" s="180"/>
      <c r="BK967" s="180"/>
      <c r="BL967" s="180"/>
      <c r="BM967" s="180"/>
      <c r="BN967" s="180"/>
      <c r="BO967" s="180"/>
      <c r="BP967" s="180"/>
      <c r="BQ967" s="180"/>
      <c r="BR967" s="180"/>
      <c r="BS967" s="180"/>
      <c r="BT967" s="180"/>
      <c r="BU967" s="180"/>
      <c r="BV967" s="180"/>
      <c r="BW967" s="180"/>
      <c r="BX967" s="180"/>
      <c r="BY967" s="180"/>
      <c r="BZ967" s="180"/>
      <c r="CA967" s="180"/>
      <c r="CB967" s="180"/>
      <c r="CC967" s="180"/>
      <c r="CD967" s="180"/>
      <c r="CE967" s="180"/>
      <c r="CF967" s="180"/>
      <c r="CG967" s="180"/>
      <c r="CH967" s="180"/>
      <c r="CI967" s="180"/>
      <c r="CJ967" s="187"/>
      <c r="CK967" s="187"/>
      <c r="CL967" s="187"/>
      <c r="CM967" s="187"/>
      <c r="CN967" s="187"/>
      <c r="CO967" s="187"/>
      <c r="CP967" s="187"/>
      <c r="CQ967" s="187"/>
      <c r="CR967" s="187"/>
      <c r="CS967" s="187"/>
      <c r="CT967" s="187"/>
      <c r="CU967" s="187"/>
      <c r="CV967" s="187"/>
      <c r="CW967" s="187"/>
      <c r="CX967" s="187"/>
      <c r="CY967" s="187"/>
      <c r="CZ967" s="187"/>
      <c r="DA967" s="187"/>
    </row>
    <row r="968" spans="1:105" ht="15">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c r="AT968" s="180"/>
      <c r="AU968" s="180"/>
      <c r="AV968" s="180"/>
      <c r="AW968" s="180"/>
      <c r="AX968" s="180"/>
      <c r="AY968" s="180"/>
      <c r="AZ968" s="180"/>
      <c r="BA968" s="180"/>
      <c r="BB968" s="180"/>
      <c r="BC968" s="180"/>
      <c r="BD968" s="180"/>
      <c r="BE968" s="180"/>
      <c r="BF968" s="180"/>
      <c r="BG968" s="180"/>
      <c r="BH968" s="180"/>
      <c r="BI968" s="180"/>
      <c r="BJ968" s="180"/>
      <c r="BK968" s="180"/>
      <c r="BL968" s="180"/>
      <c r="BM968" s="180"/>
      <c r="BN968" s="180"/>
      <c r="BO968" s="180"/>
      <c r="BP968" s="180"/>
      <c r="BQ968" s="180"/>
      <c r="BR968" s="180"/>
      <c r="BS968" s="180"/>
      <c r="BT968" s="180"/>
      <c r="BU968" s="180"/>
      <c r="BV968" s="180"/>
      <c r="BW968" s="180"/>
      <c r="BX968" s="180"/>
      <c r="BY968" s="180"/>
      <c r="BZ968" s="180"/>
      <c r="CA968" s="180"/>
      <c r="CB968" s="180"/>
      <c r="CC968" s="180"/>
      <c r="CD968" s="180"/>
      <c r="CE968" s="180"/>
      <c r="CF968" s="180"/>
      <c r="CG968" s="180"/>
      <c r="CH968" s="180"/>
      <c r="CI968" s="180"/>
      <c r="CJ968" s="187"/>
      <c r="CK968" s="187"/>
      <c r="CL968" s="187"/>
      <c r="CM968" s="187"/>
      <c r="CN968" s="187"/>
      <c r="CO968" s="187"/>
      <c r="CP968" s="187"/>
      <c r="CQ968" s="187"/>
      <c r="CR968" s="187"/>
      <c r="CS968" s="187"/>
      <c r="CT968" s="187"/>
      <c r="CU968" s="187"/>
      <c r="CV968" s="187"/>
      <c r="CW968" s="187"/>
      <c r="CX968" s="187"/>
      <c r="CY968" s="187"/>
      <c r="CZ968" s="187"/>
      <c r="DA968" s="187"/>
    </row>
    <row r="969" spans="1:105" ht="15">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c r="AT969" s="180"/>
      <c r="AU969" s="180"/>
      <c r="AV969" s="180"/>
      <c r="AW969" s="180"/>
      <c r="AX969" s="180"/>
      <c r="AY969" s="180"/>
      <c r="AZ969" s="180"/>
      <c r="BA969" s="180"/>
      <c r="BB969" s="180"/>
      <c r="BC969" s="180"/>
      <c r="BD969" s="180"/>
      <c r="BE969" s="180"/>
      <c r="BF969" s="180"/>
      <c r="BG969" s="180"/>
      <c r="BH969" s="180"/>
      <c r="BI969" s="180"/>
      <c r="BJ969" s="180"/>
      <c r="BK969" s="180"/>
      <c r="BL969" s="180"/>
      <c r="BM969" s="180"/>
      <c r="BN969" s="180"/>
      <c r="BO969" s="180"/>
      <c r="BP969" s="180"/>
      <c r="BQ969" s="180"/>
      <c r="BR969" s="180"/>
      <c r="BS969" s="180"/>
      <c r="BT969" s="180"/>
      <c r="BU969" s="180"/>
      <c r="BV969" s="180"/>
      <c r="BW969" s="180"/>
      <c r="BX969" s="180"/>
      <c r="BY969" s="180"/>
      <c r="BZ969" s="180"/>
      <c r="CA969" s="180"/>
      <c r="CB969" s="180"/>
      <c r="CC969" s="180"/>
      <c r="CD969" s="180"/>
      <c r="CE969" s="180"/>
      <c r="CF969" s="180"/>
      <c r="CG969" s="180"/>
      <c r="CH969" s="180"/>
      <c r="CI969" s="180"/>
      <c r="CJ969" s="187"/>
      <c r="CK969" s="187"/>
      <c r="CL969" s="187"/>
      <c r="CM969" s="187"/>
      <c r="CN969" s="187"/>
      <c r="CO969" s="187"/>
      <c r="CP969" s="187"/>
      <c r="CQ969" s="187"/>
      <c r="CR969" s="187"/>
      <c r="CS969" s="187"/>
      <c r="CT969" s="187"/>
      <c r="CU969" s="187"/>
      <c r="CV969" s="187"/>
      <c r="CW969" s="187"/>
      <c r="CX969" s="187"/>
      <c r="CY969" s="187"/>
      <c r="CZ969" s="187"/>
      <c r="DA969" s="187"/>
    </row>
    <row r="970" spans="1:105" ht="15">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c r="AT970" s="180"/>
      <c r="AU970" s="180"/>
      <c r="AV970" s="180"/>
      <c r="AW970" s="180"/>
      <c r="AX970" s="180"/>
      <c r="AY970" s="180"/>
      <c r="AZ970" s="180"/>
      <c r="BA970" s="180"/>
      <c r="BB970" s="180"/>
      <c r="BC970" s="180"/>
      <c r="BD970" s="180"/>
      <c r="BE970" s="180"/>
      <c r="BF970" s="180"/>
      <c r="BG970" s="180"/>
      <c r="BH970" s="180"/>
      <c r="BI970" s="180"/>
      <c r="BJ970" s="180"/>
      <c r="BK970" s="180"/>
      <c r="BL970" s="180"/>
      <c r="BM970" s="180"/>
      <c r="BN970" s="180"/>
      <c r="BO970" s="180"/>
      <c r="BP970" s="180"/>
      <c r="BQ970" s="180"/>
      <c r="BR970" s="180"/>
      <c r="BS970" s="180"/>
      <c r="BT970" s="180"/>
      <c r="BU970" s="180"/>
      <c r="BV970" s="180"/>
      <c r="BW970" s="180"/>
      <c r="BX970" s="180"/>
      <c r="BY970" s="180"/>
      <c r="BZ970" s="180"/>
      <c r="CA970" s="180"/>
      <c r="CB970" s="180"/>
      <c r="CC970" s="180"/>
      <c r="CD970" s="180"/>
      <c r="CE970" s="180"/>
      <c r="CF970" s="180"/>
      <c r="CG970" s="180"/>
      <c r="CH970" s="180"/>
      <c r="CI970" s="180"/>
      <c r="CJ970" s="187"/>
      <c r="CK970" s="187"/>
      <c r="CL970" s="187"/>
      <c r="CM970" s="187"/>
      <c r="CN970" s="187"/>
      <c r="CO970" s="187"/>
      <c r="CP970" s="187"/>
      <c r="CQ970" s="187"/>
      <c r="CR970" s="187"/>
      <c r="CS970" s="187"/>
      <c r="CT970" s="187"/>
      <c r="CU970" s="187"/>
      <c r="CV970" s="187"/>
      <c r="CW970" s="187"/>
      <c r="CX970" s="187"/>
      <c r="CY970" s="187"/>
      <c r="CZ970" s="187"/>
      <c r="DA970" s="187"/>
    </row>
    <row r="971" spans="1:105" ht="15">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c r="AT971" s="180"/>
      <c r="AU971" s="180"/>
      <c r="AV971" s="180"/>
      <c r="AW971" s="180"/>
      <c r="AX971" s="180"/>
      <c r="AY971" s="180"/>
      <c r="AZ971" s="180"/>
      <c r="BA971" s="180"/>
      <c r="BB971" s="180"/>
      <c r="BC971" s="180"/>
      <c r="BD971" s="180"/>
      <c r="BE971" s="180"/>
      <c r="BF971" s="180"/>
      <c r="BG971" s="180"/>
      <c r="BH971" s="180"/>
      <c r="BI971" s="180"/>
      <c r="BJ971" s="180"/>
      <c r="BK971" s="180"/>
      <c r="BL971" s="180"/>
      <c r="BM971" s="180"/>
      <c r="BN971" s="180"/>
      <c r="BO971" s="180"/>
      <c r="BP971" s="180"/>
      <c r="BQ971" s="180"/>
      <c r="BR971" s="180"/>
      <c r="BS971" s="180"/>
      <c r="BT971" s="180"/>
      <c r="BU971" s="180"/>
      <c r="BV971" s="180"/>
      <c r="BW971" s="180"/>
      <c r="BX971" s="180"/>
      <c r="BY971" s="180"/>
      <c r="BZ971" s="180"/>
      <c r="CA971" s="180"/>
      <c r="CB971" s="180"/>
      <c r="CC971" s="180"/>
      <c r="CD971" s="180"/>
      <c r="CE971" s="180"/>
      <c r="CF971" s="180"/>
      <c r="CG971" s="180"/>
      <c r="CH971" s="180"/>
      <c r="CI971" s="180"/>
      <c r="CJ971" s="187"/>
      <c r="CK971" s="187"/>
      <c r="CL971" s="187"/>
      <c r="CM971" s="187"/>
      <c r="CN971" s="187"/>
      <c r="CO971" s="187"/>
      <c r="CP971" s="187"/>
      <c r="CQ971" s="187"/>
      <c r="CR971" s="187"/>
      <c r="CS971" s="187"/>
      <c r="CT971" s="187"/>
      <c r="CU971" s="187"/>
      <c r="CV971" s="187"/>
      <c r="CW971" s="187"/>
      <c r="CX971" s="187"/>
      <c r="CY971" s="187"/>
      <c r="CZ971" s="187"/>
      <c r="DA971" s="187"/>
    </row>
    <row r="972" spans="1:105" ht="15">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c r="AT972" s="180"/>
      <c r="AU972" s="180"/>
      <c r="AV972" s="180"/>
      <c r="AW972" s="180"/>
      <c r="AX972" s="180"/>
      <c r="AY972" s="180"/>
      <c r="AZ972" s="180"/>
      <c r="BA972" s="180"/>
      <c r="BB972" s="180"/>
      <c r="BC972" s="180"/>
      <c r="BD972" s="180"/>
      <c r="BE972" s="180"/>
      <c r="BF972" s="180"/>
      <c r="BG972" s="180"/>
      <c r="BH972" s="180"/>
      <c r="BI972" s="180"/>
      <c r="BJ972" s="180"/>
      <c r="BK972" s="180"/>
      <c r="BL972" s="180"/>
      <c r="BM972" s="180"/>
      <c r="BN972" s="180"/>
      <c r="BO972" s="180"/>
      <c r="BP972" s="180"/>
      <c r="BQ972" s="180"/>
      <c r="BR972" s="180"/>
      <c r="BS972" s="180"/>
      <c r="BT972" s="180"/>
      <c r="BU972" s="180"/>
      <c r="BV972" s="180"/>
      <c r="BW972" s="180"/>
      <c r="BX972" s="180"/>
      <c r="BY972" s="180"/>
      <c r="BZ972" s="180"/>
      <c r="CA972" s="180"/>
      <c r="CB972" s="180"/>
      <c r="CC972" s="180"/>
      <c r="CD972" s="180"/>
      <c r="CE972" s="180"/>
      <c r="CF972" s="180"/>
      <c r="CG972" s="180"/>
      <c r="CH972" s="180"/>
      <c r="CI972" s="180"/>
      <c r="CJ972" s="187"/>
      <c r="CK972" s="187"/>
      <c r="CL972" s="187"/>
      <c r="CM972" s="187"/>
      <c r="CN972" s="187"/>
      <c r="CO972" s="187"/>
      <c r="CP972" s="187"/>
      <c r="CQ972" s="187"/>
      <c r="CR972" s="187"/>
      <c r="CS972" s="187"/>
      <c r="CT972" s="187"/>
      <c r="CU972" s="187"/>
      <c r="CV972" s="187"/>
      <c r="CW972" s="187"/>
      <c r="CX972" s="187"/>
      <c r="CY972" s="187"/>
      <c r="CZ972" s="187"/>
      <c r="DA972" s="187"/>
    </row>
    <row r="973" spans="1:105" ht="15">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c r="AT973" s="180"/>
      <c r="AU973" s="180"/>
      <c r="AV973" s="180"/>
      <c r="AW973" s="180"/>
      <c r="AX973" s="180"/>
      <c r="AY973" s="180"/>
      <c r="AZ973" s="180"/>
      <c r="BA973" s="180"/>
      <c r="BB973" s="180"/>
      <c r="BC973" s="180"/>
      <c r="BD973" s="180"/>
      <c r="BE973" s="180"/>
      <c r="BF973" s="180"/>
      <c r="BG973" s="180"/>
      <c r="BH973" s="180"/>
      <c r="BI973" s="180"/>
      <c r="BJ973" s="180"/>
      <c r="BK973" s="180"/>
      <c r="BL973" s="180"/>
      <c r="BM973" s="180"/>
      <c r="BN973" s="180"/>
      <c r="BO973" s="180"/>
      <c r="BP973" s="180"/>
      <c r="BQ973" s="180"/>
      <c r="BR973" s="180"/>
      <c r="BS973" s="180"/>
      <c r="BT973" s="180"/>
      <c r="BU973" s="180"/>
      <c r="BV973" s="180"/>
      <c r="BW973" s="180"/>
      <c r="BX973" s="180"/>
      <c r="BY973" s="180"/>
      <c r="BZ973" s="180"/>
      <c r="CA973" s="180"/>
      <c r="CB973" s="180"/>
      <c r="CC973" s="180"/>
      <c r="CD973" s="180"/>
      <c r="CE973" s="180"/>
      <c r="CF973" s="180"/>
      <c r="CG973" s="180"/>
      <c r="CH973" s="180"/>
      <c r="CI973" s="180"/>
      <c r="CJ973" s="187"/>
      <c r="CK973" s="187"/>
      <c r="CL973" s="187"/>
      <c r="CM973" s="187"/>
      <c r="CN973" s="187"/>
      <c r="CO973" s="187"/>
      <c r="CP973" s="187"/>
      <c r="CQ973" s="187"/>
      <c r="CR973" s="187"/>
      <c r="CS973" s="187"/>
      <c r="CT973" s="187"/>
      <c r="CU973" s="187"/>
      <c r="CV973" s="187"/>
      <c r="CW973" s="187"/>
      <c r="CX973" s="187"/>
      <c r="CY973" s="187"/>
      <c r="CZ973" s="187"/>
      <c r="DA973" s="187"/>
    </row>
    <row r="974" spans="1:105" ht="15">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c r="AS974" s="180"/>
      <c r="AT974" s="180"/>
      <c r="AU974" s="180"/>
      <c r="AV974" s="180"/>
      <c r="AW974" s="180"/>
      <c r="AX974" s="180"/>
      <c r="AY974" s="180"/>
      <c r="AZ974" s="180"/>
      <c r="BA974" s="180"/>
      <c r="BB974" s="180"/>
      <c r="BC974" s="180"/>
      <c r="BD974" s="180"/>
      <c r="BE974" s="180"/>
      <c r="BF974" s="180"/>
      <c r="BG974" s="180"/>
      <c r="BH974" s="180"/>
      <c r="BI974" s="180"/>
      <c r="BJ974" s="180"/>
      <c r="BK974" s="180"/>
      <c r="BL974" s="180"/>
      <c r="BM974" s="180"/>
      <c r="BN974" s="180"/>
      <c r="BO974" s="180"/>
      <c r="BP974" s="180"/>
      <c r="BQ974" s="180"/>
      <c r="BR974" s="180"/>
      <c r="BS974" s="180"/>
      <c r="BT974" s="180"/>
      <c r="BU974" s="180"/>
      <c r="BV974" s="180"/>
      <c r="BW974" s="180"/>
      <c r="BX974" s="180"/>
      <c r="BY974" s="180"/>
      <c r="BZ974" s="180"/>
      <c r="CA974" s="180"/>
      <c r="CB974" s="180"/>
      <c r="CC974" s="180"/>
      <c r="CD974" s="180"/>
      <c r="CE974" s="180"/>
      <c r="CF974" s="180"/>
      <c r="CG974" s="180"/>
      <c r="CH974" s="180"/>
      <c r="CI974" s="180"/>
      <c r="CJ974" s="187"/>
      <c r="CK974" s="187"/>
      <c r="CL974" s="187"/>
      <c r="CM974" s="187"/>
      <c r="CN974" s="187"/>
      <c r="CO974" s="187"/>
      <c r="CP974" s="187"/>
      <c r="CQ974" s="187"/>
      <c r="CR974" s="187"/>
      <c r="CS974" s="187"/>
      <c r="CT974" s="187"/>
      <c r="CU974" s="187"/>
      <c r="CV974" s="187"/>
      <c r="CW974" s="187"/>
      <c r="CX974" s="187"/>
      <c r="CY974" s="187"/>
      <c r="CZ974" s="187"/>
      <c r="DA974" s="187"/>
    </row>
    <row r="975" spans="1:105" ht="15">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c r="AS975" s="180"/>
      <c r="AT975" s="180"/>
      <c r="AU975" s="180"/>
      <c r="AV975" s="180"/>
      <c r="AW975" s="180"/>
      <c r="AX975" s="180"/>
      <c r="AY975" s="180"/>
      <c r="AZ975" s="180"/>
      <c r="BA975" s="180"/>
      <c r="BB975" s="180"/>
      <c r="BC975" s="180"/>
      <c r="BD975" s="180"/>
      <c r="BE975" s="180"/>
      <c r="BF975" s="180"/>
      <c r="BG975" s="180"/>
      <c r="BH975" s="180"/>
      <c r="BI975" s="180"/>
      <c r="BJ975" s="180"/>
      <c r="BK975" s="180"/>
      <c r="BL975" s="180"/>
      <c r="BM975" s="180"/>
      <c r="BN975" s="180"/>
      <c r="BO975" s="180"/>
      <c r="BP975" s="180"/>
      <c r="BQ975" s="180"/>
      <c r="BR975" s="180"/>
      <c r="BS975" s="180"/>
      <c r="BT975" s="180"/>
      <c r="BU975" s="180"/>
      <c r="BV975" s="180"/>
      <c r="BW975" s="180"/>
      <c r="BX975" s="180"/>
      <c r="BY975" s="180"/>
      <c r="BZ975" s="180"/>
      <c r="CA975" s="180"/>
      <c r="CB975" s="180"/>
      <c r="CC975" s="180"/>
      <c r="CD975" s="180"/>
      <c r="CE975" s="180"/>
      <c r="CF975" s="180"/>
      <c r="CG975" s="180"/>
      <c r="CH975" s="180"/>
      <c r="CI975" s="180"/>
      <c r="CJ975" s="187"/>
      <c r="CK975" s="187"/>
      <c r="CL975" s="187"/>
      <c r="CM975" s="187"/>
      <c r="CN975" s="187"/>
      <c r="CO975" s="187"/>
      <c r="CP975" s="187"/>
      <c r="CQ975" s="187"/>
      <c r="CR975" s="187"/>
      <c r="CS975" s="187"/>
      <c r="CT975" s="187"/>
      <c r="CU975" s="187"/>
      <c r="CV975" s="187"/>
      <c r="CW975" s="187"/>
      <c r="CX975" s="187"/>
      <c r="CY975" s="187"/>
      <c r="CZ975" s="187"/>
      <c r="DA975" s="187"/>
    </row>
    <row r="976" spans="1:105" ht="15">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c r="AS976" s="180"/>
      <c r="AT976" s="180"/>
      <c r="AU976" s="180"/>
      <c r="AV976" s="180"/>
      <c r="AW976" s="180"/>
      <c r="AX976" s="180"/>
      <c r="AY976" s="180"/>
      <c r="AZ976" s="180"/>
      <c r="BA976" s="180"/>
      <c r="BB976" s="180"/>
      <c r="BC976" s="180"/>
      <c r="BD976" s="180"/>
      <c r="BE976" s="180"/>
      <c r="BF976" s="180"/>
      <c r="BG976" s="180"/>
      <c r="BH976" s="180"/>
      <c r="BI976" s="180"/>
      <c r="BJ976" s="180"/>
      <c r="BK976" s="180"/>
      <c r="BL976" s="180"/>
      <c r="BM976" s="180"/>
      <c r="BN976" s="180"/>
      <c r="BO976" s="180"/>
      <c r="BP976" s="180"/>
      <c r="BQ976" s="180"/>
      <c r="BR976" s="180"/>
      <c r="BS976" s="180"/>
      <c r="BT976" s="180"/>
      <c r="BU976" s="180"/>
      <c r="BV976" s="180"/>
      <c r="BW976" s="180"/>
      <c r="BX976" s="180"/>
      <c r="BY976" s="180"/>
      <c r="BZ976" s="180"/>
      <c r="CA976" s="180"/>
      <c r="CB976" s="180"/>
      <c r="CC976" s="180"/>
      <c r="CD976" s="180"/>
      <c r="CE976" s="180"/>
      <c r="CF976" s="180"/>
      <c r="CG976" s="180"/>
      <c r="CH976" s="180"/>
      <c r="CI976" s="180"/>
      <c r="CJ976" s="187"/>
      <c r="CK976" s="187"/>
      <c r="CL976" s="187"/>
      <c r="CM976" s="187"/>
      <c r="CN976" s="187"/>
      <c r="CO976" s="187"/>
      <c r="CP976" s="187"/>
      <c r="CQ976" s="187"/>
      <c r="CR976" s="187"/>
      <c r="CS976" s="187"/>
      <c r="CT976" s="187"/>
      <c r="CU976" s="187"/>
      <c r="CV976" s="187"/>
      <c r="CW976" s="187"/>
      <c r="CX976" s="187"/>
      <c r="CY976" s="187"/>
      <c r="CZ976" s="187"/>
      <c r="DA976" s="187"/>
    </row>
    <row r="977" spans="1:105" ht="15">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c r="AS977" s="180"/>
      <c r="AT977" s="180"/>
      <c r="AU977" s="180"/>
      <c r="AV977" s="180"/>
      <c r="AW977" s="180"/>
      <c r="AX977" s="180"/>
      <c r="AY977" s="180"/>
      <c r="AZ977" s="180"/>
      <c r="BA977" s="180"/>
      <c r="BB977" s="180"/>
      <c r="BC977" s="180"/>
      <c r="BD977" s="180"/>
      <c r="BE977" s="180"/>
      <c r="BF977" s="180"/>
      <c r="BG977" s="180"/>
      <c r="BH977" s="180"/>
      <c r="BI977" s="180"/>
      <c r="BJ977" s="180"/>
      <c r="BK977" s="180"/>
      <c r="BL977" s="180"/>
      <c r="BM977" s="180"/>
      <c r="BN977" s="180"/>
      <c r="BO977" s="180"/>
      <c r="BP977" s="180"/>
      <c r="BQ977" s="180"/>
      <c r="BR977" s="180"/>
      <c r="BS977" s="180"/>
      <c r="BT977" s="180"/>
      <c r="BU977" s="180"/>
      <c r="BV977" s="180"/>
      <c r="BW977" s="180"/>
      <c r="BX977" s="180"/>
      <c r="BY977" s="180"/>
      <c r="BZ977" s="180"/>
      <c r="CA977" s="180"/>
      <c r="CB977" s="180"/>
      <c r="CC977" s="180"/>
      <c r="CD977" s="180"/>
      <c r="CE977" s="180"/>
      <c r="CF977" s="180"/>
      <c r="CG977" s="180"/>
      <c r="CH977" s="180"/>
      <c r="CI977" s="180"/>
      <c r="CJ977" s="187"/>
      <c r="CK977" s="187"/>
      <c r="CL977" s="187"/>
      <c r="CM977" s="187"/>
      <c r="CN977" s="187"/>
      <c r="CO977" s="187"/>
      <c r="CP977" s="187"/>
      <c r="CQ977" s="187"/>
      <c r="CR977" s="187"/>
      <c r="CS977" s="187"/>
      <c r="CT977" s="187"/>
      <c r="CU977" s="187"/>
      <c r="CV977" s="187"/>
      <c r="CW977" s="187"/>
      <c r="CX977" s="187"/>
      <c r="CY977" s="187"/>
      <c r="CZ977" s="187"/>
      <c r="DA977" s="187"/>
    </row>
    <row r="978" spans="1:105" ht="15">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c r="AT978" s="180"/>
      <c r="AU978" s="180"/>
      <c r="AV978" s="180"/>
      <c r="AW978" s="180"/>
      <c r="AX978" s="180"/>
      <c r="AY978" s="180"/>
      <c r="AZ978" s="180"/>
      <c r="BA978" s="180"/>
      <c r="BB978" s="180"/>
      <c r="BC978" s="180"/>
      <c r="BD978" s="180"/>
      <c r="BE978" s="180"/>
      <c r="BF978" s="180"/>
      <c r="BG978" s="180"/>
      <c r="BH978" s="180"/>
      <c r="BI978" s="180"/>
      <c r="BJ978" s="180"/>
      <c r="BK978" s="180"/>
      <c r="BL978" s="180"/>
      <c r="BM978" s="180"/>
      <c r="BN978" s="180"/>
      <c r="BO978" s="180"/>
      <c r="BP978" s="180"/>
      <c r="BQ978" s="180"/>
      <c r="BR978" s="180"/>
      <c r="BS978" s="180"/>
      <c r="BT978" s="180"/>
      <c r="BU978" s="180"/>
      <c r="BV978" s="180"/>
      <c r="BW978" s="180"/>
      <c r="BX978" s="180"/>
      <c r="BY978" s="180"/>
      <c r="BZ978" s="180"/>
      <c r="CA978" s="180"/>
      <c r="CB978" s="180"/>
      <c r="CC978" s="180"/>
      <c r="CD978" s="180"/>
      <c r="CE978" s="180"/>
      <c r="CF978" s="180"/>
      <c r="CG978" s="180"/>
      <c r="CH978" s="180"/>
      <c r="CI978" s="180"/>
      <c r="CJ978" s="187"/>
      <c r="CK978" s="187"/>
      <c r="CL978" s="187"/>
      <c r="CM978" s="187"/>
      <c r="CN978" s="187"/>
      <c r="CO978" s="187"/>
      <c r="CP978" s="187"/>
      <c r="CQ978" s="187"/>
      <c r="CR978" s="187"/>
      <c r="CS978" s="187"/>
      <c r="CT978" s="187"/>
      <c r="CU978" s="187"/>
      <c r="CV978" s="187"/>
      <c r="CW978" s="187"/>
      <c r="CX978" s="187"/>
      <c r="CY978" s="187"/>
      <c r="CZ978" s="187"/>
      <c r="DA978" s="187"/>
    </row>
    <row r="979" spans="1:105" ht="15">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c r="CH979" s="180"/>
      <c r="CI979" s="180"/>
      <c r="CJ979" s="187"/>
      <c r="CK979" s="187"/>
      <c r="CL979" s="187"/>
      <c r="CM979" s="187"/>
      <c r="CN979" s="187"/>
      <c r="CO979" s="187"/>
      <c r="CP979" s="187"/>
      <c r="CQ979" s="187"/>
      <c r="CR979" s="187"/>
      <c r="CS979" s="187"/>
      <c r="CT979" s="187"/>
      <c r="CU979" s="187"/>
      <c r="CV979" s="187"/>
      <c r="CW979" s="187"/>
      <c r="CX979" s="187"/>
      <c r="CY979" s="187"/>
      <c r="CZ979" s="187"/>
      <c r="DA979" s="187"/>
    </row>
    <row r="980" spans="1:105" ht="15">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c r="AS980" s="180"/>
      <c r="AT980" s="180"/>
      <c r="AU980" s="180"/>
      <c r="AV980" s="180"/>
      <c r="AW980" s="180"/>
      <c r="AX980" s="180"/>
      <c r="AY980" s="180"/>
      <c r="AZ980" s="180"/>
      <c r="BA980" s="180"/>
      <c r="BB980" s="180"/>
      <c r="BC980" s="180"/>
      <c r="BD980" s="180"/>
      <c r="BE980" s="180"/>
      <c r="BF980" s="180"/>
      <c r="BG980" s="180"/>
      <c r="BH980" s="180"/>
      <c r="BI980" s="180"/>
      <c r="BJ980" s="180"/>
      <c r="BK980" s="180"/>
      <c r="BL980" s="180"/>
      <c r="BM980" s="180"/>
      <c r="BN980" s="180"/>
      <c r="BO980" s="180"/>
      <c r="BP980" s="180"/>
      <c r="BQ980" s="180"/>
      <c r="BR980" s="180"/>
      <c r="BS980" s="180"/>
      <c r="BT980" s="180"/>
      <c r="BU980" s="180"/>
      <c r="BV980" s="180"/>
      <c r="BW980" s="180"/>
      <c r="BX980" s="180"/>
      <c r="BY980" s="180"/>
      <c r="BZ980" s="180"/>
      <c r="CA980" s="180"/>
      <c r="CB980" s="180"/>
      <c r="CC980" s="180"/>
      <c r="CD980" s="180"/>
      <c r="CE980" s="180"/>
      <c r="CF980" s="180"/>
      <c r="CG980" s="180"/>
      <c r="CH980" s="180"/>
      <c r="CI980" s="180"/>
      <c r="CJ980" s="187"/>
      <c r="CK980" s="187"/>
      <c r="CL980" s="187"/>
      <c r="CM980" s="187"/>
      <c r="CN980" s="187"/>
      <c r="CO980" s="187"/>
      <c r="CP980" s="187"/>
      <c r="CQ980" s="187"/>
      <c r="CR980" s="187"/>
      <c r="CS980" s="187"/>
      <c r="CT980" s="187"/>
      <c r="CU980" s="187"/>
      <c r="CV980" s="187"/>
      <c r="CW980" s="187"/>
      <c r="CX980" s="187"/>
      <c r="CY980" s="187"/>
      <c r="CZ980" s="187"/>
      <c r="DA980" s="187"/>
    </row>
    <row r="981" spans="1:105" ht="15">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c r="AS981" s="180"/>
      <c r="AT981" s="180"/>
      <c r="AU981" s="180"/>
      <c r="AV981" s="180"/>
      <c r="AW981" s="180"/>
      <c r="AX981" s="180"/>
      <c r="AY981" s="180"/>
      <c r="AZ981" s="180"/>
      <c r="BA981" s="180"/>
      <c r="BB981" s="180"/>
      <c r="BC981" s="180"/>
      <c r="BD981" s="180"/>
      <c r="BE981" s="180"/>
      <c r="BF981" s="180"/>
      <c r="BG981" s="180"/>
      <c r="BH981" s="180"/>
      <c r="BI981" s="180"/>
      <c r="BJ981" s="180"/>
      <c r="BK981" s="180"/>
      <c r="BL981" s="180"/>
      <c r="BM981" s="180"/>
      <c r="BN981" s="180"/>
      <c r="BO981" s="180"/>
      <c r="BP981" s="180"/>
      <c r="BQ981" s="180"/>
      <c r="BR981" s="180"/>
      <c r="BS981" s="180"/>
      <c r="BT981" s="180"/>
      <c r="BU981" s="180"/>
      <c r="BV981" s="180"/>
      <c r="BW981" s="180"/>
      <c r="BX981" s="180"/>
      <c r="BY981" s="180"/>
      <c r="BZ981" s="180"/>
      <c r="CA981" s="180"/>
      <c r="CB981" s="180"/>
      <c r="CC981" s="180"/>
      <c r="CD981" s="180"/>
      <c r="CE981" s="180"/>
      <c r="CF981" s="180"/>
      <c r="CG981" s="180"/>
      <c r="CH981" s="180"/>
      <c r="CI981" s="180"/>
      <c r="CJ981" s="187"/>
      <c r="CK981" s="187"/>
      <c r="CL981" s="187"/>
      <c r="CM981" s="187"/>
      <c r="CN981" s="187"/>
      <c r="CO981" s="187"/>
      <c r="CP981" s="187"/>
      <c r="CQ981" s="187"/>
      <c r="CR981" s="187"/>
      <c r="CS981" s="187"/>
      <c r="CT981" s="187"/>
      <c r="CU981" s="187"/>
      <c r="CV981" s="187"/>
      <c r="CW981" s="187"/>
      <c r="CX981" s="187"/>
      <c r="CY981" s="187"/>
      <c r="CZ981" s="187"/>
      <c r="DA981" s="187"/>
    </row>
    <row r="982" spans="1:105" ht="15">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c r="AS982" s="180"/>
      <c r="AT982" s="180"/>
      <c r="AU982" s="180"/>
      <c r="AV982" s="180"/>
      <c r="AW982" s="180"/>
      <c r="AX982" s="180"/>
      <c r="AY982" s="180"/>
      <c r="AZ982" s="180"/>
      <c r="BA982" s="180"/>
      <c r="BB982" s="180"/>
      <c r="BC982" s="180"/>
      <c r="BD982" s="180"/>
      <c r="BE982" s="180"/>
      <c r="BF982" s="180"/>
      <c r="BG982" s="180"/>
      <c r="BH982" s="180"/>
      <c r="BI982" s="180"/>
      <c r="BJ982" s="180"/>
      <c r="BK982" s="180"/>
      <c r="BL982" s="180"/>
      <c r="BM982" s="180"/>
      <c r="BN982" s="180"/>
      <c r="BO982" s="180"/>
      <c r="BP982" s="180"/>
      <c r="BQ982" s="180"/>
      <c r="BR982" s="180"/>
      <c r="BS982" s="180"/>
      <c r="BT982" s="180"/>
      <c r="BU982" s="180"/>
      <c r="BV982" s="180"/>
      <c r="BW982" s="180"/>
      <c r="BX982" s="180"/>
      <c r="BY982" s="180"/>
      <c r="BZ982" s="180"/>
      <c r="CA982" s="180"/>
      <c r="CB982" s="180"/>
      <c r="CC982" s="180"/>
      <c r="CD982" s="180"/>
      <c r="CE982" s="180"/>
      <c r="CF982" s="180"/>
      <c r="CG982" s="180"/>
      <c r="CH982" s="180"/>
      <c r="CI982" s="180"/>
      <c r="CJ982" s="187"/>
      <c r="CK982" s="187"/>
      <c r="CL982" s="187"/>
      <c r="CM982" s="187"/>
      <c r="CN982" s="187"/>
      <c r="CO982" s="187"/>
      <c r="CP982" s="187"/>
      <c r="CQ982" s="187"/>
      <c r="CR982" s="187"/>
      <c r="CS982" s="187"/>
      <c r="CT982" s="187"/>
      <c r="CU982" s="187"/>
      <c r="CV982" s="187"/>
      <c r="CW982" s="187"/>
      <c r="CX982" s="187"/>
      <c r="CY982" s="187"/>
      <c r="CZ982" s="187"/>
      <c r="DA982" s="187"/>
    </row>
    <row r="983" spans="1:105" ht="15">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c r="AS983" s="180"/>
      <c r="AT983" s="180"/>
      <c r="AU983" s="180"/>
      <c r="AV983" s="180"/>
      <c r="AW983" s="180"/>
      <c r="AX983" s="180"/>
      <c r="AY983" s="180"/>
      <c r="AZ983" s="180"/>
      <c r="BA983" s="180"/>
      <c r="BB983" s="180"/>
      <c r="BC983" s="180"/>
      <c r="BD983" s="180"/>
      <c r="BE983" s="180"/>
      <c r="BF983" s="180"/>
      <c r="BG983" s="180"/>
      <c r="BH983" s="180"/>
      <c r="BI983" s="180"/>
      <c r="BJ983" s="180"/>
      <c r="BK983" s="180"/>
      <c r="BL983" s="180"/>
      <c r="BM983" s="180"/>
      <c r="BN983" s="180"/>
      <c r="BO983" s="180"/>
      <c r="BP983" s="180"/>
      <c r="BQ983" s="180"/>
      <c r="BR983" s="180"/>
      <c r="BS983" s="180"/>
      <c r="BT983" s="180"/>
      <c r="BU983" s="180"/>
      <c r="BV983" s="180"/>
      <c r="BW983" s="180"/>
      <c r="BX983" s="180"/>
      <c r="BY983" s="180"/>
      <c r="BZ983" s="180"/>
      <c r="CA983" s="180"/>
      <c r="CB983" s="180"/>
      <c r="CC983" s="180"/>
      <c r="CD983" s="180"/>
      <c r="CE983" s="180"/>
      <c r="CF983" s="180"/>
      <c r="CG983" s="180"/>
      <c r="CH983" s="180"/>
      <c r="CI983" s="180"/>
      <c r="CJ983" s="187"/>
      <c r="CK983" s="187"/>
      <c r="CL983" s="187"/>
      <c r="CM983" s="187"/>
      <c r="CN983" s="187"/>
      <c r="CO983" s="187"/>
      <c r="CP983" s="187"/>
      <c r="CQ983" s="187"/>
      <c r="CR983" s="187"/>
      <c r="CS983" s="187"/>
      <c r="CT983" s="187"/>
      <c r="CU983" s="187"/>
      <c r="CV983" s="187"/>
      <c r="CW983" s="187"/>
      <c r="CX983" s="187"/>
      <c r="CY983" s="187"/>
      <c r="CZ983" s="187"/>
      <c r="DA983" s="187"/>
    </row>
    <row r="984" spans="1:105" ht="15">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c r="AS984" s="180"/>
      <c r="AT984" s="180"/>
      <c r="AU984" s="180"/>
      <c r="AV984" s="180"/>
      <c r="AW984" s="180"/>
      <c r="AX984" s="180"/>
      <c r="AY984" s="180"/>
      <c r="AZ984" s="180"/>
      <c r="BA984" s="180"/>
      <c r="BB984" s="180"/>
      <c r="BC984" s="180"/>
      <c r="BD984" s="180"/>
      <c r="BE984" s="180"/>
      <c r="BF984" s="180"/>
      <c r="BG984" s="180"/>
      <c r="BH984" s="180"/>
      <c r="BI984" s="180"/>
      <c r="BJ984" s="180"/>
      <c r="BK984" s="180"/>
      <c r="BL984" s="180"/>
      <c r="BM984" s="180"/>
      <c r="BN984" s="180"/>
      <c r="BO984" s="180"/>
      <c r="BP984" s="180"/>
      <c r="BQ984" s="180"/>
      <c r="BR984" s="180"/>
      <c r="BS984" s="180"/>
      <c r="BT984" s="180"/>
      <c r="BU984" s="180"/>
      <c r="BV984" s="180"/>
      <c r="BW984" s="180"/>
      <c r="BX984" s="180"/>
      <c r="BY984" s="180"/>
      <c r="BZ984" s="180"/>
      <c r="CA984" s="180"/>
      <c r="CB984" s="180"/>
      <c r="CC984" s="180"/>
      <c r="CD984" s="180"/>
      <c r="CE984" s="180"/>
      <c r="CF984" s="180"/>
      <c r="CG984" s="180"/>
      <c r="CH984" s="180"/>
      <c r="CI984" s="180"/>
      <c r="CJ984" s="187"/>
      <c r="CK984" s="187"/>
      <c r="CL984" s="187"/>
      <c r="CM984" s="187"/>
      <c r="CN984" s="187"/>
      <c r="CO984" s="187"/>
      <c r="CP984" s="187"/>
      <c r="CQ984" s="187"/>
      <c r="CR984" s="187"/>
      <c r="CS984" s="187"/>
      <c r="CT984" s="187"/>
      <c r="CU984" s="187"/>
      <c r="CV984" s="187"/>
      <c r="CW984" s="187"/>
      <c r="CX984" s="187"/>
      <c r="CY984" s="187"/>
      <c r="CZ984" s="187"/>
      <c r="DA984" s="187"/>
    </row>
    <row r="985" spans="1:105" ht="15">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c r="AS985" s="180"/>
      <c r="AT985" s="180"/>
      <c r="AU985" s="180"/>
      <c r="AV985" s="180"/>
      <c r="AW985" s="180"/>
      <c r="AX985" s="180"/>
      <c r="AY985" s="180"/>
      <c r="AZ985" s="180"/>
      <c r="BA985" s="180"/>
      <c r="BB985" s="180"/>
      <c r="BC985" s="180"/>
      <c r="BD985" s="180"/>
      <c r="BE985" s="180"/>
      <c r="BF985" s="180"/>
      <c r="BG985" s="180"/>
      <c r="BH985" s="180"/>
      <c r="BI985" s="180"/>
      <c r="BJ985" s="180"/>
      <c r="BK985" s="180"/>
      <c r="BL985" s="180"/>
      <c r="BM985" s="180"/>
      <c r="BN985" s="180"/>
      <c r="BO985" s="180"/>
      <c r="BP985" s="180"/>
      <c r="BQ985" s="180"/>
      <c r="BR985" s="180"/>
      <c r="BS985" s="180"/>
      <c r="BT985" s="180"/>
      <c r="BU985" s="180"/>
      <c r="BV985" s="180"/>
      <c r="BW985" s="180"/>
      <c r="BX985" s="180"/>
      <c r="BY985" s="180"/>
      <c r="BZ985" s="180"/>
      <c r="CA985" s="180"/>
      <c r="CB985" s="180"/>
      <c r="CC985" s="180"/>
      <c r="CD985" s="180"/>
      <c r="CE985" s="180"/>
      <c r="CF985" s="180"/>
      <c r="CG985" s="180"/>
      <c r="CH985" s="180"/>
      <c r="CI985" s="180"/>
      <c r="CJ985" s="187"/>
      <c r="CK985" s="187"/>
      <c r="CL985" s="187"/>
      <c r="CM985" s="187"/>
      <c r="CN985" s="187"/>
      <c r="CO985" s="187"/>
      <c r="CP985" s="187"/>
      <c r="CQ985" s="187"/>
      <c r="CR985" s="187"/>
      <c r="CS985" s="187"/>
      <c r="CT985" s="187"/>
      <c r="CU985" s="187"/>
      <c r="CV985" s="187"/>
      <c r="CW985" s="187"/>
      <c r="CX985" s="187"/>
      <c r="CY985" s="187"/>
      <c r="CZ985" s="187"/>
      <c r="DA985" s="187"/>
    </row>
    <row r="986" spans="1:105" ht="15">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c r="AS986" s="180"/>
      <c r="AT986" s="180"/>
      <c r="AU986" s="180"/>
      <c r="AV986" s="180"/>
      <c r="AW986" s="180"/>
      <c r="AX986" s="180"/>
      <c r="AY986" s="180"/>
      <c r="AZ986" s="180"/>
      <c r="BA986" s="180"/>
      <c r="BB986" s="180"/>
      <c r="BC986" s="180"/>
      <c r="BD986" s="180"/>
      <c r="BE986" s="180"/>
      <c r="BF986" s="180"/>
      <c r="BG986" s="180"/>
      <c r="BH986" s="180"/>
      <c r="BI986" s="180"/>
      <c r="BJ986" s="180"/>
      <c r="BK986" s="180"/>
      <c r="BL986" s="180"/>
      <c r="BM986" s="180"/>
      <c r="BN986" s="180"/>
      <c r="BO986" s="180"/>
      <c r="BP986" s="180"/>
      <c r="BQ986" s="180"/>
      <c r="BR986" s="180"/>
      <c r="BS986" s="180"/>
      <c r="BT986" s="180"/>
      <c r="BU986" s="180"/>
      <c r="BV986" s="180"/>
      <c r="BW986" s="180"/>
      <c r="BX986" s="180"/>
      <c r="BY986" s="180"/>
      <c r="BZ986" s="180"/>
      <c r="CA986" s="180"/>
      <c r="CB986" s="180"/>
      <c r="CC986" s="180"/>
      <c r="CD986" s="180"/>
      <c r="CE986" s="180"/>
      <c r="CF986" s="180"/>
      <c r="CG986" s="180"/>
      <c r="CH986" s="180"/>
      <c r="CI986" s="180"/>
      <c r="CJ986" s="187"/>
      <c r="CK986" s="187"/>
      <c r="CL986" s="187"/>
      <c r="CM986" s="187"/>
      <c r="CN986" s="187"/>
      <c r="CO986" s="187"/>
      <c r="CP986" s="187"/>
      <c r="CQ986" s="187"/>
      <c r="CR986" s="187"/>
      <c r="CS986" s="187"/>
      <c r="CT986" s="187"/>
      <c r="CU986" s="187"/>
      <c r="CV986" s="187"/>
      <c r="CW986" s="187"/>
      <c r="CX986" s="187"/>
      <c r="CY986" s="187"/>
      <c r="CZ986" s="187"/>
      <c r="DA986" s="187"/>
    </row>
    <row r="987" spans="1:105" ht="15">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c r="AS987" s="180"/>
      <c r="AT987" s="180"/>
      <c r="AU987" s="180"/>
      <c r="AV987" s="180"/>
      <c r="AW987" s="180"/>
      <c r="AX987" s="180"/>
      <c r="AY987" s="180"/>
      <c r="AZ987" s="180"/>
      <c r="BA987" s="180"/>
      <c r="BB987" s="180"/>
      <c r="BC987" s="180"/>
      <c r="BD987" s="180"/>
      <c r="BE987" s="180"/>
      <c r="BF987" s="180"/>
      <c r="BG987" s="180"/>
      <c r="BH987" s="180"/>
      <c r="BI987" s="180"/>
      <c r="BJ987" s="180"/>
      <c r="BK987" s="180"/>
      <c r="BL987" s="180"/>
      <c r="BM987" s="180"/>
      <c r="BN987" s="180"/>
      <c r="BO987" s="180"/>
      <c r="BP987" s="180"/>
      <c r="BQ987" s="180"/>
      <c r="BR987" s="180"/>
      <c r="BS987" s="180"/>
      <c r="BT987" s="180"/>
      <c r="BU987" s="180"/>
      <c r="BV987" s="180"/>
      <c r="BW987" s="180"/>
      <c r="BX987" s="180"/>
      <c r="BY987" s="180"/>
      <c r="BZ987" s="180"/>
      <c r="CA987" s="180"/>
      <c r="CB987" s="180"/>
      <c r="CC987" s="180"/>
      <c r="CD987" s="180"/>
      <c r="CE987" s="180"/>
      <c r="CF987" s="180"/>
      <c r="CG987" s="180"/>
      <c r="CH987" s="180"/>
      <c r="CI987" s="180"/>
      <c r="CJ987" s="187"/>
      <c r="CK987" s="187"/>
      <c r="CL987" s="187"/>
      <c r="CM987" s="187"/>
      <c r="CN987" s="187"/>
      <c r="CO987" s="187"/>
      <c r="CP987" s="187"/>
      <c r="CQ987" s="187"/>
      <c r="CR987" s="187"/>
      <c r="CS987" s="187"/>
      <c r="CT987" s="187"/>
      <c r="CU987" s="187"/>
      <c r="CV987" s="187"/>
      <c r="CW987" s="187"/>
      <c r="CX987" s="187"/>
      <c r="CY987" s="187"/>
      <c r="CZ987" s="187"/>
      <c r="DA987" s="187"/>
    </row>
    <row r="988" spans="1:105" ht="15">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c r="AS988" s="180"/>
      <c r="AT988" s="180"/>
      <c r="AU988" s="180"/>
      <c r="AV988" s="180"/>
      <c r="AW988" s="180"/>
      <c r="AX988" s="180"/>
      <c r="AY988" s="180"/>
      <c r="AZ988" s="180"/>
      <c r="BA988" s="180"/>
      <c r="BB988" s="180"/>
      <c r="BC988" s="180"/>
      <c r="BD988" s="180"/>
      <c r="BE988" s="180"/>
      <c r="BF988" s="180"/>
      <c r="BG988" s="180"/>
      <c r="BH988" s="180"/>
      <c r="BI988" s="180"/>
      <c r="BJ988" s="180"/>
      <c r="BK988" s="180"/>
      <c r="BL988" s="180"/>
      <c r="BM988" s="180"/>
      <c r="BN988" s="180"/>
      <c r="BO988" s="180"/>
      <c r="BP988" s="180"/>
      <c r="BQ988" s="180"/>
      <c r="BR988" s="180"/>
      <c r="BS988" s="180"/>
      <c r="BT988" s="180"/>
      <c r="BU988" s="180"/>
      <c r="BV988" s="180"/>
      <c r="BW988" s="180"/>
      <c r="BX988" s="180"/>
      <c r="BY988" s="180"/>
      <c r="BZ988" s="180"/>
      <c r="CA988" s="180"/>
      <c r="CB988" s="180"/>
      <c r="CC988" s="180"/>
      <c r="CD988" s="180"/>
      <c r="CE988" s="180"/>
      <c r="CF988" s="180"/>
      <c r="CG988" s="180"/>
      <c r="CH988" s="180"/>
      <c r="CI988" s="180"/>
      <c r="CJ988" s="187"/>
      <c r="CK988" s="187"/>
      <c r="CL988" s="187"/>
      <c r="CM988" s="187"/>
      <c r="CN988" s="187"/>
      <c r="CO988" s="187"/>
      <c r="CP988" s="187"/>
      <c r="CQ988" s="187"/>
      <c r="CR988" s="187"/>
      <c r="CS988" s="187"/>
      <c r="CT988" s="187"/>
      <c r="CU988" s="187"/>
      <c r="CV988" s="187"/>
      <c r="CW988" s="187"/>
      <c r="CX988" s="187"/>
      <c r="CY988" s="187"/>
      <c r="CZ988" s="187"/>
      <c r="DA988" s="187"/>
    </row>
    <row r="989" spans="1:105" ht="15">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c r="AS989" s="180"/>
      <c r="AT989" s="180"/>
      <c r="AU989" s="180"/>
      <c r="AV989" s="180"/>
      <c r="AW989" s="180"/>
      <c r="AX989" s="180"/>
      <c r="AY989" s="180"/>
      <c r="AZ989" s="180"/>
      <c r="BA989" s="180"/>
      <c r="BB989" s="180"/>
      <c r="BC989" s="180"/>
      <c r="BD989" s="180"/>
      <c r="BE989" s="180"/>
      <c r="BF989" s="180"/>
      <c r="BG989" s="180"/>
      <c r="BH989" s="180"/>
      <c r="BI989" s="180"/>
      <c r="BJ989" s="180"/>
      <c r="BK989" s="180"/>
      <c r="BL989" s="180"/>
      <c r="BM989" s="180"/>
      <c r="BN989" s="180"/>
      <c r="BO989" s="180"/>
      <c r="BP989" s="180"/>
      <c r="BQ989" s="180"/>
      <c r="BR989" s="180"/>
      <c r="BS989" s="180"/>
      <c r="BT989" s="180"/>
      <c r="BU989" s="180"/>
      <c r="BV989" s="180"/>
      <c r="BW989" s="180"/>
      <c r="BX989" s="180"/>
      <c r="BY989" s="180"/>
      <c r="BZ989" s="180"/>
      <c r="CA989" s="180"/>
      <c r="CB989" s="180"/>
      <c r="CC989" s="180"/>
      <c r="CD989" s="180"/>
      <c r="CE989" s="180"/>
      <c r="CF989" s="180"/>
      <c r="CG989" s="180"/>
      <c r="CH989" s="180"/>
      <c r="CI989" s="180"/>
      <c r="CJ989" s="187"/>
      <c r="CK989" s="187"/>
      <c r="CL989" s="187"/>
      <c r="CM989" s="187"/>
      <c r="CN989" s="187"/>
      <c r="CO989" s="187"/>
      <c r="CP989" s="187"/>
      <c r="CQ989" s="187"/>
      <c r="CR989" s="187"/>
      <c r="CS989" s="187"/>
      <c r="CT989" s="187"/>
      <c r="CU989" s="187"/>
      <c r="CV989" s="187"/>
      <c r="CW989" s="187"/>
      <c r="CX989" s="187"/>
      <c r="CY989" s="187"/>
      <c r="CZ989" s="187"/>
      <c r="DA989" s="187"/>
    </row>
    <row r="990" spans="1:105" ht="15">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c r="AS990" s="180"/>
      <c r="AT990" s="180"/>
      <c r="AU990" s="180"/>
      <c r="AV990" s="180"/>
      <c r="AW990" s="180"/>
      <c r="AX990" s="180"/>
      <c r="AY990" s="180"/>
      <c r="AZ990" s="180"/>
      <c r="BA990" s="180"/>
      <c r="BB990" s="180"/>
      <c r="BC990" s="180"/>
      <c r="BD990" s="180"/>
      <c r="BE990" s="180"/>
      <c r="BF990" s="180"/>
      <c r="BG990" s="180"/>
      <c r="BH990" s="180"/>
      <c r="BI990" s="180"/>
      <c r="BJ990" s="180"/>
      <c r="BK990" s="180"/>
      <c r="BL990" s="180"/>
      <c r="BM990" s="180"/>
      <c r="BN990" s="180"/>
      <c r="BO990" s="180"/>
      <c r="BP990" s="180"/>
      <c r="BQ990" s="180"/>
      <c r="BR990" s="180"/>
      <c r="BS990" s="180"/>
      <c r="BT990" s="180"/>
      <c r="BU990" s="180"/>
      <c r="BV990" s="180"/>
      <c r="BW990" s="180"/>
      <c r="BX990" s="180"/>
      <c r="BY990" s="180"/>
      <c r="BZ990" s="180"/>
      <c r="CA990" s="180"/>
      <c r="CB990" s="180"/>
      <c r="CC990" s="180"/>
      <c r="CD990" s="180"/>
      <c r="CE990" s="180"/>
      <c r="CF990" s="180"/>
      <c r="CG990" s="180"/>
      <c r="CH990" s="180"/>
      <c r="CI990" s="180"/>
      <c r="CJ990" s="187"/>
      <c r="CK990" s="187"/>
      <c r="CL990" s="187"/>
      <c r="CM990" s="187"/>
      <c r="CN990" s="187"/>
      <c r="CO990" s="187"/>
      <c r="CP990" s="187"/>
      <c r="CQ990" s="187"/>
      <c r="CR990" s="187"/>
      <c r="CS990" s="187"/>
      <c r="CT990" s="187"/>
      <c r="CU990" s="187"/>
      <c r="CV990" s="187"/>
      <c r="CW990" s="187"/>
      <c r="CX990" s="187"/>
      <c r="CY990" s="187"/>
      <c r="CZ990" s="187"/>
      <c r="DA990" s="187"/>
    </row>
    <row r="991" spans="1:105" ht="15">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c r="AS991" s="180"/>
      <c r="AT991" s="180"/>
      <c r="AU991" s="180"/>
      <c r="AV991" s="180"/>
      <c r="AW991" s="180"/>
      <c r="AX991" s="180"/>
      <c r="AY991" s="180"/>
      <c r="AZ991" s="180"/>
      <c r="BA991" s="180"/>
      <c r="BB991" s="180"/>
      <c r="BC991" s="180"/>
      <c r="BD991" s="180"/>
      <c r="BE991" s="180"/>
      <c r="BF991" s="180"/>
      <c r="BG991" s="180"/>
      <c r="BH991" s="180"/>
      <c r="BI991" s="180"/>
      <c r="BJ991" s="180"/>
      <c r="BK991" s="180"/>
      <c r="BL991" s="180"/>
      <c r="BM991" s="180"/>
      <c r="BN991" s="180"/>
      <c r="BO991" s="180"/>
      <c r="BP991" s="180"/>
      <c r="BQ991" s="180"/>
      <c r="BR991" s="180"/>
      <c r="BS991" s="180"/>
      <c r="BT991" s="180"/>
      <c r="BU991" s="180"/>
      <c r="BV991" s="180"/>
      <c r="BW991" s="180"/>
      <c r="BX991" s="180"/>
      <c r="BY991" s="180"/>
      <c r="BZ991" s="180"/>
      <c r="CA991" s="180"/>
      <c r="CB991" s="180"/>
      <c r="CC991" s="180"/>
      <c r="CD991" s="180"/>
      <c r="CE991" s="180"/>
      <c r="CF991" s="180"/>
      <c r="CG991" s="180"/>
      <c r="CH991" s="180"/>
      <c r="CI991" s="180"/>
      <c r="CJ991" s="187"/>
      <c r="CK991" s="187"/>
      <c r="CL991" s="187"/>
      <c r="CM991" s="187"/>
      <c r="CN991" s="187"/>
      <c r="CO991" s="187"/>
      <c r="CP991" s="187"/>
      <c r="CQ991" s="187"/>
      <c r="CR991" s="187"/>
      <c r="CS991" s="187"/>
      <c r="CT991" s="187"/>
      <c r="CU991" s="187"/>
      <c r="CV991" s="187"/>
      <c r="CW991" s="187"/>
      <c r="CX991" s="187"/>
      <c r="CY991" s="187"/>
      <c r="CZ991" s="187"/>
      <c r="DA991" s="187"/>
    </row>
    <row r="992" spans="1:105" ht="15">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c r="AS992" s="180"/>
      <c r="AT992" s="180"/>
      <c r="AU992" s="180"/>
      <c r="AV992" s="180"/>
      <c r="AW992" s="180"/>
      <c r="AX992" s="180"/>
      <c r="AY992" s="180"/>
      <c r="AZ992" s="180"/>
      <c r="BA992" s="180"/>
      <c r="BB992" s="180"/>
      <c r="BC992" s="180"/>
      <c r="BD992" s="180"/>
      <c r="BE992" s="180"/>
      <c r="BF992" s="180"/>
      <c r="BG992" s="180"/>
      <c r="BH992" s="180"/>
      <c r="BI992" s="180"/>
      <c r="BJ992" s="180"/>
      <c r="BK992" s="180"/>
      <c r="BL992" s="180"/>
      <c r="BM992" s="180"/>
      <c r="BN992" s="180"/>
      <c r="BO992" s="180"/>
      <c r="BP992" s="180"/>
      <c r="BQ992" s="180"/>
      <c r="BR992" s="180"/>
      <c r="BS992" s="180"/>
      <c r="BT992" s="180"/>
      <c r="BU992" s="180"/>
      <c r="BV992" s="180"/>
      <c r="BW992" s="180"/>
      <c r="BX992" s="180"/>
      <c r="BY992" s="180"/>
      <c r="BZ992" s="180"/>
      <c r="CA992" s="180"/>
      <c r="CB992" s="180"/>
      <c r="CC992" s="180"/>
      <c r="CD992" s="180"/>
      <c r="CE992" s="180"/>
      <c r="CF992" s="180"/>
      <c r="CG992" s="180"/>
      <c r="CH992" s="180"/>
      <c r="CI992" s="180"/>
      <c r="CJ992" s="187"/>
      <c r="CK992" s="187"/>
      <c r="CL992" s="187"/>
      <c r="CM992" s="187"/>
      <c r="CN992" s="187"/>
      <c r="CO992" s="187"/>
      <c r="CP992" s="187"/>
      <c r="CQ992" s="187"/>
      <c r="CR992" s="187"/>
      <c r="CS992" s="187"/>
      <c r="CT992" s="187"/>
      <c r="CU992" s="187"/>
      <c r="CV992" s="187"/>
      <c r="CW992" s="187"/>
      <c r="CX992" s="187"/>
      <c r="CY992" s="187"/>
      <c r="CZ992" s="187"/>
      <c r="DA992" s="187"/>
    </row>
    <row r="993" spans="1:105" ht="15">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c r="AS993" s="180"/>
      <c r="AT993" s="180"/>
      <c r="AU993" s="180"/>
      <c r="AV993" s="180"/>
      <c r="AW993" s="180"/>
      <c r="AX993" s="180"/>
      <c r="AY993" s="180"/>
      <c r="AZ993" s="180"/>
      <c r="BA993" s="180"/>
      <c r="BB993" s="180"/>
      <c r="BC993" s="180"/>
      <c r="BD993" s="180"/>
      <c r="BE993" s="180"/>
      <c r="BF993" s="180"/>
      <c r="BG993" s="180"/>
      <c r="BH993" s="180"/>
      <c r="BI993" s="180"/>
      <c r="BJ993" s="180"/>
      <c r="BK993" s="180"/>
      <c r="BL993" s="180"/>
      <c r="BM993" s="180"/>
      <c r="BN993" s="180"/>
      <c r="BO993" s="180"/>
      <c r="BP993" s="180"/>
      <c r="BQ993" s="180"/>
      <c r="BR993" s="180"/>
      <c r="BS993" s="180"/>
      <c r="BT993" s="180"/>
      <c r="BU993" s="180"/>
      <c r="BV993" s="180"/>
      <c r="BW993" s="180"/>
      <c r="BX993" s="180"/>
      <c r="BY993" s="180"/>
      <c r="BZ993" s="180"/>
      <c r="CA993" s="180"/>
      <c r="CB993" s="180"/>
      <c r="CC993" s="180"/>
      <c r="CD993" s="180"/>
      <c r="CE993" s="180"/>
      <c r="CF993" s="180"/>
      <c r="CG993" s="180"/>
      <c r="CH993" s="180"/>
      <c r="CI993" s="180"/>
      <c r="CJ993" s="187"/>
      <c r="CK993" s="187"/>
      <c r="CL993" s="187"/>
      <c r="CM993" s="187"/>
      <c r="CN993" s="187"/>
      <c r="CO993" s="187"/>
      <c r="CP993" s="187"/>
      <c r="CQ993" s="187"/>
      <c r="CR993" s="187"/>
      <c r="CS993" s="187"/>
      <c r="CT993" s="187"/>
      <c r="CU993" s="187"/>
      <c r="CV993" s="187"/>
      <c r="CW993" s="187"/>
      <c r="CX993" s="187"/>
      <c r="CY993" s="187"/>
      <c r="CZ993" s="187"/>
      <c r="DA993" s="187"/>
    </row>
    <row r="994" spans="1:105" ht="15">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c r="AS994" s="180"/>
      <c r="AT994" s="180"/>
      <c r="AU994" s="180"/>
      <c r="AV994" s="180"/>
      <c r="AW994" s="180"/>
      <c r="AX994" s="180"/>
      <c r="AY994" s="180"/>
      <c r="AZ994" s="180"/>
      <c r="BA994" s="180"/>
      <c r="BB994" s="180"/>
      <c r="BC994" s="180"/>
      <c r="BD994" s="180"/>
      <c r="BE994" s="180"/>
      <c r="BF994" s="180"/>
      <c r="BG994" s="180"/>
      <c r="BH994" s="180"/>
      <c r="BI994" s="180"/>
      <c r="BJ994" s="180"/>
      <c r="BK994" s="180"/>
      <c r="BL994" s="180"/>
      <c r="BM994" s="180"/>
      <c r="BN994" s="180"/>
      <c r="BO994" s="180"/>
      <c r="BP994" s="180"/>
      <c r="BQ994" s="180"/>
      <c r="BR994" s="180"/>
      <c r="BS994" s="180"/>
      <c r="BT994" s="180"/>
      <c r="BU994" s="180"/>
      <c r="BV994" s="180"/>
      <c r="BW994" s="180"/>
      <c r="BX994" s="180"/>
      <c r="BY994" s="180"/>
      <c r="BZ994" s="180"/>
      <c r="CA994" s="180"/>
      <c r="CB994" s="180"/>
      <c r="CC994" s="180"/>
      <c r="CD994" s="180"/>
      <c r="CE994" s="180"/>
      <c r="CF994" s="180"/>
      <c r="CG994" s="180"/>
      <c r="CH994" s="180"/>
      <c r="CI994" s="180"/>
      <c r="CJ994" s="187"/>
      <c r="CK994" s="187"/>
      <c r="CL994" s="187"/>
      <c r="CM994" s="187"/>
      <c r="CN994" s="187"/>
      <c r="CO994" s="187"/>
      <c r="CP994" s="187"/>
      <c r="CQ994" s="187"/>
      <c r="CR994" s="187"/>
      <c r="CS994" s="187"/>
      <c r="CT994" s="187"/>
      <c r="CU994" s="187"/>
      <c r="CV994" s="187"/>
      <c r="CW994" s="187"/>
      <c r="CX994" s="187"/>
      <c r="CY994" s="187"/>
      <c r="CZ994" s="187"/>
      <c r="DA994" s="187"/>
    </row>
    <row r="995" spans="1:105" ht="15">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c r="AS995" s="180"/>
      <c r="AT995" s="180"/>
      <c r="AU995" s="180"/>
      <c r="AV995" s="180"/>
      <c r="AW995" s="180"/>
      <c r="AX995" s="180"/>
      <c r="AY995" s="180"/>
      <c r="AZ995" s="180"/>
      <c r="BA995" s="180"/>
      <c r="BB995" s="180"/>
      <c r="BC995" s="180"/>
      <c r="BD995" s="180"/>
      <c r="BE995" s="180"/>
      <c r="BF995" s="180"/>
      <c r="BG995" s="180"/>
      <c r="BH995" s="180"/>
      <c r="BI995" s="180"/>
      <c r="BJ995" s="180"/>
      <c r="BK995" s="180"/>
      <c r="BL995" s="180"/>
      <c r="BM995" s="180"/>
      <c r="BN995" s="180"/>
      <c r="BO995" s="180"/>
      <c r="BP995" s="180"/>
      <c r="BQ995" s="180"/>
      <c r="BR995" s="180"/>
      <c r="BS995" s="180"/>
      <c r="BT995" s="180"/>
      <c r="BU995" s="180"/>
      <c r="BV995" s="180"/>
      <c r="BW995" s="180"/>
      <c r="BX995" s="180"/>
      <c r="BY995" s="180"/>
      <c r="BZ995" s="180"/>
      <c r="CA995" s="180"/>
      <c r="CB995" s="180"/>
      <c r="CC995" s="180"/>
      <c r="CD995" s="180"/>
      <c r="CE995" s="180"/>
      <c r="CF995" s="180"/>
      <c r="CG995" s="180"/>
      <c r="CH995" s="180"/>
      <c r="CI995" s="180"/>
      <c r="CJ995" s="187"/>
      <c r="CK995" s="187"/>
      <c r="CL995" s="187"/>
      <c r="CM995" s="187"/>
      <c r="CN995" s="187"/>
      <c r="CO995" s="187"/>
      <c r="CP995" s="187"/>
      <c r="CQ995" s="187"/>
      <c r="CR995" s="187"/>
      <c r="CS995" s="187"/>
      <c r="CT995" s="187"/>
      <c r="CU995" s="187"/>
      <c r="CV995" s="187"/>
      <c r="CW995" s="187"/>
      <c r="CX995" s="187"/>
      <c r="CY995" s="187"/>
      <c r="CZ995" s="187"/>
      <c r="DA995" s="187"/>
    </row>
    <row r="996" spans="1:105" ht="15">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c r="AT996" s="180"/>
      <c r="AU996" s="180"/>
      <c r="AV996" s="180"/>
      <c r="AW996" s="180"/>
      <c r="AX996" s="180"/>
      <c r="AY996" s="180"/>
      <c r="AZ996" s="180"/>
      <c r="BA996" s="180"/>
      <c r="BB996" s="180"/>
      <c r="BC996" s="180"/>
      <c r="BD996" s="180"/>
      <c r="BE996" s="180"/>
      <c r="BF996" s="180"/>
      <c r="BG996" s="180"/>
      <c r="BH996" s="180"/>
      <c r="BI996" s="180"/>
      <c r="BJ996" s="180"/>
      <c r="BK996" s="180"/>
      <c r="BL996" s="180"/>
      <c r="BM996" s="180"/>
      <c r="BN996" s="180"/>
      <c r="BO996" s="180"/>
      <c r="BP996" s="180"/>
      <c r="BQ996" s="180"/>
      <c r="BR996" s="180"/>
      <c r="BS996" s="180"/>
      <c r="BT996" s="180"/>
      <c r="BU996" s="180"/>
      <c r="BV996" s="180"/>
      <c r="BW996" s="180"/>
      <c r="BX996" s="180"/>
      <c r="BY996" s="180"/>
      <c r="BZ996" s="180"/>
      <c r="CA996" s="180"/>
      <c r="CB996" s="180"/>
      <c r="CC996" s="180"/>
      <c r="CD996" s="180"/>
      <c r="CE996" s="180"/>
      <c r="CF996" s="180"/>
      <c r="CG996" s="180"/>
      <c r="CH996" s="180"/>
      <c r="CI996" s="180"/>
      <c r="CJ996" s="187"/>
      <c r="CK996" s="187"/>
      <c r="CL996" s="187"/>
      <c r="CM996" s="187"/>
      <c r="CN996" s="187"/>
      <c r="CO996" s="187"/>
      <c r="CP996" s="187"/>
      <c r="CQ996" s="187"/>
      <c r="CR996" s="187"/>
      <c r="CS996" s="187"/>
      <c r="CT996" s="187"/>
      <c r="CU996" s="187"/>
      <c r="CV996" s="187"/>
      <c r="CW996" s="187"/>
      <c r="CX996" s="187"/>
      <c r="CY996" s="187"/>
      <c r="CZ996" s="187"/>
      <c r="DA996" s="187"/>
    </row>
    <row r="997" spans="1:105" ht="15">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c r="AT997" s="180"/>
      <c r="AU997" s="180"/>
      <c r="AV997" s="180"/>
      <c r="AW997" s="180"/>
      <c r="AX997" s="180"/>
      <c r="AY997" s="180"/>
      <c r="AZ997" s="180"/>
      <c r="BA997" s="180"/>
      <c r="BB997" s="180"/>
      <c r="BC997" s="180"/>
      <c r="BD997" s="180"/>
      <c r="BE997" s="180"/>
      <c r="BF997" s="180"/>
      <c r="BG997" s="180"/>
      <c r="BH997" s="180"/>
      <c r="BI997" s="180"/>
      <c r="BJ997" s="180"/>
      <c r="BK997" s="180"/>
      <c r="BL997" s="180"/>
      <c r="BM997" s="180"/>
      <c r="BN997" s="180"/>
      <c r="BO997" s="180"/>
      <c r="BP997" s="180"/>
      <c r="BQ997" s="180"/>
      <c r="BR997" s="180"/>
      <c r="BS997" s="180"/>
      <c r="BT997" s="180"/>
      <c r="BU997" s="180"/>
      <c r="BV997" s="180"/>
      <c r="BW997" s="180"/>
      <c r="BX997" s="180"/>
      <c r="BY997" s="180"/>
      <c r="BZ997" s="180"/>
      <c r="CA997" s="180"/>
      <c r="CB997" s="180"/>
      <c r="CC997" s="180"/>
      <c r="CD997" s="180"/>
      <c r="CE997" s="180"/>
      <c r="CF997" s="180"/>
      <c r="CG997" s="180"/>
      <c r="CH997" s="180"/>
      <c r="CI997" s="180"/>
      <c r="CJ997" s="187"/>
      <c r="CK997" s="187"/>
      <c r="CL997" s="187"/>
      <c r="CM997" s="187"/>
      <c r="CN997" s="187"/>
      <c r="CO997" s="187"/>
      <c r="CP997" s="187"/>
      <c r="CQ997" s="187"/>
      <c r="CR997" s="187"/>
      <c r="CS997" s="187"/>
      <c r="CT997" s="187"/>
      <c r="CU997" s="187"/>
      <c r="CV997" s="187"/>
      <c r="CW997" s="187"/>
      <c r="CX997" s="187"/>
      <c r="CY997" s="187"/>
      <c r="CZ997" s="187"/>
      <c r="DA997" s="187"/>
    </row>
    <row r="998" spans="1:105" ht="15">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c r="AT998" s="180"/>
      <c r="AU998" s="180"/>
      <c r="AV998" s="180"/>
      <c r="AW998" s="180"/>
      <c r="AX998" s="180"/>
      <c r="AY998" s="180"/>
      <c r="AZ998" s="180"/>
      <c r="BA998" s="180"/>
      <c r="BB998" s="180"/>
      <c r="BC998" s="180"/>
      <c r="BD998" s="180"/>
      <c r="BE998" s="180"/>
      <c r="BF998" s="180"/>
      <c r="BG998" s="180"/>
      <c r="BH998" s="180"/>
      <c r="BI998" s="180"/>
      <c r="BJ998" s="180"/>
      <c r="BK998" s="180"/>
      <c r="BL998" s="180"/>
      <c r="BM998" s="180"/>
      <c r="BN998" s="180"/>
      <c r="BO998" s="180"/>
      <c r="BP998" s="180"/>
      <c r="BQ998" s="180"/>
      <c r="BR998" s="180"/>
      <c r="BS998" s="180"/>
      <c r="BT998" s="180"/>
      <c r="BU998" s="180"/>
      <c r="BV998" s="180"/>
      <c r="BW998" s="180"/>
      <c r="BX998" s="180"/>
      <c r="BY998" s="180"/>
      <c r="BZ998" s="180"/>
      <c r="CA998" s="180"/>
      <c r="CB998" s="180"/>
      <c r="CC998" s="180"/>
      <c r="CD998" s="180"/>
      <c r="CE998" s="180"/>
      <c r="CF998" s="180"/>
      <c r="CG998" s="180"/>
      <c r="CH998" s="180"/>
      <c r="CI998" s="180"/>
      <c r="CJ998" s="187"/>
      <c r="CK998" s="187"/>
      <c r="CL998" s="187"/>
      <c r="CM998" s="187"/>
      <c r="CN998" s="187"/>
      <c r="CO998" s="187"/>
      <c r="CP998" s="187"/>
      <c r="CQ998" s="187"/>
      <c r="CR998" s="187"/>
      <c r="CS998" s="187"/>
      <c r="CT998" s="187"/>
      <c r="CU998" s="187"/>
      <c r="CV998" s="187"/>
      <c r="CW998" s="187"/>
      <c r="CX998" s="187"/>
      <c r="CY998" s="187"/>
      <c r="CZ998" s="187"/>
      <c r="DA998" s="187"/>
    </row>
    <row r="999" spans="1:105" ht="15">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c r="AT999" s="180"/>
      <c r="AU999" s="180"/>
      <c r="AV999" s="180"/>
      <c r="AW999" s="180"/>
      <c r="AX999" s="180"/>
      <c r="AY999" s="180"/>
      <c r="AZ999" s="180"/>
      <c r="BA999" s="180"/>
      <c r="BB999" s="180"/>
      <c r="BC999" s="180"/>
      <c r="BD999" s="180"/>
      <c r="BE999" s="180"/>
      <c r="BF999" s="180"/>
      <c r="BG999" s="180"/>
      <c r="BH999" s="180"/>
      <c r="BI999" s="180"/>
      <c r="BJ999" s="180"/>
      <c r="BK999" s="180"/>
      <c r="BL999" s="180"/>
      <c r="BM999" s="180"/>
      <c r="BN999" s="180"/>
      <c r="BO999" s="180"/>
      <c r="BP999" s="180"/>
      <c r="BQ999" s="180"/>
      <c r="BR999" s="180"/>
      <c r="BS999" s="180"/>
      <c r="BT999" s="180"/>
      <c r="BU999" s="180"/>
      <c r="BV999" s="180"/>
      <c r="BW999" s="180"/>
      <c r="BX999" s="180"/>
      <c r="BY999" s="180"/>
      <c r="BZ999" s="180"/>
      <c r="CA999" s="180"/>
      <c r="CB999" s="180"/>
      <c r="CC999" s="180"/>
      <c r="CD999" s="180"/>
      <c r="CE999" s="180"/>
      <c r="CF999" s="180"/>
      <c r="CG999" s="180"/>
      <c r="CH999" s="180"/>
      <c r="CI999" s="180"/>
      <c r="CJ999" s="187"/>
      <c r="CK999" s="187"/>
      <c r="CL999" s="187"/>
      <c r="CM999" s="187"/>
      <c r="CN999" s="187"/>
      <c r="CO999" s="187"/>
      <c r="CP999" s="187"/>
      <c r="CQ999" s="187"/>
      <c r="CR999" s="187"/>
      <c r="CS999" s="187"/>
      <c r="CT999" s="187"/>
      <c r="CU999" s="187"/>
      <c r="CV999" s="187"/>
      <c r="CW999" s="187"/>
      <c r="CX999" s="187"/>
      <c r="CY999" s="187"/>
      <c r="CZ999" s="187"/>
      <c r="DA999" s="187"/>
    </row>
    <row r="1000" spans="1:105" ht="15">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c r="AT1000" s="180"/>
      <c r="AU1000" s="180"/>
      <c r="AV1000" s="180"/>
      <c r="AW1000" s="180"/>
      <c r="AX1000" s="180"/>
      <c r="AY1000" s="180"/>
      <c r="AZ1000" s="180"/>
      <c r="BA1000" s="180"/>
      <c r="BB1000" s="180"/>
      <c r="BC1000" s="180"/>
      <c r="BD1000" s="180"/>
      <c r="BE1000" s="180"/>
      <c r="BF1000" s="180"/>
      <c r="BG1000" s="180"/>
      <c r="BH1000" s="180"/>
      <c r="BI1000" s="180"/>
      <c r="BJ1000" s="180"/>
      <c r="BK1000" s="180"/>
      <c r="BL1000" s="180"/>
      <c r="BM1000" s="180"/>
      <c r="BN1000" s="180"/>
      <c r="BO1000" s="180"/>
      <c r="BP1000" s="180"/>
      <c r="BQ1000" s="180"/>
      <c r="BR1000" s="180"/>
      <c r="BS1000" s="180"/>
      <c r="BT1000" s="180"/>
      <c r="BU1000" s="180"/>
      <c r="BV1000" s="180"/>
      <c r="BW1000" s="180"/>
      <c r="BX1000" s="180"/>
      <c r="BY1000" s="180"/>
      <c r="BZ1000" s="180"/>
      <c r="CA1000" s="180"/>
      <c r="CB1000" s="180"/>
      <c r="CC1000" s="180"/>
      <c r="CD1000" s="180"/>
      <c r="CE1000" s="180"/>
      <c r="CF1000" s="180"/>
      <c r="CG1000" s="180"/>
      <c r="CH1000" s="180"/>
      <c r="CI1000" s="180"/>
      <c r="CJ1000" s="187"/>
      <c r="CK1000" s="187"/>
      <c r="CL1000" s="187"/>
      <c r="CM1000" s="187"/>
      <c r="CN1000" s="187"/>
      <c r="CO1000" s="187"/>
      <c r="CP1000" s="187"/>
      <c r="CQ1000" s="187"/>
      <c r="CR1000" s="187"/>
      <c r="CS1000" s="187"/>
      <c r="CT1000" s="187"/>
      <c r="CU1000" s="187"/>
      <c r="CV1000" s="187"/>
      <c r="CW1000" s="187"/>
      <c r="CX1000" s="187"/>
      <c r="CY1000" s="187"/>
      <c r="CZ1000" s="187"/>
      <c r="DA1000" s="187"/>
    </row>
    <row r="1001" spans="1:105" ht="15">
      <c r="A1001" s="180"/>
      <c r="B1001" s="180"/>
      <c r="C1001" s="180"/>
      <c r="D1001" s="180"/>
      <c r="E1001" s="180"/>
      <c r="F1001" s="180"/>
      <c r="G1001" s="180"/>
      <c r="H1001" s="180"/>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c r="AJ1001" s="180"/>
      <c r="AK1001" s="180"/>
      <c r="AL1001" s="180"/>
      <c r="AM1001" s="180"/>
      <c r="AN1001" s="180"/>
      <c r="AO1001" s="180"/>
      <c r="AP1001" s="180"/>
      <c r="AQ1001" s="180"/>
      <c r="AR1001" s="180"/>
      <c r="AS1001" s="180"/>
      <c r="AT1001" s="180"/>
      <c r="AU1001" s="180"/>
      <c r="AV1001" s="180"/>
      <c r="AW1001" s="180"/>
      <c r="AX1001" s="180"/>
      <c r="AY1001" s="180"/>
      <c r="AZ1001" s="180"/>
      <c r="BA1001" s="180"/>
      <c r="BB1001" s="180"/>
      <c r="BC1001" s="180"/>
      <c r="BD1001" s="180"/>
      <c r="BE1001" s="180"/>
      <c r="BF1001" s="180"/>
      <c r="BG1001" s="180"/>
      <c r="BH1001" s="180"/>
      <c r="BI1001" s="180"/>
      <c r="BJ1001" s="180"/>
      <c r="BK1001" s="180"/>
      <c r="BL1001" s="180"/>
      <c r="BM1001" s="180"/>
      <c r="BN1001" s="180"/>
      <c r="BO1001" s="180"/>
      <c r="BP1001" s="180"/>
      <c r="BQ1001" s="180"/>
      <c r="BR1001" s="180"/>
      <c r="BS1001" s="180"/>
      <c r="BT1001" s="180"/>
      <c r="BU1001" s="180"/>
      <c r="BV1001" s="180"/>
      <c r="BW1001" s="180"/>
      <c r="BX1001" s="180"/>
      <c r="BY1001" s="180"/>
      <c r="BZ1001" s="180"/>
      <c r="CA1001" s="180"/>
      <c r="CB1001" s="180"/>
      <c r="CC1001" s="180"/>
      <c r="CD1001" s="180"/>
      <c r="CE1001" s="180"/>
      <c r="CF1001" s="180"/>
      <c r="CG1001" s="180"/>
      <c r="CH1001" s="180"/>
      <c r="CI1001" s="180"/>
      <c r="CJ1001" s="187"/>
      <c r="CK1001" s="187"/>
      <c r="CL1001" s="187"/>
      <c r="CM1001" s="187"/>
      <c r="CN1001" s="187"/>
      <c r="CO1001" s="187"/>
      <c r="CP1001" s="187"/>
      <c r="CQ1001" s="187"/>
      <c r="CR1001" s="187"/>
      <c r="CS1001" s="187"/>
      <c r="CT1001" s="187"/>
      <c r="CU1001" s="187"/>
      <c r="CV1001" s="187"/>
      <c r="CW1001" s="187"/>
      <c r="CX1001" s="187"/>
      <c r="CY1001" s="187"/>
      <c r="CZ1001" s="187"/>
      <c r="DA1001" s="187"/>
    </row>
    <row r="1002" spans="1:105" ht="15">
      <c r="A1002" s="180"/>
      <c r="B1002" s="180"/>
      <c r="C1002" s="180"/>
      <c r="D1002" s="180"/>
      <c r="E1002" s="180"/>
      <c r="F1002" s="180"/>
      <c r="G1002" s="180"/>
      <c r="H1002" s="180"/>
      <c r="I1002" s="180"/>
      <c r="J1002" s="180"/>
      <c r="K1002" s="180"/>
      <c r="L1002" s="180"/>
      <c r="M1002" s="180"/>
      <c r="N1002" s="180"/>
      <c r="O1002" s="180"/>
      <c r="P1002" s="180"/>
      <c r="Q1002" s="180"/>
      <c r="R1002" s="180"/>
      <c r="S1002" s="180"/>
      <c r="T1002" s="180"/>
      <c r="U1002" s="180"/>
      <c r="V1002" s="180"/>
      <c r="W1002" s="180"/>
      <c r="X1002" s="180"/>
      <c r="Y1002" s="180"/>
      <c r="Z1002" s="180"/>
      <c r="AA1002" s="180"/>
      <c r="AB1002" s="180"/>
      <c r="AC1002" s="180"/>
      <c r="AD1002" s="180"/>
      <c r="AE1002" s="180"/>
      <c r="AF1002" s="180"/>
      <c r="AG1002" s="180"/>
      <c r="AH1002" s="180"/>
      <c r="AI1002" s="180"/>
      <c r="AJ1002" s="180"/>
      <c r="AK1002" s="180"/>
      <c r="AL1002" s="180"/>
      <c r="AM1002" s="180"/>
      <c r="AN1002" s="180"/>
      <c r="AO1002" s="180"/>
      <c r="AP1002" s="180"/>
      <c r="AQ1002" s="180"/>
      <c r="AR1002" s="180"/>
      <c r="AS1002" s="180"/>
      <c r="AT1002" s="180"/>
      <c r="AU1002" s="180"/>
      <c r="AV1002" s="180"/>
      <c r="AW1002" s="180"/>
      <c r="AX1002" s="180"/>
      <c r="AY1002" s="180"/>
      <c r="AZ1002" s="180"/>
      <c r="BA1002" s="180"/>
      <c r="BB1002" s="180"/>
      <c r="BC1002" s="180"/>
      <c r="BD1002" s="180"/>
      <c r="BE1002" s="180"/>
      <c r="BF1002" s="180"/>
      <c r="BG1002" s="180"/>
      <c r="BH1002" s="180"/>
      <c r="BI1002" s="180"/>
      <c r="BJ1002" s="180"/>
      <c r="BK1002" s="180"/>
      <c r="BL1002" s="180"/>
      <c r="BM1002" s="180"/>
      <c r="BN1002" s="180"/>
      <c r="BO1002" s="180"/>
      <c r="BP1002" s="180"/>
      <c r="BQ1002" s="180"/>
      <c r="BR1002" s="180"/>
      <c r="BS1002" s="180"/>
      <c r="BT1002" s="180"/>
      <c r="BU1002" s="180"/>
      <c r="BV1002" s="180"/>
      <c r="BW1002" s="180"/>
      <c r="BX1002" s="180"/>
      <c r="BY1002" s="180"/>
      <c r="BZ1002" s="180"/>
      <c r="CA1002" s="180"/>
      <c r="CB1002" s="180"/>
      <c r="CC1002" s="180"/>
      <c r="CD1002" s="180"/>
      <c r="CE1002" s="180"/>
      <c r="CF1002" s="180"/>
      <c r="CG1002" s="180"/>
      <c r="CH1002" s="180"/>
      <c r="CI1002" s="180"/>
      <c r="CJ1002" s="187"/>
      <c r="CK1002" s="187"/>
      <c r="CL1002" s="187"/>
      <c r="CM1002" s="187"/>
      <c r="CN1002" s="187"/>
      <c r="CO1002" s="187"/>
      <c r="CP1002" s="187"/>
      <c r="CQ1002" s="187"/>
      <c r="CR1002" s="187"/>
      <c r="CS1002" s="187"/>
      <c r="CT1002" s="187"/>
      <c r="CU1002" s="187"/>
      <c r="CV1002" s="187"/>
      <c r="CW1002" s="187"/>
      <c r="CX1002" s="187"/>
      <c r="CY1002" s="187"/>
      <c r="CZ1002" s="187"/>
      <c r="DA1002" s="187"/>
    </row>
    <row r="1003" spans="1:105" ht="15">
      <c r="A1003" s="180"/>
      <c r="B1003" s="180"/>
      <c r="C1003" s="180"/>
      <c r="D1003" s="180"/>
      <c r="E1003" s="180"/>
      <c r="F1003" s="180"/>
      <c r="G1003" s="180"/>
      <c r="H1003" s="180"/>
      <c r="I1003" s="180"/>
      <c r="J1003" s="180"/>
      <c r="K1003" s="180"/>
      <c r="L1003" s="180"/>
      <c r="M1003" s="180"/>
      <c r="N1003" s="180"/>
      <c r="O1003" s="180"/>
      <c r="P1003" s="180"/>
      <c r="Q1003" s="180"/>
      <c r="R1003" s="180"/>
      <c r="S1003" s="180"/>
      <c r="T1003" s="180"/>
      <c r="U1003" s="180"/>
      <c r="V1003" s="180"/>
      <c r="W1003" s="180"/>
      <c r="X1003" s="180"/>
      <c r="Y1003" s="180"/>
      <c r="Z1003" s="180"/>
      <c r="AA1003" s="180"/>
      <c r="AB1003" s="180"/>
      <c r="AC1003" s="180"/>
      <c r="AD1003" s="180"/>
      <c r="AE1003" s="180"/>
      <c r="AF1003" s="180"/>
      <c r="AG1003" s="180"/>
      <c r="AH1003" s="180"/>
      <c r="AI1003" s="180"/>
      <c r="AJ1003" s="180"/>
      <c r="AK1003" s="180"/>
      <c r="AL1003" s="180"/>
      <c r="AM1003" s="180"/>
      <c r="AN1003" s="180"/>
      <c r="AO1003" s="180"/>
      <c r="AP1003" s="180"/>
      <c r="AQ1003" s="180"/>
      <c r="AR1003" s="180"/>
      <c r="AS1003" s="180"/>
      <c r="AT1003" s="180"/>
      <c r="AU1003" s="180"/>
      <c r="AV1003" s="180"/>
      <c r="AW1003" s="180"/>
      <c r="AX1003" s="180"/>
      <c r="AY1003" s="180"/>
      <c r="AZ1003" s="180"/>
      <c r="BA1003" s="180"/>
      <c r="BB1003" s="180"/>
      <c r="BC1003" s="180"/>
      <c r="BD1003" s="180"/>
      <c r="BE1003" s="180"/>
      <c r="BF1003" s="180"/>
      <c r="BG1003" s="180"/>
      <c r="BH1003" s="180"/>
      <c r="BI1003" s="180"/>
      <c r="BJ1003" s="180"/>
      <c r="BK1003" s="180"/>
      <c r="BL1003" s="180"/>
      <c r="BM1003" s="180"/>
      <c r="BN1003" s="180"/>
      <c r="BO1003" s="180"/>
      <c r="BP1003" s="180"/>
      <c r="BQ1003" s="180"/>
      <c r="BR1003" s="180"/>
      <c r="BS1003" s="180"/>
      <c r="BT1003" s="180"/>
      <c r="BU1003" s="180"/>
      <c r="BV1003" s="180"/>
      <c r="BW1003" s="180"/>
      <c r="BX1003" s="180"/>
      <c r="BY1003" s="180"/>
      <c r="BZ1003" s="180"/>
      <c r="CA1003" s="180"/>
      <c r="CB1003" s="180"/>
      <c r="CC1003" s="180"/>
      <c r="CD1003" s="180"/>
      <c r="CE1003" s="180"/>
      <c r="CF1003" s="180"/>
      <c r="CG1003" s="180"/>
      <c r="CH1003" s="180"/>
      <c r="CI1003" s="180"/>
      <c r="CJ1003" s="187"/>
      <c r="CK1003" s="187"/>
      <c r="CL1003" s="187"/>
      <c r="CM1003" s="187"/>
      <c r="CN1003" s="187"/>
      <c r="CO1003" s="187"/>
      <c r="CP1003" s="187"/>
      <c r="CQ1003" s="187"/>
      <c r="CR1003" s="187"/>
      <c r="CS1003" s="187"/>
      <c r="CT1003" s="187"/>
      <c r="CU1003" s="187"/>
      <c r="CV1003" s="187"/>
      <c r="CW1003" s="187"/>
      <c r="CX1003" s="187"/>
      <c r="CY1003" s="187"/>
      <c r="CZ1003" s="187"/>
      <c r="DA1003" s="187"/>
    </row>
    <row r="1004" spans="1:105" ht="15">
      <c r="A1004" s="180"/>
      <c r="B1004" s="180"/>
      <c r="C1004" s="180"/>
      <c r="D1004" s="180"/>
      <c r="E1004" s="180"/>
      <c r="F1004" s="180"/>
      <c r="G1004" s="180"/>
      <c r="H1004" s="180"/>
      <c r="I1004" s="180"/>
      <c r="J1004" s="180"/>
      <c r="K1004" s="180"/>
      <c r="L1004" s="180"/>
      <c r="M1004" s="180"/>
      <c r="N1004" s="180"/>
      <c r="O1004" s="180"/>
      <c r="P1004" s="180"/>
      <c r="Q1004" s="180"/>
      <c r="R1004" s="180"/>
      <c r="S1004" s="180"/>
      <c r="T1004" s="180"/>
      <c r="U1004" s="180"/>
      <c r="V1004" s="180"/>
      <c r="W1004" s="180"/>
      <c r="X1004" s="180"/>
      <c r="Y1004" s="180"/>
      <c r="Z1004" s="180"/>
      <c r="AA1004" s="180"/>
      <c r="AB1004" s="180"/>
      <c r="AC1004" s="180"/>
      <c r="AD1004" s="180"/>
      <c r="AE1004" s="180"/>
      <c r="AF1004" s="180"/>
      <c r="AG1004" s="180"/>
      <c r="AH1004" s="180"/>
      <c r="AI1004" s="180"/>
      <c r="AJ1004" s="180"/>
      <c r="AK1004" s="180"/>
      <c r="AL1004" s="180"/>
      <c r="AM1004" s="180"/>
      <c r="AN1004" s="180"/>
      <c r="AO1004" s="180"/>
      <c r="AP1004" s="180"/>
      <c r="AQ1004" s="180"/>
      <c r="AR1004" s="180"/>
      <c r="AS1004" s="180"/>
      <c r="AT1004" s="180"/>
      <c r="AU1004" s="180"/>
      <c r="AV1004" s="180"/>
      <c r="AW1004" s="180"/>
      <c r="AX1004" s="180"/>
      <c r="AY1004" s="180"/>
      <c r="AZ1004" s="180"/>
      <c r="BA1004" s="180"/>
      <c r="BB1004" s="180"/>
      <c r="BC1004" s="180"/>
      <c r="BD1004" s="180"/>
      <c r="BE1004" s="180"/>
      <c r="BF1004" s="180"/>
      <c r="BG1004" s="180"/>
      <c r="BH1004" s="180"/>
      <c r="BI1004" s="180"/>
      <c r="BJ1004" s="180"/>
      <c r="BK1004" s="180"/>
      <c r="BL1004" s="180"/>
      <c r="BM1004" s="180"/>
      <c r="BN1004" s="180"/>
      <c r="BO1004" s="180"/>
      <c r="BP1004" s="180"/>
      <c r="BQ1004" s="180"/>
      <c r="BR1004" s="180"/>
      <c r="BS1004" s="180"/>
      <c r="BT1004" s="180"/>
      <c r="BU1004" s="180"/>
      <c r="BV1004" s="180"/>
      <c r="BW1004" s="180"/>
      <c r="BX1004" s="180"/>
      <c r="BY1004" s="180"/>
      <c r="BZ1004" s="180"/>
      <c r="CA1004" s="180"/>
      <c r="CB1004" s="180"/>
      <c r="CC1004" s="180"/>
      <c r="CD1004" s="180"/>
      <c r="CE1004" s="180"/>
      <c r="CF1004" s="180"/>
      <c r="CG1004" s="180"/>
      <c r="CH1004" s="180"/>
      <c r="CI1004" s="180"/>
      <c r="CJ1004" s="187"/>
      <c r="CK1004" s="187"/>
      <c r="CL1004" s="187"/>
      <c r="CM1004" s="187"/>
      <c r="CN1004" s="187"/>
      <c r="CO1004" s="187"/>
      <c r="CP1004" s="187"/>
      <c r="CQ1004" s="187"/>
      <c r="CR1004" s="187"/>
      <c r="CS1004" s="187"/>
      <c r="CT1004" s="187"/>
      <c r="CU1004" s="187"/>
      <c r="CV1004" s="187"/>
      <c r="CW1004" s="187"/>
      <c r="CX1004" s="187"/>
      <c r="CY1004" s="187"/>
      <c r="CZ1004" s="187"/>
      <c r="DA1004" s="187"/>
    </row>
    <row r="1005" spans="1:105" ht="15">
      <c r="A1005" s="180"/>
      <c r="B1005" s="180"/>
      <c r="C1005" s="180"/>
      <c r="D1005" s="180"/>
      <c r="E1005" s="180"/>
      <c r="F1005" s="180"/>
      <c r="G1005" s="180"/>
      <c r="H1005" s="180"/>
      <c r="I1005" s="180"/>
      <c r="J1005" s="180"/>
      <c r="K1005" s="180"/>
      <c r="L1005" s="180"/>
      <c r="M1005" s="180"/>
      <c r="N1005" s="180"/>
      <c r="O1005" s="180"/>
      <c r="P1005" s="180"/>
      <c r="Q1005" s="180"/>
      <c r="R1005" s="180"/>
      <c r="S1005" s="180"/>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c r="CH1005" s="180"/>
      <c r="CI1005" s="180"/>
      <c r="CJ1005" s="187"/>
      <c r="CK1005" s="187"/>
      <c r="CL1005" s="187"/>
      <c r="CM1005" s="187"/>
      <c r="CN1005" s="187"/>
      <c r="CO1005" s="187"/>
      <c r="CP1005" s="187"/>
      <c r="CQ1005" s="187"/>
      <c r="CR1005" s="187"/>
      <c r="CS1005" s="187"/>
      <c r="CT1005" s="187"/>
      <c r="CU1005" s="187"/>
      <c r="CV1005" s="187"/>
      <c r="CW1005" s="187"/>
      <c r="CX1005" s="187"/>
      <c r="CY1005" s="187"/>
      <c r="CZ1005" s="187"/>
      <c r="DA1005" s="187"/>
    </row>
    <row r="1006" spans="1:105" ht="15">
      <c r="A1006" s="180"/>
      <c r="B1006" s="180"/>
      <c r="C1006" s="180"/>
      <c r="D1006" s="180"/>
      <c r="E1006" s="180"/>
      <c r="F1006" s="180"/>
      <c r="G1006" s="180"/>
      <c r="H1006" s="180"/>
      <c r="I1006" s="180"/>
      <c r="J1006" s="180"/>
      <c r="K1006" s="180"/>
      <c r="L1006" s="180"/>
      <c r="M1006" s="180"/>
      <c r="N1006" s="180"/>
      <c r="O1006" s="180"/>
      <c r="P1006" s="180"/>
      <c r="Q1006" s="180"/>
      <c r="R1006" s="180"/>
      <c r="S1006" s="180"/>
      <c r="T1006" s="180"/>
      <c r="U1006" s="180"/>
      <c r="V1006" s="180"/>
      <c r="W1006" s="180"/>
      <c r="X1006" s="180"/>
      <c r="Y1006" s="180"/>
      <c r="Z1006" s="180"/>
      <c r="AA1006" s="180"/>
      <c r="AB1006" s="180"/>
      <c r="AC1006" s="180"/>
      <c r="AD1006" s="180"/>
      <c r="AE1006" s="180"/>
      <c r="AF1006" s="180"/>
      <c r="AG1006" s="180"/>
      <c r="AH1006" s="180"/>
      <c r="AI1006" s="180"/>
      <c r="AJ1006" s="180"/>
      <c r="AK1006" s="180"/>
      <c r="AL1006" s="180"/>
      <c r="AM1006" s="180"/>
      <c r="AN1006" s="180"/>
      <c r="AO1006" s="180"/>
      <c r="AP1006" s="180"/>
      <c r="AQ1006" s="180"/>
      <c r="AR1006" s="180"/>
      <c r="AS1006" s="180"/>
      <c r="AT1006" s="180"/>
      <c r="AU1006" s="180"/>
      <c r="AV1006" s="180"/>
      <c r="AW1006" s="180"/>
      <c r="AX1006" s="180"/>
      <c r="AY1006" s="180"/>
      <c r="AZ1006" s="180"/>
      <c r="BA1006" s="180"/>
      <c r="BB1006" s="180"/>
      <c r="BC1006" s="180"/>
      <c r="BD1006" s="180"/>
      <c r="BE1006" s="180"/>
      <c r="BF1006" s="180"/>
      <c r="BG1006" s="180"/>
      <c r="BH1006" s="180"/>
      <c r="BI1006" s="180"/>
      <c r="BJ1006" s="180"/>
      <c r="BK1006" s="180"/>
      <c r="BL1006" s="180"/>
      <c r="BM1006" s="180"/>
      <c r="BN1006" s="180"/>
      <c r="BO1006" s="180"/>
      <c r="BP1006" s="180"/>
      <c r="BQ1006" s="180"/>
      <c r="BR1006" s="180"/>
      <c r="BS1006" s="180"/>
      <c r="BT1006" s="180"/>
      <c r="BU1006" s="180"/>
      <c r="BV1006" s="180"/>
      <c r="BW1006" s="180"/>
      <c r="BX1006" s="180"/>
      <c r="BY1006" s="180"/>
      <c r="BZ1006" s="180"/>
      <c r="CA1006" s="180"/>
      <c r="CB1006" s="180"/>
      <c r="CC1006" s="180"/>
      <c r="CD1006" s="180"/>
      <c r="CE1006" s="180"/>
      <c r="CF1006" s="180"/>
      <c r="CG1006" s="180"/>
      <c r="CH1006" s="180"/>
      <c r="CI1006" s="180"/>
      <c r="CJ1006" s="187"/>
      <c r="CK1006" s="187"/>
      <c r="CL1006" s="187"/>
      <c r="CM1006" s="187"/>
      <c r="CN1006" s="187"/>
      <c r="CO1006" s="187"/>
      <c r="CP1006" s="187"/>
      <c r="CQ1006" s="187"/>
      <c r="CR1006" s="187"/>
      <c r="CS1006" s="187"/>
      <c r="CT1006" s="187"/>
      <c r="CU1006" s="187"/>
      <c r="CV1006" s="187"/>
      <c r="CW1006" s="187"/>
      <c r="CX1006" s="187"/>
      <c r="CY1006" s="187"/>
      <c r="CZ1006" s="187"/>
      <c r="DA1006" s="187"/>
    </row>
    <row r="1007" spans="1:105" ht="15">
      <c r="A1007" s="180"/>
      <c r="B1007" s="180"/>
      <c r="C1007" s="180"/>
      <c r="D1007" s="180"/>
      <c r="E1007" s="180"/>
      <c r="F1007" s="180"/>
      <c r="G1007" s="180"/>
      <c r="H1007" s="180"/>
      <c r="I1007" s="180"/>
      <c r="J1007" s="180"/>
      <c r="K1007" s="180"/>
      <c r="L1007" s="180"/>
      <c r="M1007" s="180"/>
      <c r="N1007" s="180"/>
      <c r="O1007" s="180"/>
      <c r="P1007" s="180"/>
      <c r="Q1007" s="180"/>
      <c r="R1007" s="180"/>
      <c r="S1007" s="180"/>
      <c r="T1007" s="180"/>
      <c r="U1007" s="180"/>
      <c r="V1007" s="180"/>
      <c r="W1007" s="180"/>
      <c r="X1007" s="180"/>
      <c r="Y1007" s="180"/>
      <c r="Z1007" s="180"/>
      <c r="AA1007" s="180"/>
      <c r="AB1007" s="180"/>
      <c r="AC1007" s="180"/>
      <c r="AD1007" s="180"/>
      <c r="AE1007" s="180"/>
      <c r="AF1007" s="180"/>
      <c r="AG1007" s="180"/>
      <c r="AH1007" s="180"/>
      <c r="AI1007" s="180"/>
      <c r="AJ1007" s="180"/>
      <c r="AK1007" s="180"/>
      <c r="AL1007" s="180"/>
      <c r="AM1007" s="180"/>
      <c r="AN1007" s="180"/>
      <c r="AO1007" s="180"/>
      <c r="AP1007" s="180"/>
      <c r="AQ1007" s="180"/>
      <c r="AR1007" s="180"/>
      <c r="AS1007" s="180"/>
      <c r="AT1007" s="180"/>
      <c r="AU1007" s="180"/>
      <c r="AV1007" s="180"/>
      <c r="AW1007" s="180"/>
      <c r="AX1007" s="180"/>
      <c r="AY1007" s="180"/>
      <c r="AZ1007" s="180"/>
      <c r="BA1007" s="180"/>
      <c r="BB1007" s="180"/>
      <c r="BC1007" s="180"/>
      <c r="BD1007" s="180"/>
      <c r="BE1007" s="180"/>
      <c r="BF1007" s="180"/>
      <c r="BG1007" s="180"/>
      <c r="BH1007" s="180"/>
      <c r="BI1007" s="180"/>
      <c r="BJ1007" s="180"/>
      <c r="BK1007" s="180"/>
      <c r="BL1007" s="180"/>
      <c r="BM1007" s="180"/>
      <c r="BN1007" s="180"/>
      <c r="BO1007" s="180"/>
      <c r="BP1007" s="180"/>
      <c r="BQ1007" s="180"/>
      <c r="BR1007" s="180"/>
      <c r="BS1007" s="180"/>
      <c r="BT1007" s="180"/>
      <c r="BU1007" s="180"/>
      <c r="BV1007" s="180"/>
      <c r="BW1007" s="180"/>
      <c r="BX1007" s="180"/>
      <c r="BY1007" s="180"/>
      <c r="BZ1007" s="180"/>
      <c r="CA1007" s="180"/>
      <c r="CB1007" s="180"/>
      <c r="CC1007" s="180"/>
      <c r="CD1007" s="180"/>
      <c r="CE1007" s="180"/>
      <c r="CF1007" s="180"/>
      <c r="CG1007" s="180"/>
      <c r="CH1007" s="180"/>
      <c r="CI1007" s="180"/>
      <c r="CJ1007" s="187"/>
      <c r="CK1007" s="187"/>
      <c r="CL1007" s="187"/>
      <c r="CM1007" s="187"/>
      <c r="CN1007" s="187"/>
      <c r="CO1007" s="187"/>
      <c r="CP1007" s="187"/>
      <c r="CQ1007" s="187"/>
      <c r="CR1007" s="187"/>
      <c r="CS1007" s="187"/>
      <c r="CT1007" s="187"/>
      <c r="CU1007" s="187"/>
      <c r="CV1007" s="187"/>
      <c r="CW1007" s="187"/>
      <c r="CX1007" s="187"/>
      <c r="CY1007" s="187"/>
      <c r="CZ1007" s="187"/>
      <c r="DA1007" s="187"/>
    </row>
    <row r="1008" spans="1:105" ht="15">
      <c r="A1008" s="180"/>
      <c r="B1008" s="180"/>
      <c r="C1008" s="180"/>
      <c r="D1008" s="180"/>
      <c r="E1008" s="180"/>
      <c r="F1008" s="180"/>
      <c r="G1008" s="180"/>
      <c r="H1008" s="180"/>
      <c r="I1008" s="180"/>
      <c r="J1008" s="180"/>
      <c r="K1008" s="180"/>
      <c r="L1008" s="180"/>
      <c r="M1008" s="180"/>
      <c r="N1008" s="180"/>
      <c r="O1008" s="180"/>
      <c r="P1008" s="180"/>
      <c r="Q1008" s="180"/>
      <c r="R1008" s="180"/>
      <c r="S1008" s="180"/>
      <c r="T1008" s="180"/>
      <c r="U1008" s="180"/>
      <c r="V1008" s="180"/>
      <c r="W1008" s="180"/>
      <c r="X1008" s="180"/>
      <c r="Y1008" s="180"/>
      <c r="Z1008" s="180"/>
      <c r="AA1008" s="180"/>
      <c r="AB1008" s="180"/>
      <c r="AC1008" s="180"/>
      <c r="AD1008" s="180"/>
      <c r="AE1008" s="180"/>
      <c r="AF1008" s="180"/>
      <c r="AG1008" s="180"/>
      <c r="AH1008" s="180"/>
      <c r="AI1008" s="180"/>
      <c r="AJ1008" s="180"/>
      <c r="AK1008" s="180"/>
      <c r="AL1008" s="180"/>
      <c r="AM1008" s="180"/>
      <c r="AN1008" s="180"/>
      <c r="AO1008" s="180"/>
      <c r="AP1008" s="180"/>
      <c r="AQ1008" s="180"/>
      <c r="AR1008" s="180"/>
      <c r="AS1008" s="180"/>
      <c r="AT1008" s="180"/>
      <c r="AU1008" s="180"/>
      <c r="AV1008" s="180"/>
      <c r="AW1008" s="180"/>
      <c r="AX1008" s="180"/>
      <c r="AY1008" s="180"/>
      <c r="AZ1008" s="180"/>
      <c r="BA1008" s="180"/>
      <c r="BB1008" s="180"/>
      <c r="BC1008" s="180"/>
      <c r="BD1008" s="180"/>
      <c r="BE1008" s="180"/>
      <c r="BF1008" s="180"/>
      <c r="BG1008" s="180"/>
      <c r="BH1008" s="180"/>
      <c r="BI1008" s="180"/>
      <c r="BJ1008" s="180"/>
      <c r="BK1008" s="180"/>
      <c r="BL1008" s="180"/>
      <c r="BM1008" s="180"/>
      <c r="BN1008" s="180"/>
      <c r="BO1008" s="180"/>
      <c r="BP1008" s="180"/>
      <c r="BQ1008" s="180"/>
      <c r="BR1008" s="180"/>
      <c r="BS1008" s="180"/>
      <c r="BT1008" s="180"/>
      <c r="BU1008" s="180"/>
      <c r="BV1008" s="180"/>
      <c r="BW1008" s="180"/>
      <c r="BX1008" s="180"/>
      <c r="BY1008" s="180"/>
      <c r="BZ1008" s="180"/>
      <c r="CA1008" s="180"/>
      <c r="CB1008" s="180"/>
      <c r="CC1008" s="180"/>
      <c r="CD1008" s="180"/>
      <c r="CE1008" s="180"/>
      <c r="CF1008" s="180"/>
      <c r="CG1008" s="180"/>
      <c r="CH1008" s="180"/>
      <c r="CI1008" s="180"/>
      <c r="CJ1008" s="187"/>
      <c r="CK1008" s="187"/>
      <c r="CL1008" s="187"/>
      <c r="CM1008" s="187"/>
      <c r="CN1008" s="187"/>
      <c r="CO1008" s="187"/>
      <c r="CP1008" s="187"/>
      <c r="CQ1008" s="187"/>
      <c r="CR1008" s="187"/>
      <c r="CS1008" s="187"/>
      <c r="CT1008" s="187"/>
      <c r="CU1008" s="187"/>
      <c r="CV1008" s="187"/>
      <c r="CW1008" s="187"/>
      <c r="CX1008" s="187"/>
      <c r="CY1008" s="187"/>
      <c r="CZ1008" s="187"/>
      <c r="DA1008" s="187"/>
    </row>
    <row r="1009" spans="1:105" ht="15">
      <c r="A1009" s="180"/>
      <c r="B1009" s="180"/>
      <c r="C1009" s="180"/>
      <c r="D1009" s="180"/>
      <c r="E1009" s="180"/>
      <c r="F1009" s="180"/>
      <c r="G1009" s="180"/>
      <c r="H1009" s="180"/>
      <c r="I1009" s="180"/>
      <c r="J1009" s="180"/>
      <c r="K1009" s="180"/>
      <c r="L1009" s="180"/>
      <c r="M1009" s="180"/>
      <c r="N1009" s="180"/>
      <c r="O1009" s="180"/>
      <c r="P1009" s="180"/>
      <c r="Q1009" s="180"/>
      <c r="R1009" s="180"/>
      <c r="S1009" s="180"/>
      <c r="T1009" s="180"/>
      <c r="U1009" s="180"/>
      <c r="V1009" s="180"/>
      <c r="W1009" s="180"/>
      <c r="X1009" s="180"/>
      <c r="Y1009" s="180"/>
      <c r="Z1009" s="180"/>
      <c r="AA1009" s="180"/>
      <c r="AB1009" s="180"/>
      <c r="AC1009" s="180"/>
      <c r="AD1009" s="180"/>
      <c r="AE1009" s="180"/>
      <c r="AF1009" s="180"/>
      <c r="AG1009" s="180"/>
      <c r="AH1009" s="180"/>
      <c r="AI1009" s="180"/>
      <c r="AJ1009" s="180"/>
      <c r="AK1009" s="180"/>
      <c r="AL1009" s="180"/>
      <c r="AM1009" s="180"/>
      <c r="AN1009" s="180"/>
      <c r="AO1009" s="180"/>
      <c r="AP1009" s="180"/>
      <c r="AQ1009" s="180"/>
      <c r="AR1009" s="180"/>
      <c r="AS1009" s="180"/>
      <c r="AT1009" s="180"/>
      <c r="AU1009" s="180"/>
      <c r="AV1009" s="180"/>
      <c r="AW1009" s="180"/>
      <c r="AX1009" s="180"/>
      <c r="AY1009" s="180"/>
      <c r="AZ1009" s="180"/>
      <c r="BA1009" s="180"/>
      <c r="BB1009" s="180"/>
      <c r="BC1009" s="180"/>
      <c r="BD1009" s="180"/>
      <c r="BE1009" s="180"/>
      <c r="BF1009" s="180"/>
      <c r="BG1009" s="180"/>
      <c r="BH1009" s="180"/>
      <c r="BI1009" s="180"/>
      <c r="BJ1009" s="180"/>
      <c r="BK1009" s="180"/>
      <c r="BL1009" s="180"/>
      <c r="BM1009" s="180"/>
      <c r="BN1009" s="180"/>
      <c r="BO1009" s="180"/>
      <c r="BP1009" s="180"/>
      <c r="BQ1009" s="180"/>
      <c r="BR1009" s="180"/>
      <c r="BS1009" s="180"/>
      <c r="BT1009" s="180"/>
      <c r="BU1009" s="180"/>
      <c r="BV1009" s="180"/>
      <c r="BW1009" s="180"/>
      <c r="BX1009" s="180"/>
      <c r="BY1009" s="180"/>
      <c r="BZ1009" s="180"/>
      <c r="CA1009" s="180"/>
      <c r="CB1009" s="180"/>
      <c r="CC1009" s="180"/>
      <c r="CD1009" s="180"/>
      <c r="CE1009" s="180"/>
      <c r="CF1009" s="180"/>
      <c r="CG1009" s="180"/>
      <c r="CH1009" s="180"/>
      <c r="CI1009" s="180"/>
      <c r="CJ1009" s="187"/>
      <c r="CK1009" s="187"/>
      <c r="CL1009" s="187"/>
      <c r="CM1009" s="187"/>
      <c r="CN1009" s="187"/>
      <c r="CO1009" s="187"/>
      <c r="CP1009" s="187"/>
      <c r="CQ1009" s="187"/>
      <c r="CR1009" s="187"/>
      <c r="CS1009" s="187"/>
      <c r="CT1009" s="187"/>
      <c r="CU1009" s="187"/>
      <c r="CV1009" s="187"/>
      <c r="CW1009" s="187"/>
      <c r="CX1009" s="187"/>
      <c r="CY1009" s="187"/>
      <c r="CZ1009" s="187"/>
      <c r="DA1009" s="187"/>
    </row>
    <row r="1010" spans="1:105" ht="15">
      <c r="A1010" s="180"/>
      <c r="B1010" s="180"/>
      <c r="C1010" s="180"/>
      <c r="D1010" s="180"/>
      <c r="E1010" s="180"/>
      <c r="F1010" s="180"/>
      <c r="G1010" s="180"/>
      <c r="H1010" s="180"/>
      <c r="I1010" s="180"/>
      <c r="J1010" s="180"/>
      <c r="K1010" s="180"/>
      <c r="L1010" s="180"/>
      <c r="M1010" s="180"/>
      <c r="N1010" s="180"/>
      <c r="O1010" s="180"/>
      <c r="P1010" s="180"/>
      <c r="Q1010" s="180"/>
      <c r="R1010" s="180"/>
      <c r="S1010" s="180"/>
      <c r="T1010" s="180"/>
      <c r="U1010" s="180"/>
      <c r="V1010" s="180"/>
      <c r="W1010" s="180"/>
      <c r="X1010" s="180"/>
      <c r="Y1010" s="180"/>
      <c r="Z1010" s="180"/>
      <c r="AA1010" s="180"/>
      <c r="AB1010" s="180"/>
      <c r="AC1010" s="180"/>
      <c r="AD1010" s="180"/>
      <c r="AE1010" s="180"/>
      <c r="AF1010" s="180"/>
      <c r="AG1010" s="180"/>
      <c r="AH1010" s="180"/>
      <c r="AI1010" s="180"/>
      <c r="AJ1010" s="180"/>
      <c r="AK1010" s="180"/>
      <c r="AL1010" s="180"/>
      <c r="AM1010" s="180"/>
      <c r="AN1010" s="180"/>
      <c r="AO1010" s="180"/>
      <c r="AP1010" s="180"/>
      <c r="AQ1010" s="180"/>
      <c r="AR1010" s="180"/>
      <c r="AS1010" s="180"/>
      <c r="AT1010" s="180"/>
      <c r="AU1010" s="180"/>
      <c r="AV1010" s="180"/>
      <c r="AW1010" s="180"/>
      <c r="AX1010" s="180"/>
      <c r="AY1010" s="180"/>
      <c r="AZ1010" s="180"/>
      <c r="BA1010" s="180"/>
      <c r="BB1010" s="180"/>
      <c r="BC1010" s="180"/>
      <c r="BD1010" s="180"/>
      <c r="BE1010" s="180"/>
      <c r="BF1010" s="180"/>
      <c r="BG1010" s="180"/>
      <c r="BH1010" s="180"/>
      <c r="BI1010" s="180"/>
      <c r="BJ1010" s="180"/>
      <c r="BK1010" s="180"/>
      <c r="BL1010" s="180"/>
      <c r="BM1010" s="180"/>
      <c r="BN1010" s="180"/>
      <c r="BO1010" s="180"/>
      <c r="BP1010" s="180"/>
      <c r="BQ1010" s="180"/>
      <c r="BR1010" s="180"/>
      <c r="BS1010" s="180"/>
      <c r="BT1010" s="180"/>
      <c r="BU1010" s="180"/>
      <c r="BV1010" s="180"/>
      <c r="BW1010" s="180"/>
      <c r="BX1010" s="180"/>
      <c r="BY1010" s="180"/>
      <c r="BZ1010" s="180"/>
      <c r="CA1010" s="180"/>
      <c r="CB1010" s="180"/>
      <c r="CC1010" s="180"/>
      <c r="CD1010" s="180"/>
      <c r="CE1010" s="180"/>
      <c r="CF1010" s="180"/>
      <c r="CG1010" s="180"/>
      <c r="CH1010" s="180"/>
      <c r="CI1010" s="180"/>
      <c r="CJ1010" s="187"/>
      <c r="CK1010" s="187"/>
      <c r="CL1010" s="187"/>
      <c r="CM1010" s="187"/>
      <c r="CN1010" s="187"/>
      <c r="CO1010" s="187"/>
      <c r="CP1010" s="187"/>
      <c r="CQ1010" s="187"/>
      <c r="CR1010" s="187"/>
      <c r="CS1010" s="187"/>
      <c r="CT1010" s="187"/>
      <c r="CU1010" s="187"/>
      <c r="CV1010" s="187"/>
      <c r="CW1010" s="187"/>
      <c r="CX1010" s="187"/>
      <c r="CY1010" s="187"/>
      <c r="CZ1010" s="187"/>
      <c r="DA1010" s="187"/>
    </row>
    <row r="1011" spans="1:105" ht="15">
      <c r="A1011" s="180"/>
      <c r="B1011" s="180"/>
      <c r="C1011" s="180"/>
      <c r="D1011" s="180"/>
      <c r="E1011" s="180"/>
      <c r="F1011" s="180"/>
      <c r="G1011" s="180"/>
      <c r="H1011" s="180"/>
      <c r="I1011" s="180"/>
      <c r="J1011" s="180"/>
      <c r="K1011" s="180"/>
      <c r="L1011" s="180"/>
      <c r="M1011" s="180"/>
      <c r="N1011" s="180"/>
      <c r="O1011" s="180"/>
      <c r="P1011" s="180"/>
      <c r="Q1011" s="180"/>
      <c r="R1011" s="180"/>
      <c r="S1011" s="180"/>
      <c r="T1011" s="180"/>
      <c r="U1011" s="180"/>
      <c r="V1011" s="180"/>
      <c r="W1011" s="180"/>
      <c r="X1011" s="180"/>
      <c r="Y1011" s="180"/>
      <c r="Z1011" s="180"/>
      <c r="AA1011" s="180"/>
      <c r="AB1011" s="180"/>
      <c r="AC1011" s="180"/>
      <c r="AD1011" s="180"/>
      <c r="AE1011" s="180"/>
      <c r="AF1011" s="180"/>
      <c r="AG1011" s="180"/>
      <c r="AH1011" s="180"/>
      <c r="AI1011" s="180"/>
      <c r="AJ1011" s="180"/>
      <c r="AK1011" s="180"/>
      <c r="AL1011" s="180"/>
      <c r="AM1011" s="180"/>
      <c r="AN1011" s="180"/>
      <c r="AO1011" s="180"/>
      <c r="AP1011" s="180"/>
      <c r="AQ1011" s="180"/>
      <c r="AR1011" s="180"/>
      <c r="AS1011" s="180"/>
      <c r="AT1011" s="180"/>
      <c r="AU1011" s="180"/>
      <c r="AV1011" s="180"/>
      <c r="AW1011" s="180"/>
      <c r="AX1011" s="180"/>
      <c r="AY1011" s="180"/>
      <c r="AZ1011" s="180"/>
      <c r="BA1011" s="180"/>
      <c r="BB1011" s="180"/>
      <c r="BC1011" s="180"/>
      <c r="BD1011" s="180"/>
      <c r="BE1011" s="180"/>
      <c r="BF1011" s="180"/>
      <c r="BG1011" s="180"/>
      <c r="BH1011" s="180"/>
      <c r="BI1011" s="180"/>
      <c r="BJ1011" s="180"/>
      <c r="BK1011" s="180"/>
      <c r="BL1011" s="180"/>
      <c r="BM1011" s="180"/>
      <c r="BN1011" s="180"/>
      <c r="BO1011" s="180"/>
      <c r="BP1011" s="180"/>
      <c r="BQ1011" s="180"/>
      <c r="BR1011" s="180"/>
      <c r="BS1011" s="180"/>
      <c r="BT1011" s="180"/>
      <c r="BU1011" s="180"/>
      <c r="BV1011" s="180"/>
      <c r="BW1011" s="180"/>
      <c r="BX1011" s="180"/>
      <c r="BY1011" s="180"/>
      <c r="BZ1011" s="180"/>
      <c r="CA1011" s="180"/>
      <c r="CB1011" s="180"/>
      <c r="CC1011" s="180"/>
      <c r="CD1011" s="180"/>
      <c r="CE1011" s="180"/>
      <c r="CF1011" s="180"/>
      <c r="CG1011" s="180"/>
      <c r="CH1011" s="180"/>
      <c r="CI1011" s="180"/>
      <c r="CJ1011" s="187"/>
      <c r="CK1011" s="187"/>
      <c r="CL1011" s="187"/>
      <c r="CM1011" s="187"/>
      <c r="CN1011" s="187"/>
      <c r="CO1011" s="187"/>
      <c r="CP1011" s="187"/>
      <c r="CQ1011" s="187"/>
      <c r="CR1011" s="187"/>
      <c r="CS1011" s="187"/>
      <c r="CT1011" s="187"/>
      <c r="CU1011" s="187"/>
      <c r="CV1011" s="187"/>
      <c r="CW1011" s="187"/>
      <c r="CX1011" s="187"/>
      <c r="CY1011" s="187"/>
      <c r="CZ1011" s="187"/>
      <c r="DA1011" s="187"/>
    </row>
    <row r="1012" spans="1:105" ht="15">
      <c r="A1012" s="180"/>
      <c r="B1012" s="180"/>
      <c r="C1012" s="180"/>
      <c r="D1012" s="180"/>
      <c r="E1012" s="180"/>
      <c r="F1012" s="180"/>
      <c r="G1012" s="180"/>
      <c r="H1012" s="180"/>
      <c r="I1012" s="180"/>
      <c r="J1012" s="180"/>
      <c r="K1012" s="180"/>
      <c r="L1012" s="180"/>
      <c r="M1012" s="180"/>
      <c r="N1012" s="180"/>
      <c r="O1012" s="180"/>
      <c r="P1012" s="180"/>
      <c r="Q1012" s="180"/>
      <c r="R1012" s="180"/>
      <c r="S1012" s="180"/>
      <c r="T1012" s="180"/>
      <c r="U1012" s="180"/>
      <c r="V1012" s="180"/>
      <c r="W1012" s="180"/>
      <c r="X1012" s="180"/>
      <c r="Y1012" s="180"/>
      <c r="Z1012" s="180"/>
      <c r="AA1012" s="180"/>
      <c r="AB1012" s="180"/>
      <c r="AC1012" s="180"/>
      <c r="AD1012" s="180"/>
      <c r="AE1012" s="180"/>
      <c r="AF1012" s="180"/>
      <c r="AG1012" s="180"/>
      <c r="AH1012" s="180"/>
      <c r="AI1012" s="180"/>
      <c r="AJ1012" s="180"/>
      <c r="AK1012" s="180"/>
      <c r="AL1012" s="180"/>
      <c r="AM1012" s="180"/>
      <c r="AN1012" s="180"/>
      <c r="AO1012" s="180"/>
      <c r="AP1012" s="180"/>
      <c r="AQ1012" s="180"/>
      <c r="AR1012" s="180"/>
      <c r="AS1012" s="180"/>
      <c r="AT1012" s="180"/>
      <c r="AU1012" s="180"/>
      <c r="AV1012" s="180"/>
      <c r="AW1012" s="180"/>
      <c r="AX1012" s="180"/>
      <c r="AY1012" s="180"/>
      <c r="AZ1012" s="180"/>
      <c r="BA1012" s="180"/>
      <c r="BB1012" s="180"/>
      <c r="BC1012" s="180"/>
      <c r="BD1012" s="180"/>
      <c r="BE1012" s="180"/>
      <c r="BF1012" s="180"/>
      <c r="BG1012" s="180"/>
      <c r="BH1012" s="180"/>
      <c r="BI1012" s="180"/>
      <c r="BJ1012" s="180"/>
      <c r="BK1012" s="180"/>
      <c r="BL1012" s="180"/>
      <c r="BM1012" s="180"/>
      <c r="BN1012" s="180"/>
      <c r="BO1012" s="180"/>
      <c r="BP1012" s="180"/>
      <c r="BQ1012" s="180"/>
      <c r="BR1012" s="180"/>
      <c r="BS1012" s="180"/>
      <c r="BT1012" s="180"/>
      <c r="BU1012" s="180"/>
      <c r="BV1012" s="180"/>
      <c r="BW1012" s="180"/>
      <c r="BX1012" s="180"/>
      <c r="BY1012" s="180"/>
      <c r="BZ1012" s="180"/>
      <c r="CA1012" s="180"/>
      <c r="CB1012" s="180"/>
      <c r="CC1012" s="180"/>
      <c r="CD1012" s="180"/>
      <c r="CE1012" s="180"/>
      <c r="CF1012" s="180"/>
      <c r="CG1012" s="180"/>
      <c r="CH1012" s="180"/>
      <c r="CI1012" s="180"/>
      <c r="CJ1012" s="187"/>
      <c r="CK1012" s="187"/>
      <c r="CL1012" s="187"/>
      <c r="CM1012" s="187"/>
      <c r="CN1012" s="187"/>
      <c r="CO1012" s="187"/>
      <c r="CP1012" s="187"/>
      <c r="CQ1012" s="187"/>
      <c r="CR1012" s="187"/>
      <c r="CS1012" s="187"/>
      <c r="CT1012" s="187"/>
      <c r="CU1012" s="187"/>
      <c r="CV1012" s="187"/>
      <c r="CW1012" s="187"/>
      <c r="CX1012" s="187"/>
      <c r="CY1012" s="187"/>
      <c r="CZ1012" s="187"/>
      <c r="DA1012" s="187"/>
    </row>
    <row r="1013" spans="1:105" ht="15">
      <c r="A1013" s="180"/>
      <c r="B1013" s="180"/>
      <c r="C1013" s="180"/>
      <c r="D1013" s="180"/>
      <c r="E1013" s="180"/>
      <c r="F1013" s="180"/>
      <c r="G1013" s="180"/>
      <c r="H1013" s="180"/>
      <c r="I1013" s="180"/>
      <c r="J1013" s="180"/>
      <c r="K1013" s="180"/>
      <c r="L1013" s="180"/>
      <c r="M1013" s="180"/>
      <c r="N1013" s="180"/>
      <c r="O1013" s="180"/>
      <c r="P1013" s="180"/>
      <c r="Q1013" s="180"/>
      <c r="R1013" s="180"/>
      <c r="S1013" s="180"/>
      <c r="T1013" s="180"/>
      <c r="U1013" s="180"/>
      <c r="V1013" s="180"/>
      <c r="W1013" s="180"/>
      <c r="X1013" s="180"/>
      <c r="Y1013" s="180"/>
      <c r="Z1013" s="180"/>
      <c r="AA1013" s="180"/>
      <c r="AB1013" s="180"/>
      <c r="AC1013" s="180"/>
      <c r="AD1013" s="180"/>
      <c r="AE1013" s="180"/>
      <c r="AF1013" s="180"/>
      <c r="AG1013" s="180"/>
      <c r="AH1013" s="180"/>
      <c r="AI1013" s="180"/>
      <c r="AJ1013" s="180"/>
      <c r="AK1013" s="180"/>
      <c r="AL1013" s="180"/>
      <c r="AM1013" s="180"/>
      <c r="AN1013" s="180"/>
      <c r="AO1013" s="180"/>
      <c r="AP1013" s="180"/>
      <c r="AQ1013" s="180"/>
      <c r="AR1013" s="180"/>
      <c r="AS1013" s="180"/>
      <c r="AT1013" s="180"/>
      <c r="AU1013" s="180"/>
      <c r="AV1013" s="180"/>
      <c r="AW1013" s="180"/>
      <c r="AX1013" s="180"/>
      <c r="AY1013" s="180"/>
      <c r="AZ1013" s="180"/>
      <c r="BA1013" s="180"/>
      <c r="BB1013" s="180"/>
      <c r="BC1013" s="180"/>
      <c r="BD1013" s="180"/>
      <c r="BE1013" s="180"/>
      <c r="BF1013" s="180"/>
      <c r="BG1013" s="180"/>
      <c r="BH1013" s="180"/>
      <c r="BI1013" s="180"/>
      <c r="BJ1013" s="180"/>
      <c r="BK1013" s="180"/>
      <c r="BL1013" s="180"/>
      <c r="BM1013" s="180"/>
      <c r="BN1013" s="180"/>
      <c r="BO1013" s="180"/>
      <c r="BP1013" s="180"/>
      <c r="BQ1013" s="180"/>
      <c r="BR1013" s="180"/>
      <c r="BS1013" s="180"/>
      <c r="BT1013" s="180"/>
      <c r="BU1013" s="180"/>
      <c r="BV1013" s="180"/>
      <c r="BW1013" s="180"/>
      <c r="BX1013" s="180"/>
      <c r="BY1013" s="180"/>
      <c r="BZ1013" s="180"/>
      <c r="CA1013" s="180"/>
      <c r="CB1013" s="180"/>
      <c r="CC1013" s="180"/>
      <c r="CD1013" s="180"/>
      <c r="CE1013" s="180"/>
      <c r="CF1013" s="180"/>
      <c r="CG1013" s="180"/>
      <c r="CH1013" s="180"/>
      <c r="CI1013" s="180"/>
      <c r="CJ1013" s="187"/>
      <c r="CK1013" s="187"/>
      <c r="CL1013" s="187"/>
      <c r="CM1013" s="187"/>
      <c r="CN1013" s="187"/>
      <c r="CO1013" s="187"/>
      <c r="CP1013" s="187"/>
      <c r="CQ1013" s="187"/>
      <c r="CR1013" s="187"/>
      <c r="CS1013" s="187"/>
      <c r="CT1013" s="187"/>
      <c r="CU1013" s="187"/>
      <c r="CV1013" s="187"/>
      <c r="CW1013" s="187"/>
      <c r="CX1013" s="187"/>
      <c r="CY1013" s="187"/>
      <c r="CZ1013" s="187"/>
      <c r="DA1013" s="187"/>
    </row>
    <row r="1014" spans="1:105" ht="15">
      <c r="A1014" s="180"/>
      <c r="B1014" s="180"/>
      <c r="C1014" s="180"/>
      <c r="D1014" s="180"/>
      <c r="E1014" s="180"/>
      <c r="F1014" s="180"/>
      <c r="G1014" s="180"/>
      <c r="H1014" s="180"/>
      <c r="I1014" s="180"/>
      <c r="J1014" s="180"/>
      <c r="K1014" s="180"/>
      <c r="L1014" s="180"/>
      <c r="M1014" s="180"/>
      <c r="N1014" s="180"/>
      <c r="O1014" s="180"/>
      <c r="P1014" s="180"/>
      <c r="Q1014" s="180"/>
      <c r="R1014" s="180"/>
      <c r="S1014" s="180"/>
      <c r="T1014" s="180"/>
      <c r="U1014" s="180"/>
      <c r="V1014" s="180"/>
      <c r="W1014" s="180"/>
      <c r="X1014" s="180"/>
      <c r="Y1014" s="180"/>
      <c r="Z1014" s="180"/>
      <c r="AA1014" s="180"/>
      <c r="AB1014" s="180"/>
      <c r="AC1014" s="180"/>
      <c r="AD1014" s="180"/>
      <c r="AE1014" s="180"/>
      <c r="AF1014" s="180"/>
      <c r="AG1014" s="180"/>
      <c r="AH1014" s="180"/>
      <c r="AI1014" s="180"/>
      <c r="AJ1014" s="180"/>
      <c r="AK1014" s="180"/>
      <c r="AL1014" s="180"/>
      <c r="AM1014" s="180"/>
      <c r="AN1014" s="180"/>
      <c r="AO1014" s="180"/>
      <c r="AP1014" s="180"/>
      <c r="AQ1014" s="180"/>
      <c r="AR1014" s="180"/>
      <c r="AS1014" s="180"/>
      <c r="AT1014" s="180"/>
      <c r="AU1014" s="180"/>
      <c r="AV1014" s="180"/>
      <c r="AW1014" s="180"/>
      <c r="AX1014" s="180"/>
      <c r="AY1014" s="180"/>
      <c r="AZ1014" s="180"/>
      <c r="BA1014" s="180"/>
      <c r="BB1014" s="180"/>
      <c r="BC1014" s="180"/>
      <c r="BD1014" s="180"/>
      <c r="BE1014" s="180"/>
      <c r="BF1014" s="180"/>
      <c r="BG1014" s="180"/>
      <c r="BH1014" s="180"/>
      <c r="BI1014" s="180"/>
      <c r="BJ1014" s="180"/>
      <c r="BK1014" s="180"/>
      <c r="BL1014" s="180"/>
      <c r="BM1014" s="180"/>
      <c r="BN1014" s="180"/>
      <c r="BO1014" s="180"/>
      <c r="BP1014" s="180"/>
      <c r="BQ1014" s="180"/>
      <c r="BR1014" s="180"/>
      <c r="BS1014" s="180"/>
      <c r="BT1014" s="180"/>
      <c r="BU1014" s="180"/>
      <c r="BV1014" s="180"/>
      <c r="BW1014" s="180"/>
      <c r="BX1014" s="180"/>
      <c r="BY1014" s="180"/>
      <c r="BZ1014" s="180"/>
      <c r="CA1014" s="180"/>
      <c r="CB1014" s="180"/>
      <c r="CC1014" s="180"/>
      <c r="CD1014" s="180"/>
      <c r="CE1014" s="180"/>
      <c r="CF1014" s="180"/>
      <c r="CG1014" s="180"/>
      <c r="CH1014" s="180"/>
      <c r="CI1014" s="180"/>
      <c r="CJ1014" s="187"/>
      <c r="CK1014" s="187"/>
      <c r="CL1014" s="187"/>
      <c r="CM1014" s="187"/>
      <c r="CN1014" s="187"/>
      <c r="CO1014" s="187"/>
      <c r="CP1014" s="187"/>
      <c r="CQ1014" s="187"/>
      <c r="CR1014" s="187"/>
      <c r="CS1014" s="187"/>
      <c r="CT1014" s="187"/>
      <c r="CU1014" s="187"/>
      <c r="CV1014" s="187"/>
      <c r="CW1014" s="187"/>
      <c r="CX1014" s="187"/>
      <c r="CY1014" s="187"/>
      <c r="CZ1014" s="187"/>
      <c r="DA1014" s="187"/>
    </row>
    <row r="1015" spans="1:105" ht="15">
      <c r="A1015" s="180"/>
      <c r="B1015" s="180"/>
      <c r="C1015" s="180"/>
      <c r="D1015" s="180"/>
      <c r="E1015" s="180"/>
      <c r="F1015" s="180"/>
      <c r="G1015" s="180"/>
      <c r="H1015" s="180"/>
      <c r="I1015" s="180"/>
      <c r="J1015" s="180"/>
      <c r="K1015" s="180"/>
      <c r="L1015" s="180"/>
      <c r="M1015" s="180"/>
      <c r="N1015" s="180"/>
      <c r="O1015" s="180"/>
      <c r="P1015" s="180"/>
      <c r="Q1015" s="180"/>
      <c r="R1015" s="180"/>
      <c r="S1015" s="180"/>
      <c r="T1015" s="180"/>
      <c r="U1015" s="180"/>
      <c r="V1015" s="180"/>
      <c r="W1015" s="180"/>
      <c r="X1015" s="180"/>
      <c r="Y1015" s="180"/>
      <c r="Z1015" s="180"/>
      <c r="AA1015" s="180"/>
      <c r="AB1015" s="180"/>
      <c r="AC1015" s="180"/>
      <c r="AD1015" s="180"/>
      <c r="AE1015" s="180"/>
      <c r="AF1015" s="180"/>
      <c r="AG1015" s="180"/>
      <c r="AH1015" s="180"/>
      <c r="AI1015" s="180"/>
      <c r="AJ1015" s="180"/>
      <c r="AK1015" s="180"/>
      <c r="AL1015" s="180"/>
      <c r="AM1015" s="180"/>
      <c r="AN1015" s="180"/>
      <c r="AO1015" s="180"/>
      <c r="AP1015" s="180"/>
      <c r="AQ1015" s="180"/>
      <c r="AR1015" s="180"/>
      <c r="AS1015" s="180"/>
      <c r="AT1015" s="180"/>
      <c r="AU1015" s="180"/>
      <c r="AV1015" s="180"/>
      <c r="AW1015" s="180"/>
      <c r="AX1015" s="180"/>
      <c r="AY1015" s="180"/>
      <c r="AZ1015" s="180"/>
      <c r="BA1015" s="180"/>
      <c r="BB1015" s="180"/>
      <c r="BC1015" s="180"/>
      <c r="BD1015" s="180"/>
      <c r="BE1015" s="180"/>
      <c r="BF1015" s="180"/>
      <c r="BG1015" s="180"/>
      <c r="BH1015" s="180"/>
      <c r="BI1015" s="180"/>
      <c r="BJ1015" s="180"/>
      <c r="BK1015" s="180"/>
      <c r="BL1015" s="180"/>
      <c r="BM1015" s="180"/>
      <c r="BN1015" s="180"/>
      <c r="BO1015" s="180"/>
      <c r="BP1015" s="180"/>
      <c r="BQ1015" s="180"/>
      <c r="BR1015" s="180"/>
      <c r="BS1015" s="180"/>
      <c r="BT1015" s="180"/>
      <c r="BU1015" s="180"/>
      <c r="BV1015" s="180"/>
      <c r="BW1015" s="180"/>
      <c r="BX1015" s="180"/>
      <c r="BY1015" s="180"/>
      <c r="BZ1015" s="180"/>
      <c r="CA1015" s="180"/>
      <c r="CB1015" s="180"/>
      <c r="CC1015" s="180"/>
      <c r="CD1015" s="180"/>
      <c r="CE1015" s="180"/>
      <c r="CF1015" s="180"/>
      <c r="CG1015" s="180"/>
      <c r="CH1015" s="180"/>
      <c r="CI1015" s="180"/>
      <c r="CJ1015" s="187"/>
      <c r="CK1015" s="187"/>
      <c r="CL1015" s="187"/>
      <c r="CM1015" s="187"/>
      <c r="CN1015" s="187"/>
      <c r="CO1015" s="187"/>
      <c r="CP1015" s="187"/>
      <c r="CQ1015" s="187"/>
      <c r="CR1015" s="187"/>
      <c r="CS1015" s="187"/>
      <c r="CT1015" s="187"/>
      <c r="CU1015" s="187"/>
      <c r="CV1015" s="187"/>
      <c r="CW1015" s="187"/>
      <c r="CX1015" s="187"/>
      <c r="CY1015" s="187"/>
      <c r="CZ1015" s="187"/>
      <c r="DA1015" s="187"/>
    </row>
    <row r="1016" spans="1:105" ht="15">
      <c r="A1016" s="180"/>
      <c r="B1016" s="180"/>
      <c r="C1016" s="180"/>
      <c r="D1016" s="180"/>
      <c r="E1016" s="180"/>
      <c r="F1016" s="180"/>
      <c r="G1016" s="180"/>
      <c r="H1016" s="180"/>
      <c r="I1016" s="180"/>
      <c r="J1016" s="180"/>
      <c r="K1016" s="180"/>
      <c r="L1016" s="180"/>
      <c r="M1016" s="180"/>
      <c r="N1016" s="180"/>
      <c r="O1016" s="180"/>
      <c r="P1016" s="180"/>
      <c r="Q1016" s="180"/>
      <c r="R1016" s="180"/>
      <c r="S1016" s="180"/>
      <c r="T1016" s="180"/>
      <c r="U1016" s="180"/>
      <c r="V1016" s="180"/>
      <c r="W1016" s="180"/>
      <c r="X1016" s="180"/>
      <c r="Y1016" s="180"/>
      <c r="Z1016" s="180"/>
      <c r="AA1016" s="180"/>
      <c r="AB1016" s="180"/>
      <c r="AC1016" s="180"/>
      <c r="AD1016" s="180"/>
      <c r="AE1016" s="180"/>
      <c r="AF1016" s="180"/>
      <c r="AG1016" s="180"/>
      <c r="AH1016" s="180"/>
      <c r="AI1016" s="180"/>
      <c r="AJ1016" s="180"/>
      <c r="AK1016" s="180"/>
      <c r="AL1016" s="180"/>
      <c r="AM1016" s="180"/>
      <c r="AN1016" s="180"/>
      <c r="AO1016" s="180"/>
      <c r="AP1016" s="180"/>
      <c r="AQ1016" s="180"/>
      <c r="AR1016" s="180"/>
      <c r="AS1016" s="180"/>
      <c r="AT1016" s="180"/>
      <c r="AU1016" s="180"/>
      <c r="AV1016" s="180"/>
      <c r="AW1016" s="180"/>
      <c r="AX1016" s="180"/>
      <c r="AY1016" s="180"/>
      <c r="AZ1016" s="180"/>
      <c r="BA1016" s="180"/>
      <c r="BB1016" s="180"/>
      <c r="BC1016" s="180"/>
      <c r="BD1016" s="180"/>
      <c r="BE1016" s="180"/>
      <c r="BF1016" s="180"/>
      <c r="BG1016" s="180"/>
      <c r="BH1016" s="180"/>
      <c r="BI1016" s="180"/>
      <c r="BJ1016" s="180"/>
      <c r="BK1016" s="180"/>
      <c r="BL1016" s="180"/>
      <c r="BM1016" s="180"/>
      <c r="BN1016" s="180"/>
      <c r="BO1016" s="180"/>
      <c r="BP1016" s="180"/>
      <c r="BQ1016" s="180"/>
      <c r="BR1016" s="180"/>
      <c r="BS1016" s="180"/>
      <c r="BT1016" s="180"/>
      <c r="BU1016" s="180"/>
      <c r="BV1016" s="180"/>
      <c r="BW1016" s="180"/>
      <c r="BX1016" s="180"/>
      <c r="BY1016" s="180"/>
      <c r="BZ1016" s="180"/>
      <c r="CA1016" s="180"/>
      <c r="CB1016" s="180"/>
      <c r="CC1016" s="180"/>
      <c r="CD1016" s="180"/>
      <c r="CE1016" s="180"/>
      <c r="CF1016" s="180"/>
      <c r="CG1016" s="180"/>
      <c r="CH1016" s="180"/>
      <c r="CI1016" s="180"/>
      <c r="CJ1016" s="187"/>
      <c r="CK1016" s="187"/>
      <c r="CL1016" s="187"/>
      <c r="CM1016" s="187"/>
      <c r="CN1016" s="187"/>
      <c r="CO1016" s="187"/>
      <c r="CP1016" s="187"/>
      <c r="CQ1016" s="187"/>
      <c r="CR1016" s="187"/>
      <c r="CS1016" s="187"/>
      <c r="CT1016" s="187"/>
      <c r="CU1016" s="187"/>
      <c r="CV1016" s="187"/>
      <c r="CW1016" s="187"/>
      <c r="CX1016" s="187"/>
      <c r="CY1016" s="187"/>
      <c r="CZ1016" s="187"/>
      <c r="DA1016" s="187"/>
    </row>
    <row r="1017" spans="1:105" ht="15">
      <c r="A1017" s="180"/>
      <c r="B1017" s="180"/>
      <c r="C1017" s="180"/>
      <c r="D1017" s="180"/>
      <c r="E1017" s="180"/>
      <c r="F1017" s="180"/>
      <c r="G1017" s="180"/>
      <c r="H1017" s="180"/>
      <c r="I1017" s="180"/>
      <c r="J1017" s="180"/>
      <c r="K1017" s="180"/>
      <c r="L1017" s="180"/>
      <c r="M1017" s="180"/>
      <c r="N1017" s="180"/>
      <c r="O1017" s="180"/>
      <c r="P1017" s="180"/>
      <c r="Q1017" s="180"/>
      <c r="R1017" s="180"/>
      <c r="S1017" s="180"/>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c r="CH1017" s="180"/>
      <c r="CI1017" s="180"/>
      <c r="CJ1017" s="187"/>
      <c r="CK1017" s="187"/>
      <c r="CL1017" s="187"/>
      <c r="CM1017" s="187"/>
      <c r="CN1017" s="187"/>
      <c r="CO1017" s="187"/>
      <c r="CP1017" s="187"/>
      <c r="CQ1017" s="187"/>
      <c r="CR1017" s="187"/>
      <c r="CS1017" s="187"/>
      <c r="CT1017" s="187"/>
      <c r="CU1017" s="187"/>
      <c r="CV1017" s="187"/>
      <c r="CW1017" s="187"/>
      <c r="CX1017" s="187"/>
      <c r="CY1017" s="187"/>
      <c r="CZ1017" s="187"/>
      <c r="DA1017" s="187"/>
    </row>
    <row r="1018" spans="1:105" ht="15">
      <c r="A1018" s="180"/>
      <c r="B1018" s="180"/>
      <c r="C1018" s="180"/>
      <c r="D1018" s="180"/>
      <c r="E1018" s="180"/>
      <c r="F1018" s="180"/>
      <c r="G1018" s="180"/>
      <c r="H1018" s="180"/>
      <c r="I1018" s="180"/>
      <c r="J1018" s="180"/>
      <c r="K1018" s="180"/>
      <c r="L1018" s="180"/>
      <c r="M1018" s="180"/>
      <c r="N1018" s="180"/>
      <c r="O1018" s="180"/>
      <c r="P1018" s="180"/>
      <c r="Q1018" s="180"/>
      <c r="R1018" s="180"/>
      <c r="S1018" s="180"/>
      <c r="T1018" s="180"/>
      <c r="U1018" s="180"/>
      <c r="V1018" s="180"/>
      <c r="W1018" s="180"/>
      <c r="X1018" s="180"/>
      <c r="Y1018" s="180"/>
      <c r="Z1018" s="180"/>
      <c r="AA1018" s="180"/>
      <c r="AB1018" s="180"/>
      <c r="AC1018" s="180"/>
      <c r="AD1018" s="180"/>
      <c r="AE1018" s="180"/>
      <c r="AF1018" s="180"/>
      <c r="AG1018" s="180"/>
      <c r="AH1018" s="180"/>
      <c r="AI1018" s="180"/>
      <c r="AJ1018" s="180"/>
      <c r="AK1018" s="180"/>
      <c r="AL1018" s="180"/>
      <c r="AM1018" s="180"/>
      <c r="AN1018" s="180"/>
      <c r="AO1018" s="180"/>
      <c r="AP1018" s="180"/>
      <c r="AQ1018" s="180"/>
      <c r="AR1018" s="180"/>
      <c r="AS1018" s="180"/>
      <c r="AT1018" s="180"/>
      <c r="AU1018" s="180"/>
      <c r="AV1018" s="180"/>
      <c r="AW1018" s="180"/>
      <c r="AX1018" s="180"/>
      <c r="AY1018" s="180"/>
      <c r="AZ1018" s="180"/>
      <c r="BA1018" s="180"/>
      <c r="BB1018" s="180"/>
      <c r="BC1018" s="180"/>
      <c r="BD1018" s="180"/>
      <c r="BE1018" s="180"/>
      <c r="BF1018" s="180"/>
      <c r="BG1018" s="180"/>
      <c r="BH1018" s="180"/>
      <c r="BI1018" s="180"/>
      <c r="BJ1018" s="180"/>
      <c r="BK1018" s="180"/>
      <c r="BL1018" s="180"/>
      <c r="BM1018" s="180"/>
      <c r="BN1018" s="180"/>
      <c r="BO1018" s="180"/>
      <c r="BP1018" s="180"/>
      <c r="BQ1018" s="180"/>
      <c r="BR1018" s="180"/>
      <c r="BS1018" s="180"/>
      <c r="BT1018" s="180"/>
      <c r="BU1018" s="180"/>
      <c r="BV1018" s="180"/>
      <c r="BW1018" s="180"/>
      <c r="BX1018" s="180"/>
      <c r="BY1018" s="180"/>
      <c r="BZ1018" s="180"/>
      <c r="CA1018" s="180"/>
      <c r="CB1018" s="180"/>
      <c r="CC1018" s="180"/>
      <c r="CD1018" s="180"/>
      <c r="CE1018" s="180"/>
      <c r="CF1018" s="180"/>
      <c r="CG1018" s="180"/>
      <c r="CH1018" s="180"/>
      <c r="CI1018" s="180"/>
      <c r="CJ1018" s="187"/>
      <c r="CK1018" s="187"/>
      <c r="CL1018" s="187"/>
      <c r="CM1018" s="187"/>
      <c r="CN1018" s="187"/>
      <c r="CO1018" s="187"/>
      <c r="CP1018" s="187"/>
      <c r="CQ1018" s="187"/>
      <c r="CR1018" s="187"/>
      <c r="CS1018" s="187"/>
      <c r="CT1018" s="187"/>
      <c r="CU1018" s="187"/>
      <c r="CV1018" s="187"/>
      <c r="CW1018" s="187"/>
      <c r="CX1018" s="187"/>
      <c r="CY1018" s="187"/>
      <c r="CZ1018" s="187"/>
      <c r="DA1018" s="187"/>
    </row>
    <row r="1019" spans="1:105" ht="15">
      <c r="A1019" s="180"/>
      <c r="B1019" s="180"/>
      <c r="C1019" s="180"/>
      <c r="D1019" s="180"/>
      <c r="E1019" s="180"/>
      <c r="F1019" s="180"/>
      <c r="G1019" s="180"/>
      <c r="H1019" s="180"/>
      <c r="I1019" s="180"/>
      <c r="J1019" s="180"/>
      <c r="K1019" s="180"/>
      <c r="L1019" s="180"/>
      <c r="M1019" s="180"/>
      <c r="N1019" s="180"/>
      <c r="O1019" s="180"/>
      <c r="P1019" s="180"/>
      <c r="Q1019" s="180"/>
      <c r="R1019" s="180"/>
      <c r="S1019" s="180"/>
      <c r="T1019" s="180"/>
      <c r="U1019" s="180"/>
      <c r="V1019" s="180"/>
      <c r="W1019" s="180"/>
      <c r="X1019" s="180"/>
      <c r="Y1019" s="180"/>
      <c r="Z1019" s="180"/>
      <c r="AA1019" s="180"/>
      <c r="AB1019" s="180"/>
      <c r="AC1019" s="180"/>
      <c r="AD1019" s="180"/>
      <c r="AE1019" s="180"/>
      <c r="AF1019" s="180"/>
      <c r="AG1019" s="180"/>
      <c r="AH1019" s="180"/>
      <c r="AI1019" s="180"/>
      <c r="AJ1019" s="180"/>
      <c r="AK1019" s="180"/>
      <c r="AL1019" s="180"/>
      <c r="AM1019" s="180"/>
      <c r="AN1019" s="180"/>
      <c r="AO1019" s="180"/>
      <c r="AP1019" s="180"/>
      <c r="AQ1019" s="180"/>
      <c r="AR1019" s="180"/>
      <c r="AS1019" s="180"/>
      <c r="AT1019" s="180"/>
      <c r="AU1019" s="180"/>
      <c r="AV1019" s="180"/>
      <c r="AW1019" s="180"/>
      <c r="AX1019" s="180"/>
      <c r="AY1019" s="180"/>
      <c r="AZ1019" s="180"/>
      <c r="BA1019" s="180"/>
      <c r="BB1019" s="180"/>
      <c r="BC1019" s="180"/>
      <c r="BD1019" s="180"/>
      <c r="BE1019" s="180"/>
      <c r="BF1019" s="180"/>
      <c r="BG1019" s="180"/>
      <c r="BH1019" s="180"/>
      <c r="BI1019" s="180"/>
      <c r="BJ1019" s="180"/>
      <c r="BK1019" s="180"/>
      <c r="BL1019" s="180"/>
      <c r="BM1019" s="180"/>
      <c r="BN1019" s="180"/>
      <c r="BO1019" s="180"/>
      <c r="BP1019" s="180"/>
      <c r="BQ1019" s="180"/>
      <c r="BR1019" s="180"/>
      <c r="BS1019" s="180"/>
      <c r="BT1019" s="180"/>
      <c r="BU1019" s="180"/>
      <c r="BV1019" s="180"/>
      <c r="BW1019" s="180"/>
      <c r="BX1019" s="180"/>
      <c r="BY1019" s="180"/>
      <c r="BZ1019" s="180"/>
      <c r="CA1019" s="180"/>
      <c r="CB1019" s="180"/>
      <c r="CC1019" s="180"/>
      <c r="CD1019" s="180"/>
      <c r="CE1019" s="180"/>
      <c r="CF1019" s="180"/>
      <c r="CG1019" s="180"/>
      <c r="CH1019" s="180"/>
      <c r="CI1019" s="180"/>
      <c r="CJ1019" s="187"/>
      <c r="CK1019" s="187"/>
      <c r="CL1019" s="187"/>
      <c r="CM1019" s="187"/>
      <c r="CN1019" s="187"/>
      <c r="CO1019" s="187"/>
      <c r="CP1019" s="187"/>
      <c r="CQ1019" s="187"/>
      <c r="CR1019" s="187"/>
      <c r="CS1019" s="187"/>
      <c r="CT1019" s="187"/>
      <c r="CU1019" s="187"/>
      <c r="CV1019" s="187"/>
      <c r="CW1019" s="187"/>
      <c r="CX1019" s="187"/>
      <c r="CY1019" s="187"/>
      <c r="CZ1019" s="187"/>
      <c r="DA1019" s="187"/>
    </row>
    <row r="1020" spans="1:105" ht="15">
      <c r="A1020" s="180"/>
      <c r="B1020" s="180"/>
      <c r="C1020" s="180"/>
      <c r="D1020" s="180"/>
      <c r="E1020" s="180"/>
      <c r="F1020" s="180"/>
      <c r="G1020" s="180"/>
      <c r="H1020" s="180"/>
      <c r="I1020" s="180"/>
      <c r="J1020" s="180"/>
      <c r="K1020" s="180"/>
      <c r="L1020" s="180"/>
      <c r="M1020" s="180"/>
      <c r="N1020" s="180"/>
      <c r="O1020" s="180"/>
      <c r="P1020" s="180"/>
      <c r="Q1020" s="180"/>
      <c r="R1020" s="180"/>
      <c r="S1020" s="180"/>
      <c r="T1020" s="180"/>
      <c r="U1020" s="180"/>
      <c r="V1020" s="180"/>
      <c r="W1020" s="180"/>
      <c r="X1020" s="180"/>
      <c r="Y1020" s="180"/>
      <c r="Z1020" s="180"/>
      <c r="AA1020" s="180"/>
      <c r="AB1020" s="180"/>
      <c r="AC1020" s="180"/>
      <c r="AD1020" s="180"/>
      <c r="AE1020" s="180"/>
      <c r="AF1020" s="180"/>
      <c r="AG1020" s="180"/>
      <c r="AH1020" s="180"/>
      <c r="AI1020" s="180"/>
      <c r="AJ1020" s="180"/>
      <c r="AK1020" s="180"/>
      <c r="AL1020" s="180"/>
      <c r="AM1020" s="180"/>
      <c r="AN1020" s="180"/>
      <c r="AO1020" s="180"/>
      <c r="AP1020" s="180"/>
      <c r="AQ1020" s="180"/>
      <c r="AR1020" s="180"/>
      <c r="AS1020" s="180"/>
      <c r="AT1020" s="180"/>
      <c r="AU1020" s="180"/>
      <c r="AV1020" s="180"/>
      <c r="AW1020" s="180"/>
      <c r="AX1020" s="180"/>
      <c r="AY1020" s="180"/>
      <c r="AZ1020" s="180"/>
      <c r="BA1020" s="180"/>
      <c r="BB1020" s="180"/>
      <c r="BC1020" s="180"/>
      <c r="BD1020" s="180"/>
      <c r="BE1020" s="180"/>
      <c r="BF1020" s="180"/>
      <c r="BG1020" s="180"/>
      <c r="BH1020" s="180"/>
      <c r="BI1020" s="180"/>
      <c r="BJ1020" s="180"/>
      <c r="BK1020" s="180"/>
      <c r="BL1020" s="180"/>
      <c r="BM1020" s="180"/>
      <c r="BN1020" s="180"/>
      <c r="BO1020" s="180"/>
      <c r="BP1020" s="180"/>
      <c r="BQ1020" s="180"/>
      <c r="BR1020" s="180"/>
      <c r="BS1020" s="180"/>
      <c r="BT1020" s="180"/>
      <c r="BU1020" s="180"/>
      <c r="BV1020" s="180"/>
      <c r="BW1020" s="180"/>
      <c r="BX1020" s="180"/>
      <c r="BY1020" s="180"/>
      <c r="BZ1020" s="180"/>
      <c r="CA1020" s="180"/>
      <c r="CB1020" s="180"/>
      <c r="CC1020" s="180"/>
      <c r="CD1020" s="180"/>
      <c r="CE1020" s="180"/>
      <c r="CF1020" s="180"/>
      <c r="CG1020" s="180"/>
      <c r="CH1020" s="180"/>
      <c r="CI1020" s="180"/>
      <c r="CJ1020" s="187"/>
      <c r="CK1020" s="187"/>
      <c r="CL1020" s="187"/>
      <c r="CM1020" s="187"/>
      <c r="CN1020" s="187"/>
      <c r="CO1020" s="187"/>
      <c r="CP1020" s="187"/>
      <c r="CQ1020" s="187"/>
      <c r="CR1020" s="187"/>
      <c r="CS1020" s="187"/>
      <c r="CT1020" s="187"/>
      <c r="CU1020" s="187"/>
      <c r="CV1020" s="187"/>
      <c r="CW1020" s="187"/>
      <c r="CX1020" s="187"/>
      <c r="CY1020" s="187"/>
      <c r="CZ1020" s="187"/>
      <c r="DA1020" s="187"/>
    </row>
    <row r="1021" spans="1:105" ht="15">
      <c r="A1021" s="180"/>
      <c r="B1021" s="180"/>
      <c r="C1021" s="180"/>
      <c r="D1021" s="180"/>
      <c r="E1021" s="180"/>
      <c r="F1021" s="180"/>
      <c r="G1021" s="180"/>
      <c r="H1021" s="180"/>
      <c r="I1021" s="180"/>
      <c r="J1021" s="180"/>
      <c r="K1021" s="180"/>
      <c r="L1021" s="180"/>
      <c r="M1021" s="180"/>
      <c r="N1021" s="180"/>
      <c r="O1021" s="180"/>
      <c r="P1021" s="180"/>
      <c r="Q1021" s="180"/>
      <c r="R1021" s="180"/>
      <c r="S1021" s="180"/>
      <c r="T1021" s="180"/>
      <c r="U1021" s="180"/>
      <c r="V1021" s="180"/>
      <c r="W1021" s="180"/>
      <c r="X1021" s="180"/>
      <c r="Y1021" s="180"/>
      <c r="Z1021" s="180"/>
      <c r="AA1021" s="180"/>
      <c r="AB1021" s="180"/>
      <c r="AC1021" s="180"/>
      <c r="AD1021" s="180"/>
      <c r="AE1021" s="180"/>
      <c r="AF1021" s="180"/>
      <c r="AG1021" s="180"/>
      <c r="AH1021" s="180"/>
      <c r="AI1021" s="180"/>
      <c r="AJ1021" s="180"/>
      <c r="AK1021" s="180"/>
      <c r="AL1021" s="180"/>
      <c r="AM1021" s="180"/>
      <c r="AN1021" s="180"/>
      <c r="AO1021" s="180"/>
      <c r="AP1021" s="180"/>
      <c r="AQ1021" s="180"/>
      <c r="AR1021" s="180"/>
      <c r="AS1021" s="180"/>
      <c r="AT1021" s="180"/>
      <c r="AU1021" s="180"/>
      <c r="AV1021" s="180"/>
      <c r="AW1021" s="180"/>
      <c r="AX1021" s="180"/>
      <c r="AY1021" s="180"/>
      <c r="AZ1021" s="180"/>
      <c r="BA1021" s="180"/>
      <c r="BB1021" s="180"/>
      <c r="BC1021" s="180"/>
      <c r="BD1021" s="180"/>
      <c r="BE1021" s="180"/>
      <c r="BF1021" s="180"/>
      <c r="BG1021" s="180"/>
      <c r="BH1021" s="180"/>
      <c r="BI1021" s="180"/>
      <c r="BJ1021" s="180"/>
      <c r="BK1021" s="180"/>
      <c r="BL1021" s="180"/>
      <c r="BM1021" s="180"/>
      <c r="BN1021" s="180"/>
      <c r="BO1021" s="180"/>
      <c r="BP1021" s="180"/>
      <c r="BQ1021" s="180"/>
      <c r="BR1021" s="180"/>
      <c r="BS1021" s="180"/>
      <c r="BT1021" s="180"/>
      <c r="BU1021" s="180"/>
      <c r="BV1021" s="180"/>
      <c r="BW1021" s="180"/>
      <c r="BX1021" s="180"/>
      <c r="BY1021" s="180"/>
      <c r="BZ1021" s="180"/>
      <c r="CA1021" s="180"/>
      <c r="CB1021" s="180"/>
      <c r="CC1021" s="180"/>
      <c r="CD1021" s="180"/>
      <c r="CE1021" s="180"/>
      <c r="CF1021" s="180"/>
      <c r="CG1021" s="180"/>
      <c r="CH1021" s="180"/>
      <c r="CI1021" s="180"/>
      <c r="CJ1021" s="187"/>
      <c r="CK1021" s="187"/>
      <c r="CL1021" s="187"/>
      <c r="CM1021" s="187"/>
      <c r="CN1021" s="187"/>
      <c r="CO1021" s="187"/>
      <c r="CP1021" s="187"/>
      <c r="CQ1021" s="187"/>
      <c r="CR1021" s="187"/>
      <c r="CS1021" s="187"/>
      <c r="CT1021" s="187"/>
      <c r="CU1021" s="187"/>
      <c r="CV1021" s="187"/>
      <c r="CW1021" s="187"/>
      <c r="CX1021" s="187"/>
      <c r="CY1021" s="187"/>
      <c r="CZ1021" s="187"/>
      <c r="DA1021" s="187"/>
    </row>
    <row r="1022" spans="1:105" ht="15">
      <c r="A1022" s="180"/>
      <c r="B1022" s="180"/>
      <c r="C1022" s="180"/>
      <c r="D1022" s="180"/>
      <c r="E1022" s="180"/>
      <c r="F1022" s="180"/>
      <c r="G1022" s="180"/>
      <c r="H1022" s="180"/>
      <c r="I1022" s="180"/>
      <c r="J1022" s="180"/>
      <c r="K1022" s="180"/>
      <c r="L1022" s="180"/>
      <c r="M1022" s="180"/>
      <c r="N1022" s="180"/>
      <c r="O1022" s="180"/>
      <c r="P1022" s="180"/>
      <c r="Q1022" s="180"/>
      <c r="R1022" s="180"/>
      <c r="S1022" s="180"/>
      <c r="T1022" s="180"/>
      <c r="U1022" s="180"/>
      <c r="V1022" s="180"/>
      <c r="W1022" s="180"/>
      <c r="X1022" s="180"/>
      <c r="Y1022" s="180"/>
      <c r="Z1022" s="180"/>
      <c r="AA1022" s="180"/>
      <c r="AB1022" s="180"/>
      <c r="AC1022" s="180"/>
      <c r="AD1022" s="180"/>
      <c r="AE1022" s="180"/>
      <c r="AF1022" s="180"/>
      <c r="AG1022" s="180"/>
      <c r="AH1022" s="180"/>
      <c r="AI1022" s="180"/>
      <c r="AJ1022" s="180"/>
      <c r="AK1022" s="180"/>
      <c r="AL1022" s="180"/>
      <c r="AM1022" s="180"/>
      <c r="AN1022" s="180"/>
      <c r="AO1022" s="180"/>
      <c r="AP1022" s="180"/>
      <c r="AQ1022" s="180"/>
      <c r="AR1022" s="180"/>
      <c r="AS1022" s="180"/>
      <c r="AT1022" s="180"/>
      <c r="AU1022" s="180"/>
      <c r="AV1022" s="180"/>
      <c r="AW1022" s="180"/>
      <c r="AX1022" s="180"/>
      <c r="AY1022" s="180"/>
      <c r="AZ1022" s="180"/>
      <c r="BA1022" s="180"/>
      <c r="BB1022" s="180"/>
      <c r="BC1022" s="180"/>
      <c r="BD1022" s="180"/>
      <c r="BE1022" s="180"/>
      <c r="BF1022" s="180"/>
      <c r="BG1022" s="180"/>
      <c r="BH1022" s="180"/>
      <c r="BI1022" s="180"/>
      <c r="BJ1022" s="180"/>
      <c r="BK1022" s="180"/>
      <c r="BL1022" s="180"/>
      <c r="BM1022" s="180"/>
      <c r="BN1022" s="180"/>
      <c r="BO1022" s="180"/>
      <c r="BP1022" s="180"/>
      <c r="BQ1022" s="180"/>
      <c r="BR1022" s="180"/>
      <c r="BS1022" s="180"/>
      <c r="BT1022" s="180"/>
      <c r="BU1022" s="180"/>
      <c r="BV1022" s="180"/>
      <c r="BW1022" s="180"/>
      <c r="BX1022" s="180"/>
      <c r="BY1022" s="180"/>
      <c r="BZ1022" s="180"/>
      <c r="CA1022" s="180"/>
      <c r="CB1022" s="180"/>
      <c r="CC1022" s="180"/>
      <c r="CD1022" s="180"/>
      <c r="CE1022" s="180"/>
      <c r="CF1022" s="180"/>
      <c r="CG1022" s="180"/>
      <c r="CH1022" s="180"/>
      <c r="CI1022" s="180"/>
      <c r="CJ1022" s="187"/>
      <c r="CK1022" s="187"/>
      <c r="CL1022" s="187"/>
      <c r="CM1022" s="187"/>
      <c r="CN1022" s="187"/>
      <c r="CO1022" s="187"/>
      <c r="CP1022" s="187"/>
      <c r="CQ1022" s="187"/>
      <c r="CR1022" s="187"/>
      <c r="CS1022" s="187"/>
      <c r="CT1022" s="187"/>
      <c r="CU1022" s="187"/>
      <c r="CV1022" s="187"/>
      <c r="CW1022" s="187"/>
      <c r="CX1022" s="187"/>
      <c r="CY1022" s="187"/>
      <c r="CZ1022" s="187"/>
      <c r="DA1022" s="187"/>
    </row>
    <row r="1023" spans="1:105" ht="15">
      <c r="A1023" s="180"/>
      <c r="B1023" s="180"/>
      <c r="C1023" s="180"/>
      <c r="D1023" s="180"/>
      <c r="E1023" s="180"/>
      <c r="F1023" s="180"/>
      <c r="G1023" s="180"/>
      <c r="H1023" s="180"/>
      <c r="I1023" s="180"/>
      <c r="J1023" s="180"/>
      <c r="K1023" s="180"/>
      <c r="L1023" s="180"/>
      <c r="M1023" s="180"/>
      <c r="N1023" s="180"/>
      <c r="O1023" s="180"/>
      <c r="P1023" s="180"/>
      <c r="Q1023" s="180"/>
      <c r="R1023" s="180"/>
      <c r="S1023" s="180"/>
      <c r="T1023" s="180"/>
      <c r="U1023" s="180"/>
      <c r="V1023" s="180"/>
      <c r="W1023" s="180"/>
      <c r="X1023" s="180"/>
      <c r="Y1023" s="180"/>
      <c r="Z1023" s="180"/>
      <c r="AA1023" s="180"/>
      <c r="AB1023" s="180"/>
      <c r="AC1023" s="180"/>
      <c r="AD1023" s="180"/>
      <c r="AE1023" s="180"/>
      <c r="AF1023" s="180"/>
      <c r="AG1023" s="180"/>
      <c r="AH1023" s="180"/>
      <c r="AI1023" s="180"/>
      <c r="AJ1023" s="180"/>
      <c r="AK1023" s="180"/>
      <c r="AL1023" s="180"/>
      <c r="AM1023" s="180"/>
      <c r="AN1023" s="180"/>
      <c r="AO1023" s="180"/>
      <c r="AP1023" s="180"/>
      <c r="AQ1023" s="180"/>
      <c r="AR1023" s="180"/>
      <c r="AS1023" s="180"/>
      <c r="AT1023" s="180"/>
      <c r="AU1023" s="180"/>
      <c r="AV1023" s="180"/>
      <c r="AW1023" s="180"/>
      <c r="AX1023" s="180"/>
      <c r="AY1023" s="180"/>
      <c r="AZ1023" s="180"/>
      <c r="BA1023" s="180"/>
      <c r="BB1023" s="180"/>
      <c r="BC1023" s="180"/>
      <c r="BD1023" s="180"/>
      <c r="BE1023" s="180"/>
      <c r="BF1023" s="180"/>
      <c r="BG1023" s="180"/>
      <c r="BH1023" s="180"/>
      <c r="BI1023" s="180"/>
      <c r="BJ1023" s="180"/>
      <c r="BK1023" s="180"/>
      <c r="BL1023" s="180"/>
      <c r="BM1023" s="180"/>
      <c r="BN1023" s="180"/>
      <c r="BO1023" s="180"/>
      <c r="BP1023" s="180"/>
      <c r="BQ1023" s="180"/>
      <c r="BR1023" s="180"/>
      <c r="BS1023" s="180"/>
      <c r="BT1023" s="180"/>
      <c r="BU1023" s="180"/>
      <c r="BV1023" s="180"/>
      <c r="BW1023" s="180"/>
      <c r="BX1023" s="180"/>
      <c r="BY1023" s="180"/>
      <c r="BZ1023" s="180"/>
      <c r="CA1023" s="180"/>
      <c r="CB1023" s="180"/>
      <c r="CC1023" s="180"/>
      <c r="CD1023" s="180"/>
      <c r="CE1023" s="180"/>
      <c r="CF1023" s="180"/>
      <c r="CG1023" s="180"/>
      <c r="CH1023" s="180"/>
      <c r="CI1023" s="180"/>
      <c r="CJ1023" s="187"/>
      <c r="CK1023" s="187"/>
      <c r="CL1023" s="187"/>
      <c r="CM1023" s="187"/>
      <c r="CN1023" s="187"/>
      <c r="CO1023" s="187"/>
      <c r="CP1023" s="187"/>
      <c r="CQ1023" s="187"/>
      <c r="CR1023" s="187"/>
      <c r="CS1023" s="187"/>
      <c r="CT1023" s="187"/>
      <c r="CU1023" s="187"/>
      <c r="CV1023" s="187"/>
      <c r="CW1023" s="187"/>
      <c r="CX1023" s="187"/>
      <c r="CY1023" s="187"/>
      <c r="CZ1023" s="187"/>
      <c r="DA1023" s="187"/>
    </row>
    <row r="1024" spans="1:105" ht="15">
      <c r="A1024" s="180"/>
      <c r="B1024" s="180"/>
      <c r="C1024" s="180"/>
      <c r="D1024" s="180"/>
      <c r="E1024" s="180"/>
      <c r="F1024" s="180"/>
      <c r="G1024" s="180"/>
      <c r="H1024" s="180"/>
      <c r="I1024" s="180"/>
      <c r="J1024" s="180"/>
      <c r="K1024" s="180"/>
      <c r="L1024" s="180"/>
      <c r="M1024" s="180"/>
      <c r="N1024" s="180"/>
      <c r="O1024" s="180"/>
      <c r="P1024" s="180"/>
      <c r="Q1024" s="180"/>
      <c r="R1024" s="180"/>
      <c r="S1024" s="180"/>
      <c r="T1024" s="180"/>
      <c r="U1024" s="180"/>
      <c r="V1024" s="180"/>
      <c r="W1024" s="180"/>
      <c r="X1024" s="180"/>
      <c r="Y1024" s="180"/>
      <c r="Z1024" s="180"/>
      <c r="AA1024" s="180"/>
      <c r="AB1024" s="180"/>
      <c r="AC1024" s="180"/>
      <c r="AD1024" s="180"/>
      <c r="AE1024" s="180"/>
      <c r="AF1024" s="180"/>
      <c r="AG1024" s="180"/>
      <c r="AH1024" s="180"/>
      <c r="AI1024" s="180"/>
      <c r="AJ1024" s="180"/>
      <c r="AK1024" s="180"/>
      <c r="AL1024" s="180"/>
      <c r="AM1024" s="180"/>
      <c r="AN1024" s="180"/>
      <c r="AO1024" s="180"/>
      <c r="AP1024" s="180"/>
      <c r="AQ1024" s="180"/>
      <c r="AR1024" s="180"/>
      <c r="AS1024" s="180"/>
      <c r="AT1024" s="180"/>
      <c r="AU1024" s="180"/>
      <c r="AV1024" s="180"/>
      <c r="AW1024" s="180"/>
      <c r="AX1024" s="180"/>
      <c r="AY1024" s="180"/>
      <c r="AZ1024" s="180"/>
      <c r="BA1024" s="180"/>
      <c r="BB1024" s="180"/>
      <c r="BC1024" s="180"/>
      <c r="BD1024" s="180"/>
      <c r="BE1024" s="180"/>
      <c r="BF1024" s="180"/>
      <c r="BG1024" s="180"/>
      <c r="BH1024" s="180"/>
      <c r="BI1024" s="180"/>
      <c r="BJ1024" s="180"/>
      <c r="BK1024" s="180"/>
      <c r="BL1024" s="180"/>
      <c r="BM1024" s="180"/>
      <c r="BN1024" s="180"/>
      <c r="BO1024" s="180"/>
      <c r="BP1024" s="180"/>
      <c r="BQ1024" s="180"/>
      <c r="BR1024" s="180"/>
      <c r="BS1024" s="180"/>
      <c r="BT1024" s="180"/>
      <c r="BU1024" s="180"/>
      <c r="BV1024" s="180"/>
      <c r="BW1024" s="180"/>
      <c r="BX1024" s="180"/>
      <c r="BY1024" s="180"/>
      <c r="BZ1024" s="180"/>
      <c r="CA1024" s="180"/>
      <c r="CB1024" s="180"/>
      <c r="CC1024" s="180"/>
      <c r="CD1024" s="180"/>
      <c r="CE1024" s="180"/>
      <c r="CF1024" s="180"/>
      <c r="CG1024" s="180"/>
      <c r="CH1024" s="180"/>
      <c r="CI1024" s="180"/>
      <c r="CJ1024" s="187"/>
      <c r="CK1024" s="187"/>
      <c r="CL1024" s="187"/>
      <c r="CM1024" s="187"/>
      <c r="CN1024" s="187"/>
      <c r="CO1024" s="187"/>
      <c r="CP1024" s="187"/>
      <c r="CQ1024" s="187"/>
      <c r="CR1024" s="187"/>
      <c r="CS1024" s="187"/>
      <c r="CT1024" s="187"/>
      <c r="CU1024" s="187"/>
      <c r="CV1024" s="187"/>
      <c r="CW1024" s="187"/>
      <c r="CX1024" s="187"/>
      <c r="CY1024" s="187"/>
      <c r="CZ1024" s="187"/>
      <c r="DA1024" s="187"/>
    </row>
    <row r="1025" spans="1:105" ht="15">
      <c r="A1025" s="180"/>
      <c r="B1025" s="180"/>
      <c r="C1025" s="180"/>
      <c r="D1025" s="180"/>
      <c r="E1025" s="180"/>
      <c r="F1025" s="180"/>
      <c r="G1025" s="180"/>
      <c r="H1025" s="180"/>
      <c r="I1025" s="180"/>
      <c r="J1025" s="180"/>
      <c r="K1025" s="180"/>
      <c r="L1025" s="180"/>
      <c r="M1025" s="180"/>
      <c r="N1025" s="180"/>
      <c r="O1025" s="180"/>
      <c r="P1025" s="180"/>
      <c r="Q1025" s="180"/>
      <c r="R1025" s="180"/>
      <c r="S1025" s="180"/>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c r="CH1025" s="180"/>
      <c r="CI1025" s="180"/>
      <c r="CJ1025" s="187"/>
      <c r="CK1025" s="187"/>
      <c r="CL1025" s="187"/>
      <c r="CM1025" s="187"/>
      <c r="CN1025" s="187"/>
      <c r="CO1025" s="187"/>
      <c r="CP1025" s="187"/>
      <c r="CQ1025" s="187"/>
      <c r="CR1025" s="187"/>
      <c r="CS1025" s="187"/>
      <c r="CT1025" s="187"/>
      <c r="CU1025" s="187"/>
      <c r="CV1025" s="187"/>
      <c r="CW1025" s="187"/>
      <c r="CX1025" s="187"/>
      <c r="CY1025" s="187"/>
      <c r="CZ1025" s="187"/>
      <c r="DA1025" s="187"/>
    </row>
    <row r="1026" spans="1:105" ht="15">
      <c r="A1026" s="180"/>
      <c r="B1026" s="180"/>
      <c r="C1026" s="180"/>
      <c r="D1026" s="180"/>
      <c r="E1026" s="180"/>
      <c r="F1026" s="180"/>
      <c r="G1026" s="180"/>
      <c r="H1026" s="180"/>
      <c r="I1026" s="180"/>
      <c r="J1026" s="180"/>
      <c r="K1026" s="180"/>
      <c r="L1026" s="180"/>
      <c r="M1026" s="180"/>
      <c r="N1026" s="180"/>
      <c r="O1026" s="180"/>
      <c r="P1026" s="180"/>
      <c r="Q1026" s="180"/>
      <c r="R1026" s="180"/>
      <c r="S1026" s="180"/>
      <c r="T1026" s="180"/>
      <c r="U1026" s="180"/>
      <c r="V1026" s="180"/>
      <c r="W1026" s="180"/>
      <c r="X1026" s="180"/>
      <c r="Y1026" s="180"/>
      <c r="Z1026" s="180"/>
      <c r="AA1026" s="180"/>
      <c r="AB1026" s="180"/>
      <c r="AC1026" s="180"/>
      <c r="AD1026" s="180"/>
      <c r="AE1026" s="180"/>
      <c r="AF1026" s="180"/>
      <c r="AG1026" s="180"/>
      <c r="AH1026" s="180"/>
      <c r="AI1026" s="180"/>
      <c r="AJ1026" s="180"/>
      <c r="AK1026" s="180"/>
      <c r="AL1026" s="180"/>
      <c r="AM1026" s="180"/>
      <c r="AN1026" s="180"/>
      <c r="AO1026" s="180"/>
      <c r="AP1026" s="180"/>
      <c r="AQ1026" s="180"/>
      <c r="AR1026" s="180"/>
      <c r="AS1026" s="180"/>
      <c r="AT1026" s="180"/>
      <c r="AU1026" s="180"/>
      <c r="AV1026" s="180"/>
      <c r="AW1026" s="180"/>
      <c r="AX1026" s="180"/>
      <c r="AY1026" s="180"/>
      <c r="AZ1026" s="180"/>
      <c r="BA1026" s="180"/>
      <c r="BB1026" s="180"/>
      <c r="BC1026" s="180"/>
      <c r="BD1026" s="180"/>
      <c r="BE1026" s="180"/>
      <c r="BF1026" s="180"/>
      <c r="BG1026" s="180"/>
      <c r="BH1026" s="180"/>
      <c r="BI1026" s="180"/>
      <c r="BJ1026" s="180"/>
      <c r="BK1026" s="180"/>
      <c r="BL1026" s="180"/>
      <c r="BM1026" s="180"/>
      <c r="BN1026" s="180"/>
      <c r="BO1026" s="180"/>
      <c r="BP1026" s="180"/>
      <c r="BQ1026" s="180"/>
      <c r="BR1026" s="180"/>
      <c r="BS1026" s="180"/>
      <c r="BT1026" s="180"/>
      <c r="BU1026" s="180"/>
      <c r="BV1026" s="180"/>
      <c r="BW1026" s="180"/>
      <c r="BX1026" s="180"/>
      <c r="BY1026" s="180"/>
      <c r="BZ1026" s="180"/>
      <c r="CA1026" s="180"/>
      <c r="CB1026" s="180"/>
      <c r="CC1026" s="180"/>
      <c r="CD1026" s="180"/>
      <c r="CE1026" s="180"/>
      <c r="CF1026" s="180"/>
      <c r="CG1026" s="180"/>
      <c r="CH1026" s="180"/>
      <c r="CI1026" s="180"/>
      <c r="CJ1026" s="187"/>
      <c r="CK1026" s="187"/>
      <c r="CL1026" s="187"/>
      <c r="CM1026" s="187"/>
      <c r="CN1026" s="187"/>
      <c r="CO1026" s="187"/>
      <c r="CP1026" s="187"/>
      <c r="CQ1026" s="187"/>
      <c r="CR1026" s="187"/>
      <c r="CS1026" s="187"/>
      <c r="CT1026" s="187"/>
      <c r="CU1026" s="187"/>
      <c r="CV1026" s="187"/>
      <c r="CW1026" s="187"/>
      <c r="CX1026" s="187"/>
      <c r="CY1026" s="187"/>
      <c r="CZ1026" s="187"/>
      <c r="DA1026" s="187"/>
    </row>
    <row r="1027" spans="1:105" ht="15">
      <c r="A1027" s="180"/>
      <c r="B1027" s="180"/>
      <c r="C1027" s="180"/>
      <c r="D1027" s="180"/>
      <c r="E1027" s="180"/>
      <c r="F1027" s="180"/>
      <c r="G1027" s="180"/>
      <c r="H1027" s="180"/>
      <c r="I1027" s="180"/>
      <c r="J1027" s="180"/>
      <c r="K1027" s="180"/>
      <c r="L1027" s="180"/>
      <c r="M1027" s="180"/>
      <c r="N1027" s="180"/>
      <c r="O1027" s="180"/>
      <c r="P1027" s="180"/>
      <c r="Q1027" s="180"/>
      <c r="R1027" s="180"/>
      <c r="S1027" s="180"/>
      <c r="T1027" s="180"/>
      <c r="U1027" s="180"/>
      <c r="V1027" s="180"/>
      <c r="W1027" s="180"/>
      <c r="X1027" s="180"/>
      <c r="Y1027" s="180"/>
      <c r="Z1027" s="180"/>
      <c r="AA1027" s="180"/>
      <c r="AB1027" s="180"/>
      <c r="AC1027" s="180"/>
      <c r="AD1027" s="180"/>
      <c r="AE1027" s="180"/>
      <c r="AF1027" s="180"/>
      <c r="AG1027" s="180"/>
      <c r="AH1027" s="180"/>
      <c r="AI1027" s="180"/>
      <c r="AJ1027" s="180"/>
      <c r="AK1027" s="180"/>
      <c r="AL1027" s="180"/>
      <c r="AM1027" s="180"/>
      <c r="AN1027" s="180"/>
      <c r="AO1027" s="180"/>
      <c r="AP1027" s="180"/>
      <c r="AQ1027" s="180"/>
      <c r="AR1027" s="180"/>
      <c r="AS1027" s="180"/>
      <c r="AT1027" s="180"/>
      <c r="AU1027" s="180"/>
      <c r="AV1027" s="180"/>
      <c r="AW1027" s="180"/>
      <c r="AX1027" s="180"/>
      <c r="AY1027" s="180"/>
      <c r="AZ1027" s="180"/>
      <c r="BA1027" s="180"/>
      <c r="BB1027" s="180"/>
      <c r="BC1027" s="180"/>
      <c r="BD1027" s="180"/>
      <c r="BE1027" s="180"/>
      <c r="BF1027" s="180"/>
      <c r="BG1027" s="180"/>
      <c r="BH1027" s="180"/>
      <c r="BI1027" s="180"/>
      <c r="BJ1027" s="180"/>
      <c r="BK1027" s="180"/>
      <c r="BL1027" s="180"/>
      <c r="BM1027" s="180"/>
      <c r="BN1027" s="180"/>
      <c r="BO1027" s="180"/>
      <c r="BP1027" s="180"/>
      <c r="BQ1027" s="180"/>
      <c r="BR1027" s="180"/>
      <c r="BS1027" s="180"/>
      <c r="BT1027" s="180"/>
      <c r="BU1027" s="180"/>
      <c r="BV1027" s="180"/>
      <c r="BW1027" s="180"/>
      <c r="BX1027" s="180"/>
      <c r="BY1027" s="180"/>
      <c r="BZ1027" s="180"/>
      <c r="CA1027" s="180"/>
      <c r="CB1027" s="180"/>
      <c r="CC1027" s="180"/>
      <c r="CD1027" s="180"/>
      <c r="CE1027" s="180"/>
      <c r="CF1027" s="180"/>
      <c r="CG1027" s="180"/>
      <c r="CH1027" s="180"/>
      <c r="CI1027" s="180"/>
      <c r="CJ1027" s="187"/>
      <c r="CK1027" s="187"/>
      <c r="CL1027" s="187"/>
      <c r="CM1027" s="187"/>
      <c r="CN1027" s="187"/>
      <c r="CO1027" s="187"/>
      <c r="CP1027" s="187"/>
      <c r="CQ1027" s="187"/>
      <c r="CR1027" s="187"/>
      <c r="CS1027" s="187"/>
      <c r="CT1027" s="187"/>
      <c r="CU1027" s="187"/>
      <c r="CV1027" s="187"/>
      <c r="CW1027" s="187"/>
      <c r="CX1027" s="187"/>
      <c r="CY1027" s="187"/>
      <c r="CZ1027" s="187"/>
      <c r="DA1027" s="187"/>
    </row>
    <row r="1028" spans="1:105" ht="15">
      <c r="A1028" s="180"/>
      <c r="B1028" s="180"/>
      <c r="C1028" s="180"/>
      <c r="D1028" s="180"/>
      <c r="E1028" s="180"/>
      <c r="F1028" s="180"/>
      <c r="G1028" s="180"/>
      <c r="H1028" s="180"/>
      <c r="I1028" s="180"/>
      <c r="J1028" s="180"/>
      <c r="K1028" s="180"/>
      <c r="L1028" s="180"/>
      <c r="M1028" s="180"/>
      <c r="N1028" s="180"/>
      <c r="O1028" s="180"/>
      <c r="P1028" s="180"/>
      <c r="Q1028" s="180"/>
      <c r="R1028" s="180"/>
      <c r="S1028" s="180"/>
      <c r="T1028" s="180"/>
      <c r="U1028" s="180"/>
      <c r="V1028" s="180"/>
      <c r="W1028" s="180"/>
      <c r="X1028" s="180"/>
      <c r="Y1028" s="180"/>
      <c r="Z1028" s="180"/>
      <c r="AA1028" s="180"/>
      <c r="AB1028" s="180"/>
      <c r="AC1028" s="180"/>
      <c r="AD1028" s="180"/>
      <c r="AE1028" s="180"/>
      <c r="AF1028" s="180"/>
      <c r="AG1028" s="180"/>
      <c r="AH1028" s="180"/>
      <c r="AI1028" s="180"/>
      <c r="AJ1028" s="180"/>
      <c r="AK1028" s="180"/>
      <c r="AL1028" s="180"/>
      <c r="AM1028" s="180"/>
      <c r="AN1028" s="180"/>
      <c r="AO1028" s="180"/>
      <c r="AP1028" s="180"/>
      <c r="AQ1028" s="180"/>
      <c r="AR1028" s="180"/>
      <c r="AS1028" s="180"/>
      <c r="AT1028" s="180"/>
      <c r="AU1028" s="180"/>
      <c r="AV1028" s="180"/>
      <c r="AW1028" s="180"/>
      <c r="AX1028" s="180"/>
      <c r="AY1028" s="180"/>
      <c r="AZ1028" s="180"/>
      <c r="BA1028" s="180"/>
      <c r="BB1028" s="180"/>
      <c r="BC1028" s="180"/>
      <c r="BD1028" s="180"/>
      <c r="BE1028" s="180"/>
      <c r="BF1028" s="180"/>
      <c r="BG1028" s="180"/>
      <c r="BH1028" s="180"/>
      <c r="BI1028" s="180"/>
      <c r="BJ1028" s="180"/>
      <c r="BK1028" s="180"/>
      <c r="BL1028" s="180"/>
      <c r="BM1028" s="180"/>
      <c r="BN1028" s="180"/>
      <c r="BO1028" s="180"/>
      <c r="BP1028" s="180"/>
      <c r="BQ1028" s="180"/>
      <c r="BR1028" s="180"/>
      <c r="BS1028" s="180"/>
      <c r="BT1028" s="180"/>
      <c r="BU1028" s="180"/>
      <c r="BV1028" s="180"/>
      <c r="BW1028" s="180"/>
      <c r="BX1028" s="180"/>
      <c r="BY1028" s="180"/>
      <c r="BZ1028" s="180"/>
      <c r="CA1028" s="180"/>
      <c r="CB1028" s="180"/>
      <c r="CC1028" s="180"/>
      <c r="CD1028" s="180"/>
      <c r="CE1028" s="180"/>
      <c r="CF1028" s="180"/>
      <c r="CG1028" s="180"/>
      <c r="CH1028" s="180"/>
      <c r="CI1028" s="180"/>
      <c r="CJ1028" s="187"/>
      <c r="CK1028" s="187"/>
      <c r="CL1028" s="187"/>
      <c r="CM1028" s="187"/>
      <c r="CN1028" s="187"/>
      <c r="CO1028" s="187"/>
      <c r="CP1028" s="187"/>
      <c r="CQ1028" s="187"/>
      <c r="CR1028" s="187"/>
      <c r="CS1028" s="187"/>
      <c r="CT1028" s="187"/>
      <c r="CU1028" s="187"/>
      <c r="CV1028" s="187"/>
      <c r="CW1028" s="187"/>
      <c r="CX1028" s="187"/>
      <c r="CY1028" s="187"/>
      <c r="CZ1028" s="187"/>
      <c r="DA1028" s="187"/>
    </row>
    <row r="1029" spans="1:105" ht="15">
      <c r="A1029" s="180"/>
      <c r="B1029" s="180"/>
      <c r="C1029" s="180"/>
      <c r="D1029" s="180"/>
      <c r="E1029" s="180"/>
      <c r="F1029" s="180"/>
      <c r="G1029" s="180"/>
      <c r="H1029" s="180"/>
      <c r="I1029" s="180"/>
      <c r="J1029" s="180"/>
      <c r="K1029" s="180"/>
      <c r="L1029" s="180"/>
      <c r="M1029" s="180"/>
      <c r="N1029" s="180"/>
      <c r="O1029" s="180"/>
      <c r="P1029" s="180"/>
      <c r="Q1029" s="180"/>
      <c r="R1029" s="180"/>
      <c r="S1029" s="180"/>
      <c r="T1029" s="180"/>
      <c r="U1029" s="180"/>
      <c r="V1029" s="180"/>
      <c r="W1029" s="180"/>
      <c r="X1029" s="180"/>
      <c r="Y1029" s="180"/>
      <c r="Z1029" s="180"/>
      <c r="AA1029" s="180"/>
      <c r="AB1029" s="180"/>
      <c r="AC1029" s="180"/>
      <c r="AD1029" s="180"/>
      <c r="AE1029" s="180"/>
      <c r="AF1029" s="180"/>
      <c r="AG1029" s="180"/>
      <c r="AH1029" s="180"/>
      <c r="AI1029" s="180"/>
      <c r="AJ1029" s="180"/>
      <c r="AK1029" s="180"/>
      <c r="AL1029" s="180"/>
      <c r="AM1029" s="180"/>
      <c r="AN1029" s="180"/>
      <c r="AO1029" s="180"/>
      <c r="AP1029" s="180"/>
      <c r="AQ1029" s="180"/>
      <c r="AR1029" s="180"/>
      <c r="AS1029" s="180"/>
      <c r="AT1029" s="180"/>
      <c r="AU1029" s="180"/>
      <c r="AV1029" s="180"/>
      <c r="AW1029" s="180"/>
      <c r="AX1029" s="180"/>
      <c r="AY1029" s="180"/>
      <c r="AZ1029" s="180"/>
      <c r="BA1029" s="180"/>
      <c r="BB1029" s="180"/>
      <c r="BC1029" s="180"/>
      <c r="BD1029" s="180"/>
      <c r="BE1029" s="180"/>
      <c r="BF1029" s="180"/>
      <c r="BG1029" s="180"/>
      <c r="BH1029" s="180"/>
      <c r="BI1029" s="180"/>
      <c r="BJ1029" s="180"/>
      <c r="BK1029" s="180"/>
      <c r="BL1029" s="180"/>
      <c r="BM1029" s="180"/>
      <c r="BN1029" s="180"/>
      <c r="BO1029" s="180"/>
      <c r="BP1029" s="180"/>
      <c r="BQ1029" s="180"/>
      <c r="BR1029" s="180"/>
      <c r="BS1029" s="180"/>
      <c r="BT1029" s="180"/>
      <c r="BU1029" s="180"/>
      <c r="BV1029" s="180"/>
      <c r="BW1029" s="180"/>
      <c r="BX1029" s="180"/>
      <c r="BY1029" s="180"/>
      <c r="BZ1029" s="180"/>
      <c r="CA1029" s="180"/>
      <c r="CB1029" s="180"/>
      <c r="CC1029" s="180"/>
      <c r="CD1029" s="180"/>
      <c r="CE1029" s="180"/>
      <c r="CF1029" s="180"/>
      <c r="CG1029" s="180"/>
      <c r="CH1029" s="180"/>
      <c r="CI1029" s="180"/>
      <c r="CJ1029" s="187"/>
      <c r="CK1029" s="187"/>
      <c r="CL1029" s="187"/>
      <c r="CM1029" s="187"/>
      <c r="CN1029" s="187"/>
      <c r="CO1029" s="187"/>
      <c r="CP1029" s="187"/>
      <c r="CQ1029" s="187"/>
      <c r="CR1029" s="187"/>
      <c r="CS1029" s="187"/>
      <c r="CT1029" s="187"/>
      <c r="CU1029" s="187"/>
      <c r="CV1029" s="187"/>
      <c r="CW1029" s="187"/>
      <c r="CX1029" s="187"/>
      <c r="CY1029" s="187"/>
      <c r="CZ1029" s="187"/>
      <c r="DA1029" s="187"/>
    </row>
    <row r="1030" spans="1:105" ht="15">
      <c r="A1030" s="180"/>
      <c r="B1030" s="180"/>
      <c r="C1030" s="180"/>
      <c r="D1030" s="180"/>
      <c r="E1030" s="180"/>
      <c r="F1030" s="180"/>
      <c r="G1030" s="180"/>
      <c r="H1030" s="180"/>
      <c r="I1030" s="180"/>
      <c r="J1030" s="180"/>
      <c r="K1030" s="180"/>
      <c r="L1030" s="180"/>
      <c r="M1030" s="180"/>
      <c r="N1030" s="180"/>
      <c r="O1030" s="180"/>
      <c r="P1030" s="180"/>
      <c r="Q1030" s="180"/>
      <c r="R1030" s="180"/>
      <c r="S1030" s="180"/>
      <c r="T1030" s="180"/>
      <c r="U1030" s="180"/>
      <c r="V1030" s="180"/>
      <c r="W1030" s="180"/>
      <c r="X1030" s="180"/>
      <c r="Y1030" s="180"/>
      <c r="Z1030" s="180"/>
      <c r="AA1030" s="180"/>
      <c r="AB1030" s="180"/>
      <c r="AC1030" s="180"/>
      <c r="AD1030" s="180"/>
      <c r="AE1030" s="180"/>
      <c r="AF1030" s="180"/>
      <c r="AG1030" s="180"/>
      <c r="AH1030" s="180"/>
      <c r="AI1030" s="180"/>
      <c r="AJ1030" s="180"/>
      <c r="AK1030" s="180"/>
      <c r="AL1030" s="180"/>
      <c r="AM1030" s="180"/>
      <c r="AN1030" s="180"/>
      <c r="AO1030" s="180"/>
      <c r="AP1030" s="180"/>
      <c r="AQ1030" s="180"/>
      <c r="AR1030" s="180"/>
      <c r="AS1030" s="180"/>
      <c r="AT1030" s="180"/>
      <c r="AU1030" s="180"/>
      <c r="AV1030" s="180"/>
      <c r="AW1030" s="180"/>
      <c r="AX1030" s="180"/>
      <c r="AY1030" s="180"/>
      <c r="AZ1030" s="180"/>
      <c r="BA1030" s="180"/>
      <c r="BB1030" s="180"/>
      <c r="BC1030" s="180"/>
      <c r="BD1030" s="180"/>
      <c r="BE1030" s="180"/>
      <c r="BF1030" s="180"/>
      <c r="BG1030" s="180"/>
      <c r="BH1030" s="180"/>
      <c r="BI1030" s="180"/>
      <c r="BJ1030" s="180"/>
      <c r="BK1030" s="180"/>
      <c r="BL1030" s="180"/>
      <c r="BM1030" s="180"/>
      <c r="BN1030" s="180"/>
      <c r="BO1030" s="180"/>
      <c r="BP1030" s="180"/>
      <c r="BQ1030" s="180"/>
      <c r="BR1030" s="180"/>
      <c r="BS1030" s="180"/>
      <c r="BT1030" s="180"/>
      <c r="BU1030" s="180"/>
      <c r="BV1030" s="180"/>
      <c r="BW1030" s="180"/>
      <c r="BX1030" s="180"/>
      <c r="BY1030" s="180"/>
      <c r="BZ1030" s="180"/>
      <c r="CA1030" s="180"/>
      <c r="CB1030" s="180"/>
      <c r="CC1030" s="180"/>
      <c r="CD1030" s="180"/>
      <c r="CE1030" s="180"/>
      <c r="CF1030" s="180"/>
      <c r="CG1030" s="180"/>
      <c r="CH1030" s="180"/>
      <c r="CI1030" s="180"/>
      <c r="CJ1030" s="187"/>
      <c r="CK1030" s="187"/>
      <c r="CL1030" s="187"/>
      <c r="CM1030" s="187"/>
      <c r="CN1030" s="187"/>
      <c r="CO1030" s="187"/>
      <c r="CP1030" s="187"/>
      <c r="CQ1030" s="187"/>
      <c r="CR1030" s="187"/>
      <c r="CS1030" s="187"/>
      <c r="CT1030" s="187"/>
      <c r="CU1030" s="187"/>
      <c r="CV1030" s="187"/>
      <c r="CW1030" s="187"/>
      <c r="CX1030" s="187"/>
      <c r="CY1030" s="187"/>
      <c r="CZ1030" s="187"/>
      <c r="DA1030" s="187"/>
    </row>
    <row r="1031" spans="1:105" ht="15">
      <c r="A1031" s="180"/>
      <c r="B1031" s="180"/>
      <c r="C1031" s="180"/>
      <c r="D1031" s="180"/>
      <c r="E1031" s="180"/>
      <c r="F1031" s="180"/>
      <c r="G1031" s="180"/>
      <c r="H1031" s="180"/>
      <c r="I1031" s="180"/>
      <c r="J1031" s="180"/>
      <c r="K1031" s="180"/>
      <c r="L1031" s="180"/>
      <c r="M1031" s="180"/>
      <c r="N1031" s="180"/>
      <c r="O1031" s="180"/>
      <c r="P1031" s="180"/>
      <c r="Q1031" s="180"/>
      <c r="R1031" s="180"/>
      <c r="S1031" s="180"/>
      <c r="T1031" s="180"/>
      <c r="U1031" s="180"/>
      <c r="V1031" s="180"/>
      <c r="W1031" s="180"/>
      <c r="X1031" s="180"/>
      <c r="Y1031" s="180"/>
      <c r="Z1031" s="180"/>
      <c r="AA1031" s="180"/>
      <c r="AB1031" s="180"/>
      <c r="AC1031" s="180"/>
      <c r="AD1031" s="180"/>
      <c r="AE1031" s="180"/>
      <c r="AF1031" s="180"/>
      <c r="AG1031" s="180"/>
      <c r="AH1031" s="180"/>
      <c r="AI1031" s="180"/>
      <c r="AJ1031" s="180"/>
      <c r="AK1031" s="180"/>
      <c r="AL1031" s="180"/>
      <c r="AM1031" s="180"/>
      <c r="AN1031" s="180"/>
      <c r="AO1031" s="180"/>
      <c r="AP1031" s="180"/>
      <c r="AQ1031" s="180"/>
      <c r="AR1031" s="180"/>
      <c r="AS1031" s="180"/>
      <c r="AT1031" s="180"/>
      <c r="AU1031" s="180"/>
      <c r="AV1031" s="180"/>
      <c r="AW1031" s="180"/>
      <c r="AX1031" s="180"/>
      <c r="AY1031" s="180"/>
      <c r="AZ1031" s="180"/>
      <c r="BA1031" s="180"/>
      <c r="BB1031" s="180"/>
      <c r="BC1031" s="180"/>
      <c r="BD1031" s="180"/>
      <c r="BE1031" s="180"/>
      <c r="BF1031" s="180"/>
      <c r="BG1031" s="180"/>
      <c r="BH1031" s="180"/>
      <c r="BI1031" s="180"/>
      <c r="BJ1031" s="180"/>
      <c r="BK1031" s="180"/>
      <c r="BL1031" s="180"/>
      <c r="BM1031" s="180"/>
      <c r="BN1031" s="180"/>
      <c r="BO1031" s="180"/>
      <c r="BP1031" s="180"/>
      <c r="BQ1031" s="180"/>
      <c r="BR1031" s="180"/>
      <c r="BS1031" s="180"/>
      <c r="BT1031" s="180"/>
      <c r="BU1031" s="180"/>
      <c r="BV1031" s="180"/>
      <c r="BW1031" s="180"/>
      <c r="BX1031" s="180"/>
      <c r="BY1031" s="180"/>
      <c r="BZ1031" s="180"/>
      <c r="CA1031" s="180"/>
      <c r="CB1031" s="180"/>
      <c r="CC1031" s="180"/>
      <c r="CD1031" s="180"/>
      <c r="CE1031" s="180"/>
      <c r="CF1031" s="180"/>
      <c r="CG1031" s="180"/>
      <c r="CH1031" s="180"/>
      <c r="CI1031" s="180"/>
      <c r="CJ1031" s="187"/>
      <c r="CK1031" s="187"/>
      <c r="CL1031" s="187"/>
      <c r="CM1031" s="187"/>
      <c r="CN1031" s="187"/>
      <c r="CO1031" s="187"/>
      <c r="CP1031" s="187"/>
      <c r="CQ1031" s="187"/>
      <c r="CR1031" s="187"/>
      <c r="CS1031" s="187"/>
      <c r="CT1031" s="187"/>
      <c r="CU1031" s="187"/>
      <c r="CV1031" s="187"/>
      <c r="CW1031" s="187"/>
      <c r="CX1031" s="187"/>
      <c r="CY1031" s="187"/>
      <c r="CZ1031" s="187"/>
      <c r="DA1031" s="187"/>
    </row>
    <row r="1032" spans="1:105" ht="15">
      <c r="A1032" s="180"/>
      <c r="B1032" s="180"/>
      <c r="C1032" s="180"/>
      <c r="D1032" s="180"/>
      <c r="E1032" s="180"/>
      <c r="F1032" s="180"/>
      <c r="G1032" s="180"/>
      <c r="H1032" s="180"/>
      <c r="I1032" s="180"/>
      <c r="J1032" s="180"/>
      <c r="K1032" s="180"/>
      <c r="L1032" s="180"/>
      <c r="M1032" s="180"/>
      <c r="N1032" s="180"/>
      <c r="O1032" s="180"/>
      <c r="P1032" s="180"/>
      <c r="Q1032" s="180"/>
      <c r="R1032" s="180"/>
      <c r="S1032" s="180"/>
      <c r="T1032" s="180"/>
      <c r="U1032" s="180"/>
      <c r="V1032" s="180"/>
      <c r="W1032" s="180"/>
      <c r="X1032" s="180"/>
      <c r="Y1032" s="180"/>
      <c r="Z1032" s="180"/>
      <c r="AA1032" s="180"/>
      <c r="AB1032" s="180"/>
      <c r="AC1032" s="180"/>
      <c r="AD1032" s="180"/>
      <c r="AE1032" s="180"/>
      <c r="AF1032" s="180"/>
      <c r="AG1032" s="180"/>
      <c r="AH1032" s="180"/>
      <c r="AI1032" s="180"/>
      <c r="AJ1032" s="180"/>
      <c r="AK1032" s="180"/>
      <c r="AL1032" s="180"/>
      <c r="AM1032" s="180"/>
      <c r="AN1032" s="180"/>
      <c r="AO1032" s="180"/>
      <c r="AP1032" s="180"/>
      <c r="AQ1032" s="180"/>
      <c r="AR1032" s="180"/>
      <c r="AS1032" s="180"/>
      <c r="AT1032" s="180"/>
      <c r="AU1032" s="180"/>
      <c r="AV1032" s="180"/>
      <c r="AW1032" s="180"/>
      <c r="AX1032" s="180"/>
      <c r="AY1032" s="180"/>
      <c r="AZ1032" s="180"/>
      <c r="BA1032" s="180"/>
      <c r="BB1032" s="180"/>
      <c r="BC1032" s="180"/>
      <c r="BD1032" s="180"/>
      <c r="BE1032" s="180"/>
      <c r="BF1032" s="180"/>
      <c r="BG1032" s="180"/>
      <c r="BH1032" s="180"/>
      <c r="BI1032" s="180"/>
      <c r="BJ1032" s="180"/>
      <c r="BK1032" s="180"/>
      <c r="BL1032" s="180"/>
      <c r="BM1032" s="180"/>
      <c r="BN1032" s="180"/>
      <c r="BO1032" s="180"/>
      <c r="BP1032" s="180"/>
      <c r="BQ1032" s="180"/>
      <c r="BR1032" s="180"/>
      <c r="BS1032" s="180"/>
      <c r="BT1032" s="180"/>
      <c r="BU1032" s="180"/>
      <c r="BV1032" s="180"/>
      <c r="BW1032" s="180"/>
      <c r="BX1032" s="180"/>
      <c r="BY1032" s="180"/>
      <c r="BZ1032" s="180"/>
      <c r="CA1032" s="180"/>
      <c r="CB1032" s="180"/>
      <c r="CC1032" s="180"/>
      <c r="CD1032" s="180"/>
      <c r="CE1032" s="180"/>
      <c r="CF1032" s="180"/>
      <c r="CG1032" s="180"/>
      <c r="CH1032" s="180"/>
      <c r="CI1032" s="180"/>
      <c r="CJ1032" s="187"/>
      <c r="CK1032" s="187"/>
      <c r="CL1032" s="187"/>
      <c r="CM1032" s="187"/>
      <c r="CN1032" s="187"/>
      <c r="CO1032" s="187"/>
      <c r="CP1032" s="187"/>
      <c r="CQ1032" s="187"/>
      <c r="CR1032" s="187"/>
      <c r="CS1032" s="187"/>
      <c r="CT1032" s="187"/>
      <c r="CU1032" s="187"/>
      <c r="CV1032" s="187"/>
      <c r="CW1032" s="187"/>
      <c r="CX1032" s="187"/>
      <c r="CY1032" s="187"/>
      <c r="CZ1032" s="187"/>
      <c r="DA1032" s="187"/>
    </row>
    <row r="1033" spans="1:105" ht="15">
      <c r="A1033" s="180"/>
      <c r="B1033" s="180"/>
      <c r="C1033" s="180"/>
      <c r="D1033" s="180"/>
      <c r="E1033" s="180"/>
      <c r="F1033" s="180"/>
      <c r="G1033" s="180"/>
      <c r="H1033" s="180"/>
      <c r="I1033" s="180"/>
      <c r="J1033" s="180"/>
      <c r="K1033" s="180"/>
      <c r="L1033" s="180"/>
      <c r="M1033" s="180"/>
      <c r="N1033" s="180"/>
      <c r="O1033" s="180"/>
      <c r="P1033" s="180"/>
      <c r="Q1033" s="180"/>
      <c r="R1033" s="180"/>
      <c r="S1033" s="180"/>
      <c r="T1033" s="180"/>
      <c r="U1033" s="180"/>
      <c r="V1033" s="180"/>
      <c r="W1033" s="180"/>
      <c r="X1033" s="180"/>
      <c r="Y1033" s="180"/>
      <c r="Z1033" s="180"/>
      <c r="AA1033" s="180"/>
      <c r="AB1033" s="180"/>
      <c r="AC1033" s="180"/>
      <c r="AD1033" s="180"/>
      <c r="AE1033" s="180"/>
      <c r="AF1033" s="180"/>
      <c r="AG1033" s="180"/>
      <c r="AH1033" s="180"/>
      <c r="AI1033" s="180"/>
      <c r="AJ1033" s="180"/>
      <c r="AK1033" s="180"/>
      <c r="AL1033" s="180"/>
      <c r="AM1033" s="180"/>
      <c r="AN1033" s="180"/>
      <c r="AO1033" s="180"/>
      <c r="AP1033" s="180"/>
      <c r="AQ1033" s="180"/>
      <c r="AR1033" s="180"/>
      <c r="AS1033" s="180"/>
      <c r="AT1033" s="180"/>
      <c r="AU1033" s="180"/>
      <c r="AV1033" s="180"/>
      <c r="AW1033" s="180"/>
      <c r="AX1033" s="180"/>
      <c r="AY1033" s="180"/>
      <c r="AZ1033" s="180"/>
      <c r="BA1033" s="180"/>
      <c r="BB1033" s="180"/>
      <c r="BC1033" s="180"/>
      <c r="BD1033" s="180"/>
      <c r="BE1033" s="180"/>
      <c r="BF1033" s="180"/>
      <c r="BG1033" s="180"/>
      <c r="BH1033" s="180"/>
      <c r="BI1033" s="180"/>
      <c r="BJ1033" s="180"/>
      <c r="BK1033" s="180"/>
      <c r="BL1033" s="180"/>
      <c r="BM1033" s="180"/>
      <c r="BN1033" s="180"/>
      <c r="BO1033" s="180"/>
      <c r="BP1033" s="180"/>
      <c r="BQ1033" s="180"/>
      <c r="BR1033" s="180"/>
      <c r="BS1033" s="180"/>
      <c r="BT1033" s="180"/>
      <c r="BU1033" s="180"/>
      <c r="BV1033" s="180"/>
      <c r="BW1033" s="180"/>
      <c r="BX1033" s="180"/>
      <c r="BY1033" s="180"/>
      <c r="BZ1033" s="180"/>
      <c r="CA1033" s="180"/>
      <c r="CB1033" s="180"/>
      <c r="CC1033" s="180"/>
      <c r="CD1033" s="180"/>
      <c r="CE1033" s="180"/>
      <c r="CF1033" s="180"/>
      <c r="CG1033" s="180"/>
      <c r="CH1033" s="180"/>
      <c r="CI1033" s="180"/>
      <c r="CJ1033" s="187"/>
      <c r="CK1033" s="187"/>
      <c r="CL1033" s="187"/>
      <c r="CM1033" s="187"/>
      <c r="CN1033" s="187"/>
      <c r="CO1033" s="187"/>
      <c r="CP1033" s="187"/>
      <c r="CQ1033" s="187"/>
      <c r="CR1033" s="187"/>
      <c r="CS1033" s="187"/>
      <c r="CT1033" s="187"/>
      <c r="CU1033" s="187"/>
      <c r="CV1033" s="187"/>
      <c r="CW1033" s="187"/>
      <c r="CX1033" s="187"/>
      <c r="CY1033" s="187"/>
      <c r="CZ1033" s="187"/>
      <c r="DA1033" s="187"/>
    </row>
    <row r="1034" spans="1:105" ht="15">
      <c r="A1034" s="180"/>
      <c r="B1034" s="180"/>
      <c r="C1034" s="180"/>
      <c r="D1034" s="180"/>
      <c r="E1034" s="180"/>
      <c r="F1034" s="180"/>
      <c r="G1034" s="180"/>
      <c r="H1034" s="180"/>
      <c r="I1034" s="180"/>
      <c r="J1034" s="180"/>
      <c r="K1034" s="180"/>
      <c r="L1034" s="180"/>
      <c r="M1034" s="180"/>
      <c r="N1034" s="180"/>
      <c r="O1034" s="180"/>
      <c r="P1034" s="180"/>
      <c r="Q1034" s="180"/>
      <c r="R1034" s="180"/>
      <c r="S1034" s="180"/>
      <c r="T1034" s="180"/>
      <c r="U1034" s="180"/>
      <c r="V1034" s="180"/>
      <c r="W1034" s="180"/>
      <c r="X1034" s="180"/>
      <c r="Y1034" s="180"/>
      <c r="Z1034" s="180"/>
      <c r="AA1034" s="180"/>
      <c r="AB1034" s="180"/>
      <c r="AC1034" s="180"/>
      <c r="AD1034" s="180"/>
      <c r="AE1034" s="180"/>
      <c r="AF1034" s="180"/>
      <c r="AG1034" s="180"/>
      <c r="AH1034" s="180"/>
      <c r="AI1034" s="180"/>
      <c r="AJ1034" s="180"/>
      <c r="AK1034" s="180"/>
      <c r="AL1034" s="180"/>
      <c r="AM1034" s="180"/>
      <c r="AN1034" s="180"/>
      <c r="AO1034" s="180"/>
      <c r="AP1034" s="180"/>
      <c r="AQ1034" s="180"/>
      <c r="AR1034" s="180"/>
      <c r="AS1034" s="180"/>
      <c r="AT1034" s="180"/>
      <c r="AU1034" s="180"/>
      <c r="AV1034" s="180"/>
      <c r="AW1034" s="180"/>
      <c r="AX1034" s="180"/>
      <c r="AY1034" s="180"/>
      <c r="AZ1034" s="180"/>
      <c r="BA1034" s="180"/>
      <c r="BB1034" s="180"/>
      <c r="BC1034" s="180"/>
      <c r="BD1034" s="180"/>
      <c r="BE1034" s="180"/>
      <c r="BF1034" s="180"/>
      <c r="BG1034" s="180"/>
      <c r="BH1034" s="180"/>
      <c r="BI1034" s="180"/>
      <c r="BJ1034" s="180"/>
      <c r="BK1034" s="180"/>
      <c r="BL1034" s="180"/>
      <c r="BM1034" s="180"/>
      <c r="BN1034" s="180"/>
      <c r="BO1034" s="180"/>
      <c r="BP1034" s="180"/>
      <c r="BQ1034" s="180"/>
      <c r="BR1034" s="180"/>
      <c r="BS1034" s="180"/>
      <c r="BT1034" s="180"/>
      <c r="BU1034" s="180"/>
      <c r="BV1034" s="180"/>
      <c r="BW1034" s="180"/>
      <c r="BX1034" s="180"/>
      <c r="BY1034" s="180"/>
      <c r="BZ1034" s="180"/>
      <c r="CA1034" s="180"/>
      <c r="CB1034" s="180"/>
      <c r="CC1034" s="180"/>
      <c r="CD1034" s="180"/>
      <c r="CE1034" s="180"/>
      <c r="CF1034" s="180"/>
      <c r="CG1034" s="180"/>
      <c r="CH1034" s="180"/>
      <c r="CI1034" s="180"/>
      <c r="CJ1034" s="187"/>
      <c r="CK1034" s="187"/>
      <c r="CL1034" s="187"/>
      <c r="CM1034" s="187"/>
      <c r="CN1034" s="187"/>
      <c r="CO1034" s="187"/>
      <c r="CP1034" s="187"/>
      <c r="CQ1034" s="187"/>
      <c r="CR1034" s="187"/>
      <c r="CS1034" s="187"/>
      <c r="CT1034" s="187"/>
      <c r="CU1034" s="187"/>
      <c r="CV1034" s="187"/>
      <c r="CW1034" s="187"/>
      <c r="CX1034" s="187"/>
      <c r="CY1034" s="187"/>
      <c r="CZ1034" s="187"/>
      <c r="DA1034" s="187"/>
    </row>
    <row r="1035" spans="1:105" ht="15">
      <c r="A1035" s="180"/>
      <c r="B1035" s="180"/>
      <c r="C1035" s="180"/>
      <c r="D1035" s="180"/>
      <c r="E1035" s="180"/>
      <c r="F1035" s="180"/>
      <c r="G1035" s="180"/>
      <c r="H1035" s="180"/>
      <c r="I1035" s="180"/>
      <c r="J1035" s="180"/>
      <c r="K1035" s="180"/>
      <c r="L1035" s="180"/>
      <c r="M1035" s="180"/>
      <c r="N1035" s="180"/>
      <c r="O1035" s="180"/>
      <c r="P1035" s="180"/>
      <c r="Q1035" s="180"/>
      <c r="R1035" s="180"/>
      <c r="S1035" s="180"/>
      <c r="T1035" s="180"/>
      <c r="U1035" s="180"/>
      <c r="V1035" s="180"/>
      <c r="W1035" s="180"/>
      <c r="X1035" s="180"/>
      <c r="Y1035" s="180"/>
      <c r="Z1035" s="180"/>
      <c r="AA1035" s="180"/>
      <c r="AB1035" s="180"/>
      <c r="AC1035" s="180"/>
      <c r="AD1035" s="180"/>
      <c r="AE1035" s="180"/>
      <c r="AF1035" s="180"/>
      <c r="AG1035" s="180"/>
      <c r="AH1035" s="180"/>
      <c r="AI1035" s="180"/>
      <c r="AJ1035" s="180"/>
      <c r="AK1035" s="180"/>
      <c r="AL1035" s="180"/>
      <c r="AM1035" s="180"/>
      <c r="AN1035" s="180"/>
      <c r="AO1035" s="180"/>
      <c r="AP1035" s="180"/>
      <c r="AQ1035" s="180"/>
      <c r="AR1035" s="180"/>
      <c r="AS1035" s="180"/>
      <c r="AT1035" s="180"/>
      <c r="AU1035" s="180"/>
      <c r="AV1035" s="180"/>
      <c r="AW1035" s="180"/>
      <c r="AX1035" s="180"/>
      <c r="AY1035" s="180"/>
      <c r="AZ1035" s="180"/>
      <c r="BA1035" s="180"/>
      <c r="BB1035" s="180"/>
      <c r="BC1035" s="180"/>
      <c r="BD1035" s="180"/>
      <c r="BE1035" s="180"/>
      <c r="BF1035" s="180"/>
      <c r="BG1035" s="180"/>
      <c r="BH1035" s="180"/>
      <c r="BI1035" s="180"/>
      <c r="BJ1035" s="180"/>
      <c r="BK1035" s="180"/>
      <c r="BL1035" s="180"/>
      <c r="BM1035" s="180"/>
      <c r="BN1035" s="180"/>
      <c r="BO1035" s="180"/>
      <c r="BP1035" s="180"/>
      <c r="BQ1035" s="180"/>
      <c r="BR1035" s="180"/>
      <c r="BS1035" s="180"/>
      <c r="BT1035" s="180"/>
      <c r="BU1035" s="180"/>
      <c r="BV1035" s="180"/>
      <c r="BW1035" s="180"/>
      <c r="BX1035" s="180"/>
      <c r="BY1035" s="180"/>
      <c r="BZ1035" s="180"/>
      <c r="CA1035" s="180"/>
      <c r="CB1035" s="180"/>
      <c r="CC1035" s="180"/>
      <c r="CD1035" s="180"/>
      <c r="CE1035" s="180"/>
      <c r="CF1035" s="180"/>
      <c r="CG1035" s="180"/>
      <c r="CH1035" s="180"/>
      <c r="CI1035" s="180"/>
      <c r="CJ1035" s="187"/>
      <c r="CK1035" s="187"/>
      <c r="CL1035" s="187"/>
      <c r="CM1035" s="187"/>
      <c r="CN1035" s="187"/>
      <c r="CO1035" s="187"/>
      <c r="CP1035" s="187"/>
      <c r="CQ1035" s="187"/>
      <c r="CR1035" s="187"/>
      <c r="CS1035" s="187"/>
      <c r="CT1035" s="187"/>
      <c r="CU1035" s="187"/>
      <c r="CV1035" s="187"/>
      <c r="CW1035" s="187"/>
      <c r="CX1035" s="187"/>
      <c r="CY1035" s="187"/>
      <c r="CZ1035" s="187"/>
      <c r="DA1035" s="187"/>
    </row>
    <row r="1036" spans="1:105" ht="15">
      <c r="A1036" s="180"/>
      <c r="B1036" s="180"/>
      <c r="C1036" s="180"/>
      <c r="D1036" s="180"/>
      <c r="E1036" s="180"/>
      <c r="F1036" s="180"/>
      <c r="G1036" s="180"/>
      <c r="H1036" s="180"/>
      <c r="I1036" s="180"/>
      <c r="J1036" s="180"/>
      <c r="K1036" s="180"/>
      <c r="L1036" s="180"/>
      <c r="M1036" s="180"/>
      <c r="N1036" s="180"/>
      <c r="O1036" s="180"/>
      <c r="P1036" s="180"/>
      <c r="Q1036" s="180"/>
      <c r="R1036" s="180"/>
      <c r="S1036" s="180"/>
      <c r="T1036" s="180"/>
      <c r="U1036" s="180"/>
      <c r="V1036" s="180"/>
      <c r="W1036" s="180"/>
      <c r="X1036" s="180"/>
      <c r="Y1036" s="180"/>
      <c r="Z1036" s="180"/>
      <c r="AA1036" s="180"/>
      <c r="AB1036" s="180"/>
      <c r="AC1036" s="180"/>
      <c r="AD1036" s="180"/>
      <c r="AE1036" s="180"/>
      <c r="AF1036" s="180"/>
      <c r="AG1036" s="180"/>
      <c r="AH1036" s="180"/>
      <c r="AI1036" s="180"/>
      <c r="AJ1036" s="180"/>
      <c r="AK1036" s="180"/>
      <c r="AL1036" s="180"/>
      <c r="AM1036" s="180"/>
      <c r="AN1036" s="180"/>
      <c r="AO1036" s="180"/>
      <c r="AP1036" s="180"/>
      <c r="AQ1036" s="180"/>
      <c r="AR1036" s="180"/>
      <c r="AS1036" s="180"/>
      <c r="AT1036" s="180"/>
      <c r="AU1036" s="180"/>
      <c r="AV1036" s="180"/>
      <c r="AW1036" s="180"/>
      <c r="AX1036" s="180"/>
      <c r="AY1036" s="180"/>
      <c r="AZ1036" s="180"/>
      <c r="BA1036" s="180"/>
      <c r="BB1036" s="180"/>
      <c r="BC1036" s="180"/>
      <c r="BD1036" s="180"/>
      <c r="BE1036" s="180"/>
      <c r="BF1036" s="180"/>
      <c r="BG1036" s="180"/>
      <c r="BH1036" s="180"/>
      <c r="BI1036" s="180"/>
      <c r="BJ1036" s="180"/>
      <c r="BK1036" s="180"/>
      <c r="BL1036" s="180"/>
      <c r="BM1036" s="180"/>
      <c r="BN1036" s="180"/>
      <c r="BO1036" s="180"/>
      <c r="BP1036" s="180"/>
      <c r="BQ1036" s="180"/>
      <c r="BR1036" s="180"/>
      <c r="BS1036" s="180"/>
      <c r="BT1036" s="180"/>
      <c r="BU1036" s="180"/>
      <c r="BV1036" s="180"/>
      <c r="BW1036" s="180"/>
      <c r="BX1036" s="180"/>
      <c r="BY1036" s="180"/>
      <c r="BZ1036" s="180"/>
      <c r="CA1036" s="180"/>
      <c r="CB1036" s="180"/>
      <c r="CC1036" s="180"/>
      <c r="CD1036" s="180"/>
      <c r="CE1036" s="180"/>
      <c r="CF1036" s="180"/>
      <c r="CG1036" s="180"/>
      <c r="CH1036" s="180"/>
      <c r="CI1036" s="180"/>
      <c r="CJ1036" s="187"/>
      <c r="CK1036" s="187"/>
      <c r="CL1036" s="187"/>
      <c r="CM1036" s="187"/>
      <c r="CN1036" s="187"/>
      <c r="CO1036" s="187"/>
      <c r="CP1036" s="187"/>
      <c r="CQ1036" s="187"/>
      <c r="CR1036" s="187"/>
      <c r="CS1036" s="187"/>
      <c r="CT1036" s="187"/>
      <c r="CU1036" s="187"/>
      <c r="CV1036" s="187"/>
      <c r="CW1036" s="187"/>
      <c r="CX1036" s="187"/>
      <c r="CY1036" s="187"/>
      <c r="CZ1036" s="187"/>
      <c r="DA1036" s="187"/>
    </row>
    <row r="1037" spans="1:105" ht="15">
      <c r="A1037" s="180"/>
      <c r="B1037" s="180"/>
      <c r="C1037" s="180"/>
      <c r="D1037" s="180"/>
      <c r="E1037" s="180"/>
      <c r="F1037" s="180"/>
      <c r="G1037" s="180"/>
      <c r="H1037" s="180"/>
      <c r="I1037" s="180"/>
      <c r="J1037" s="180"/>
      <c r="K1037" s="180"/>
      <c r="L1037" s="180"/>
      <c r="M1037" s="180"/>
      <c r="N1037" s="180"/>
      <c r="O1037" s="180"/>
      <c r="P1037" s="180"/>
      <c r="Q1037" s="180"/>
      <c r="R1037" s="180"/>
      <c r="S1037" s="180"/>
      <c r="T1037" s="180"/>
      <c r="U1037" s="180"/>
      <c r="V1037" s="180"/>
      <c r="W1037" s="180"/>
      <c r="X1037" s="180"/>
      <c r="Y1037" s="180"/>
      <c r="Z1037" s="180"/>
      <c r="AA1037" s="180"/>
      <c r="AB1037" s="180"/>
      <c r="AC1037" s="180"/>
      <c r="AD1037" s="180"/>
      <c r="AE1037" s="180"/>
      <c r="AF1037" s="180"/>
      <c r="AG1037" s="180"/>
      <c r="AH1037" s="180"/>
      <c r="AI1037" s="180"/>
      <c r="AJ1037" s="180"/>
      <c r="AK1037" s="180"/>
      <c r="AL1037" s="180"/>
      <c r="AM1037" s="180"/>
      <c r="AN1037" s="180"/>
      <c r="AO1037" s="180"/>
      <c r="AP1037" s="180"/>
      <c r="AQ1037" s="180"/>
      <c r="AR1037" s="180"/>
      <c r="AS1037" s="180"/>
      <c r="AT1037" s="180"/>
      <c r="AU1037" s="180"/>
      <c r="AV1037" s="180"/>
      <c r="AW1037" s="180"/>
      <c r="AX1037" s="180"/>
      <c r="AY1037" s="180"/>
      <c r="AZ1037" s="180"/>
      <c r="BA1037" s="180"/>
      <c r="BB1037" s="180"/>
      <c r="BC1037" s="180"/>
      <c r="BD1037" s="180"/>
      <c r="BE1037" s="180"/>
      <c r="BF1037" s="180"/>
      <c r="BG1037" s="180"/>
      <c r="BH1037" s="180"/>
      <c r="BI1037" s="180"/>
      <c r="BJ1037" s="180"/>
      <c r="BK1037" s="180"/>
      <c r="BL1037" s="180"/>
      <c r="BM1037" s="180"/>
      <c r="BN1037" s="180"/>
      <c r="BO1037" s="180"/>
      <c r="BP1037" s="180"/>
      <c r="BQ1037" s="180"/>
      <c r="BR1037" s="180"/>
      <c r="BS1037" s="180"/>
      <c r="BT1037" s="180"/>
      <c r="BU1037" s="180"/>
      <c r="BV1037" s="180"/>
      <c r="BW1037" s="180"/>
      <c r="BX1037" s="180"/>
      <c r="BY1037" s="180"/>
      <c r="BZ1037" s="180"/>
      <c r="CA1037" s="180"/>
      <c r="CB1037" s="180"/>
      <c r="CC1037" s="180"/>
      <c r="CD1037" s="180"/>
      <c r="CE1037" s="180"/>
      <c r="CF1037" s="180"/>
      <c r="CG1037" s="180"/>
      <c r="CH1037" s="180"/>
      <c r="CI1037" s="180"/>
      <c r="CJ1037" s="187"/>
      <c r="CK1037" s="187"/>
      <c r="CL1037" s="187"/>
      <c r="CM1037" s="187"/>
      <c r="CN1037" s="187"/>
      <c r="CO1037" s="187"/>
      <c r="CP1037" s="187"/>
      <c r="CQ1037" s="187"/>
      <c r="CR1037" s="187"/>
      <c r="CS1037" s="187"/>
      <c r="CT1037" s="187"/>
      <c r="CU1037" s="187"/>
      <c r="CV1037" s="187"/>
      <c r="CW1037" s="187"/>
      <c r="CX1037" s="187"/>
      <c r="CY1037" s="187"/>
      <c r="CZ1037" s="187"/>
      <c r="DA1037" s="187"/>
    </row>
    <row r="1038" spans="1:105" ht="15">
      <c r="A1038" s="180"/>
      <c r="B1038" s="180"/>
      <c r="C1038" s="180"/>
      <c r="D1038" s="180"/>
      <c r="E1038" s="180"/>
      <c r="F1038" s="180"/>
      <c r="G1038" s="180"/>
      <c r="H1038" s="180"/>
      <c r="I1038" s="180"/>
      <c r="J1038" s="180"/>
      <c r="K1038" s="180"/>
      <c r="L1038" s="180"/>
      <c r="M1038" s="180"/>
      <c r="N1038" s="180"/>
      <c r="O1038" s="180"/>
      <c r="P1038" s="180"/>
      <c r="Q1038" s="180"/>
      <c r="R1038" s="180"/>
      <c r="S1038" s="180"/>
      <c r="T1038" s="180"/>
      <c r="U1038" s="180"/>
      <c r="V1038" s="180"/>
      <c r="W1038" s="180"/>
      <c r="X1038" s="180"/>
      <c r="Y1038" s="180"/>
      <c r="Z1038" s="180"/>
      <c r="AA1038" s="180"/>
      <c r="AB1038" s="180"/>
      <c r="AC1038" s="180"/>
      <c r="AD1038" s="180"/>
      <c r="AE1038" s="180"/>
      <c r="AF1038" s="180"/>
      <c r="AG1038" s="180"/>
      <c r="AH1038" s="180"/>
      <c r="AI1038" s="180"/>
      <c r="AJ1038" s="180"/>
      <c r="AK1038" s="180"/>
      <c r="AL1038" s="180"/>
      <c r="AM1038" s="180"/>
      <c r="AN1038" s="180"/>
      <c r="AO1038" s="180"/>
      <c r="AP1038" s="180"/>
      <c r="AQ1038" s="180"/>
      <c r="AR1038" s="180"/>
      <c r="AS1038" s="180"/>
      <c r="AT1038" s="180"/>
      <c r="AU1038" s="180"/>
      <c r="AV1038" s="180"/>
      <c r="AW1038" s="180"/>
      <c r="AX1038" s="180"/>
      <c r="AY1038" s="180"/>
      <c r="AZ1038" s="180"/>
      <c r="BA1038" s="180"/>
      <c r="BB1038" s="180"/>
      <c r="BC1038" s="180"/>
      <c r="BD1038" s="180"/>
      <c r="BE1038" s="180"/>
      <c r="BF1038" s="180"/>
      <c r="BG1038" s="180"/>
      <c r="BH1038" s="180"/>
      <c r="BI1038" s="180"/>
      <c r="BJ1038" s="180"/>
      <c r="BK1038" s="180"/>
      <c r="BL1038" s="180"/>
      <c r="BM1038" s="180"/>
      <c r="BN1038" s="180"/>
      <c r="BO1038" s="180"/>
      <c r="BP1038" s="180"/>
      <c r="BQ1038" s="180"/>
      <c r="BR1038" s="180"/>
      <c r="BS1038" s="180"/>
      <c r="BT1038" s="180"/>
      <c r="BU1038" s="180"/>
      <c r="BV1038" s="180"/>
      <c r="BW1038" s="180"/>
      <c r="BX1038" s="180"/>
      <c r="BY1038" s="180"/>
      <c r="BZ1038" s="180"/>
      <c r="CA1038" s="180"/>
      <c r="CB1038" s="180"/>
      <c r="CC1038" s="180"/>
      <c r="CD1038" s="180"/>
      <c r="CE1038" s="180"/>
      <c r="CF1038" s="180"/>
      <c r="CG1038" s="180"/>
      <c r="CH1038" s="180"/>
      <c r="CI1038" s="180"/>
      <c r="CJ1038" s="187"/>
      <c r="CK1038" s="187"/>
      <c r="CL1038" s="187"/>
      <c r="CM1038" s="187"/>
      <c r="CN1038" s="187"/>
      <c r="CO1038" s="187"/>
      <c r="CP1038" s="187"/>
      <c r="CQ1038" s="187"/>
      <c r="CR1038" s="187"/>
      <c r="CS1038" s="187"/>
      <c r="CT1038" s="187"/>
      <c r="CU1038" s="187"/>
      <c r="CV1038" s="187"/>
      <c r="CW1038" s="187"/>
      <c r="CX1038" s="187"/>
      <c r="CY1038" s="187"/>
      <c r="CZ1038" s="187"/>
      <c r="DA1038" s="187"/>
    </row>
    <row r="1039" spans="1:105" ht="15">
      <c r="A1039" s="180"/>
      <c r="B1039" s="180"/>
      <c r="C1039" s="180"/>
      <c r="D1039" s="180"/>
      <c r="E1039" s="180"/>
      <c r="F1039" s="180"/>
      <c r="G1039" s="180"/>
      <c r="H1039" s="180"/>
      <c r="I1039" s="180"/>
      <c r="J1039" s="180"/>
      <c r="K1039" s="180"/>
      <c r="L1039" s="180"/>
      <c r="M1039" s="180"/>
      <c r="N1039" s="180"/>
      <c r="O1039" s="180"/>
      <c r="P1039" s="180"/>
      <c r="Q1039" s="180"/>
      <c r="R1039" s="180"/>
      <c r="S1039" s="180"/>
      <c r="T1039" s="180"/>
      <c r="U1039" s="180"/>
      <c r="V1039" s="180"/>
      <c r="W1039" s="180"/>
      <c r="X1039" s="180"/>
      <c r="Y1039" s="180"/>
      <c r="Z1039" s="180"/>
      <c r="AA1039" s="180"/>
      <c r="AB1039" s="180"/>
      <c r="AC1039" s="180"/>
      <c r="AD1039" s="180"/>
      <c r="AE1039" s="180"/>
      <c r="AF1039" s="180"/>
      <c r="AG1039" s="180"/>
      <c r="AH1039" s="180"/>
      <c r="AI1039" s="180"/>
      <c r="AJ1039" s="180"/>
      <c r="AK1039" s="180"/>
      <c r="AL1039" s="180"/>
      <c r="AM1039" s="180"/>
      <c r="AN1039" s="180"/>
      <c r="AO1039" s="180"/>
      <c r="AP1039" s="180"/>
      <c r="AQ1039" s="180"/>
      <c r="AR1039" s="180"/>
      <c r="AS1039" s="180"/>
      <c r="AT1039" s="180"/>
      <c r="AU1039" s="180"/>
      <c r="AV1039" s="180"/>
      <c r="AW1039" s="180"/>
      <c r="AX1039" s="180"/>
      <c r="AY1039" s="180"/>
      <c r="AZ1039" s="180"/>
      <c r="BA1039" s="180"/>
      <c r="BB1039" s="180"/>
      <c r="BC1039" s="180"/>
      <c r="BD1039" s="180"/>
      <c r="BE1039" s="180"/>
      <c r="BF1039" s="180"/>
      <c r="BG1039" s="180"/>
      <c r="BH1039" s="180"/>
      <c r="BI1039" s="180"/>
      <c r="BJ1039" s="180"/>
      <c r="BK1039" s="180"/>
      <c r="BL1039" s="180"/>
      <c r="BM1039" s="180"/>
      <c r="BN1039" s="180"/>
      <c r="BO1039" s="180"/>
      <c r="BP1039" s="180"/>
      <c r="BQ1039" s="180"/>
      <c r="BR1039" s="180"/>
      <c r="BS1039" s="180"/>
      <c r="BT1039" s="180"/>
      <c r="BU1039" s="180"/>
      <c r="BV1039" s="180"/>
      <c r="BW1039" s="180"/>
      <c r="BX1039" s="180"/>
      <c r="BY1039" s="180"/>
      <c r="BZ1039" s="180"/>
      <c r="CA1039" s="180"/>
      <c r="CB1039" s="180"/>
      <c r="CC1039" s="180"/>
      <c r="CD1039" s="180"/>
      <c r="CE1039" s="180"/>
      <c r="CF1039" s="180"/>
      <c r="CG1039" s="180"/>
      <c r="CH1039" s="180"/>
      <c r="CI1039" s="180"/>
      <c r="CJ1039" s="187"/>
      <c r="CK1039" s="187"/>
      <c r="CL1039" s="187"/>
      <c r="CM1039" s="187"/>
      <c r="CN1039" s="187"/>
      <c r="CO1039" s="187"/>
      <c r="CP1039" s="187"/>
      <c r="CQ1039" s="187"/>
      <c r="CR1039" s="187"/>
      <c r="CS1039" s="187"/>
      <c r="CT1039" s="187"/>
      <c r="CU1039" s="187"/>
      <c r="CV1039" s="187"/>
      <c r="CW1039" s="187"/>
      <c r="CX1039" s="187"/>
      <c r="CY1039" s="187"/>
      <c r="CZ1039" s="187"/>
      <c r="DA1039" s="187"/>
    </row>
    <row r="1040" spans="1:105" ht="15">
      <c r="A1040" s="180"/>
      <c r="B1040" s="180"/>
      <c r="C1040" s="180"/>
      <c r="D1040" s="180"/>
      <c r="E1040" s="180"/>
      <c r="F1040" s="180"/>
      <c r="G1040" s="180"/>
      <c r="H1040" s="180"/>
      <c r="I1040" s="180"/>
      <c r="J1040" s="180"/>
      <c r="K1040" s="180"/>
      <c r="L1040" s="180"/>
      <c r="M1040" s="180"/>
      <c r="N1040" s="180"/>
      <c r="O1040" s="180"/>
      <c r="P1040" s="180"/>
      <c r="Q1040" s="180"/>
      <c r="R1040" s="180"/>
      <c r="S1040" s="180"/>
      <c r="T1040" s="180"/>
      <c r="U1040" s="180"/>
      <c r="V1040" s="180"/>
      <c r="W1040" s="180"/>
      <c r="X1040" s="180"/>
      <c r="Y1040" s="180"/>
      <c r="Z1040" s="180"/>
      <c r="AA1040" s="180"/>
      <c r="AB1040" s="180"/>
      <c r="AC1040" s="180"/>
      <c r="AD1040" s="180"/>
      <c r="AE1040" s="180"/>
      <c r="AF1040" s="180"/>
      <c r="AG1040" s="180"/>
      <c r="AH1040" s="180"/>
      <c r="AI1040" s="180"/>
      <c r="AJ1040" s="180"/>
      <c r="AK1040" s="180"/>
      <c r="AL1040" s="180"/>
      <c r="AM1040" s="180"/>
      <c r="AN1040" s="180"/>
      <c r="AO1040" s="180"/>
      <c r="AP1040" s="180"/>
      <c r="AQ1040" s="180"/>
      <c r="AR1040" s="180"/>
      <c r="AS1040" s="180"/>
      <c r="AT1040" s="180"/>
      <c r="AU1040" s="180"/>
      <c r="AV1040" s="180"/>
      <c r="AW1040" s="180"/>
      <c r="AX1040" s="180"/>
      <c r="AY1040" s="180"/>
      <c r="AZ1040" s="180"/>
      <c r="BA1040" s="180"/>
      <c r="BB1040" s="180"/>
      <c r="BC1040" s="180"/>
      <c r="BD1040" s="180"/>
      <c r="BE1040" s="180"/>
      <c r="BF1040" s="180"/>
      <c r="BG1040" s="180"/>
      <c r="BH1040" s="180"/>
      <c r="BI1040" s="180"/>
      <c r="BJ1040" s="180"/>
      <c r="BK1040" s="180"/>
      <c r="BL1040" s="180"/>
      <c r="BM1040" s="180"/>
      <c r="BN1040" s="180"/>
      <c r="BO1040" s="180"/>
      <c r="BP1040" s="180"/>
      <c r="BQ1040" s="180"/>
      <c r="BR1040" s="180"/>
      <c r="BS1040" s="180"/>
      <c r="BT1040" s="180"/>
      <c r="BU1040" s="180"/>
      <c r="BV1040" s="180"/>
      <c r="BW1040" s="180"/>
      <c r="BX1040" s="180"/>
      <c r="BY1040" s="180"/>
      <c r="BZ1040" s="180"/>
      <c r="CA1040" s="180"/>
      <c r="CB1040" s="180"/>
      <c r="CC1040" s="180"/>
      <c r="CD1040" s="180"/>
      <c r="CE1040" s="180"/>
      <c r="CF1040" s="180"/>
      <c r="CG1040" s="180"/>
      <c r="CH1040" s="180"/>
      <c r="CI1040" s="180"/>
      <c r="CJ1040" s="187"/>
      <c r="CK1040" s="187"/>
      <c r="CL1040" s="187"/>
      <c r="CM1040" s="187"/>
      <c r="CN1040" s="187"/>
      <c r="CO1040" s="187"/>
      <c r="CP1040" s="187"/>
      <c r="CQ1040" s="187"/>
      <c r="CR1040" s="187"/>
      <c r="CS1040" s="187"/>
      <c r="CT1040" s="187"/>
      <c r="CU1040" s="187"/>
      <c r="CV1040" s="187"/>
      <c r="CW1040" s="187"/>
      <c r="CX1040" s="187"/>
      <c r="CY1040" s="187"/>
      <c r="CZ1040" s="187"/>
      <c r="DA1040" s="187"/>
    </row>
    <row r="1041" spans="1:105" ht="15">
      <c r="A1041" s="180"/>
      <c r="B1041" s="180"/>
      <c r="C1041" s="180"/>
      <c r="D1041" s="180"/>
      <c r="E1041" s="180"/>
      <c r="F1041" s="180"/>
      <c r="G1041" s="180"/>
      <c r="H1041" s="180"/>
      <c r="I1041" s="180"/>
      <c r="J1041" s="180"/>
      <c r="K1041" s="180"/>
      <c r="L1041" s="180"/>
      <c r="M1041" s="180"/>
      <c r="N1041" s="180"/>
      <c r="O1041" s="180"/>
      <c r="P1041" s="180"/>
      <c r="Q1041" s="180"/>
      <c r="R1041" s="180"/>
      <c r="S1041" s="180"/>
      <c r="T1041" s="180"/>
      <c r="U1041" s="180"/>
      <c r="V1041" s="180"/>
      <c r="W1041" s="180"/>
      <c r="X1041" s="180"/>
      <c r="Y1041" s="180"/>
      <c r="Z1041" s="180"/>
      <c r="AA1041" s="180"/>
      <c r="AB1041" s="180"/>
      <c r="AC1041" s="180"/>
      <c r="AD1041" s="180"/>
      <c r="AE1041" s="180"/>
      <c r="AF1041" s="180"/>
      <c r="AG1041" s="180"/>
      <c r="AH1041" s="180"/>
      <c r="AI1041" s="180"/>
      <c r="AJ1041" s="180"/>
      <c r="AK1041" s="180"/>
      <c r="AL1041" s="180"/>
      <c r="AM1041" s="180"/>
      <c r="AN1041" s="180"/>
      <c r="AO1041" s="180"/>
      <c r="AP1041" s="180"/>
      <c r="AQ1041" s="180"/>
      <c r="AR1041" s="180"/>
      <c r="AS1041" s="180"/>
      <c r="AT1041" s="180"/>
      <c r="AU1041" s="180"/>
      <c r="AV1041" s="180"/>
      <c r="AW1041" s="180"/>
      <c r="AX1041" s="180"/>
      <c r="AY1041" s="180"/>
      <c r="AZ1041" s="180"/>
      <c r="BA1041" s="180"/>
      <c r="BB1041" s="180"/>
      <c r="BC1041" s="180"/>
      <c r="BD1041" s="180"/>
      <c r="BE1041" s="180"/>
      <c r="BF1041" s="180"/>
      <c r="BG1041" s="180"/>
      <c r="BH1041" s="180"/>
      <c r="BI1041" s="180"/>
      <c r="BJ1041" s="180"/>
      <c r="BK1041" s="180"/>
      <c r="BL1041" s="180"/>
      <c r="BM1041" s="180"/>
      <c r="BN1041" s="180"/>
      <c r="BO1041" s="180"/>
      <c r="BP1041" s="180"/>
      <c r="BQ1041" s="180"/>
      <c r="BR1041" s="180"/>
      <c r="BS1041" s="180"/>
      <c r="BT1041" s="180"/>
      <c r="BU1041" s="180"/>
      <c r="BV1041" s="180"/>
      <c r="BW1041" s="180"/>
      <c r="BX1041" s="180"/>
      <c r="BY1041" s="180"/>
      <c r="BZ1041" s="180"/>
      <c r="CA1041" s="180"/>
      <c r="CB1041" s="180"/>
      <c r="CC1041" s="180"/>
      <c r="CD1041" s="180"/>
      <c r="CE1041" s="180"/>
      <c r="CF1041" s="180"/>
      <c r="CG1041" s="180"/>
      <c r="CH1041" s="180"/>
      <c r="CI1041" s="180"/>
      <c r="CJ1041" s="187"/>
      <c r="CK1041" s="187"/>
      <c r="CL1041" s="187"/>
      <c r="CM1041" s="187"/>
      <c r="CN1041" s="187"/>
      <c r="CO1041" s="187"/>
      <c r="CP1041" s="187"/>
      <c r="CQ1041" s="187"/>
      <c r="CR1041" s="187"/>
      <c r="CS1041" s="187"/>
      <c r="CT1041" s="187"/>
      <c r="CU1041" s="187"/>
      <c r="CV1041" s="187"/>
      <c r="CW1041" s="187"/>
      <c r="CX1041" s="187"/>
      <c r="CY1041" s="187"/>
      <c r="CZ1041" s="187"/>
      <c r="DA1041" s="187"/>
    </row>
    <row r="1042" spans="1:105" ht="15">
      <c r="A1042" s="180"/>
      <c r="B1042" s="180"/>
      <c r="C1042" s="180"/>
      <c r="D1042" s="180"/>
      <c r="E1042" s="180"/>
      <c r="F1042" s="180"/>
      <c r="G1042" s="180"/>
      <c r="H1042" s="180"/>
      <c r="I1042" s="180"/>
      <c r="J1042" s="180"/>
      <c r="K1042" s="180"/>
      <c r="L1042" s="180"/>
      <c r="M1042" s="180"/>
      <c r="N1042" s="180"/>
      <c r="O1042" s="180"/>
      <c r="P1042" s="180"/>
      <c r="Q1042" s="180"/>
      <c r="R1042" s="180"/>
      <c r="S1042" s="180"/>
      <c r="T1042" s="180"/>
      <c r="U1042" s="180"/>
      <c r="V1042" s="180"/>
      <c r="W1042" s="180"/>
      <c r="X1042" s="180"/>
      <c r="Y1042" s="180"/>
      <c r="Z1042" s="180"/>
      <c r="AA1042" s="180"/>
      <c r="AB1042" s="180"/>
      <c r="AC1042" s="180"/>
      <c r="AD1042" s="180"/>
      <c r="AE1042" s="180"/>
      <c r="AF1042" s="180"/>
      <c r="AG1042" s="180"/>
      <c r="AH1042" s="180"/>
      <c r="AI1042" s="180"/>
      <c r="AJ1042" s="180"/>
      <c r="AK1042" s="180"/>
      <c r="AL1042" s="180"/>
      <c r="AM1042" s="180"/>
      <c r="AN1042" s="180"/>
      <c r="AO1042" s="180"/>
      <c r="AP1042" s="180"/>
      <c r="AQ1042" s="180"/>
      <c r="AR1042" s="180"/>
      <c r="AS1042" s="180"/>
      <c r="AT1042" s="180"/>
      <c r="AU1042" s="180"/>
      <c r="AV1042" s="180"/>
      <c r="AW1042" s="180"/>
      <c r="AX1042" s="180"/>
      <c r="AY1042" s="180"/>
      <c r="AZ1042" s="180"/>
      <c r="BA1042" s="180"/>
      <c r="BB1042" s="180"/>
      <c r="BC1042" s="180"/>
      <c r="BD1042" s="180"/>
      <c r="BE1042" s="180"/>
      <c r="BF1042" s="180"/>
      <c r="BG1042" s="180"/>
      <c r="BH1042" s="180"/>
      <c r="BI1042" s="180"/>
      <c r="BJ1042" s="180"/>
      <c r="BK1042" s="180"/>
      <c r="BL1042" s="180"/>
      <c r="BM1042" s="180"/>
      <c r="BN1042" s="180"/>
      <c r="BO1042" s="180"/>
      <c r="BP1042" s="180"/>
      <c r="BQ1042" s="180"/>
      <c r="BR1042" s="180"/>
      <c r="BS1042" s="180"/>
      <c r="BT1042" s="180"/>
      <c r="BU1042" s="180"/>
      <c r="BV1042" s="180"/>
      <c r="BW1042" s="180"/>
      <c r="BX1042" s="180"/>
      <c r="BY1042" s="180"/>
      <c r="BZ1042" s="180"/>
      <c r="CA1042" s="180"/>
      <c r="CB1042" s="180"/>
      <c r="CC1042" s="180"/>
      <c r="CD1042" s="180"/>
      <c r="CE1042" s="180"/>
      <c r="CF1042" s="180"/>
      <c r="CG1042" s="180"/>
      <c r="CH1042" s="180"/>
      <c r="CI1042" s="180"/>
      <c r="CJ1042" s="187"/>
      <c r="CK1042" s="187"/>
      <c r="CL1042" s="187"/>
      <c r="CM1042" s="187"/>
      <c r="CN1042" s="187"/>
      <c r="CO1042" s="187"/>
      <c r="CP1042" s="187"/>
      <c r="CQ1042" s="187"/>
      <c r="CR1042" s="187"/>
      <c r="CS1042" s="187"/>
      <c r="CT1042" s="187"/>
      <c r="CU1042" s="187"/>
      <c r="CV1042" s="187"/>
      <c r="CW1042" s="187"/>
      <c r="CX1042" s="187"/>
      <c r="CY1042" s="187"/>
      <c r="CZ1042" s="187"/>
      <c r="DA1042" s="187"/>
    </row>
    <row r="1043" spans="1:105" ht="15">
      <c r="A1043" s="180"/>
      <c r="B1043" s="180"/>
      <c r="C1043" s="180"/>
      <c r="D1043" s="180"/>
      <c r="E1043" s="180"/>
      <c r="F1043" s="180"/>
      <c r="G1043" s="180"/>
      <c r="H1043" s="180"/>
      <c r="I1043" s="180"/>
      <c r="J1043" s="180"/>
      <c r="K1043" s="180"/>
      <c r="L1043" s="180"/>
      <c r="M1043" s="180"/>
      <c r="N1043" s="180"/>
      <c r="O1043" s="180"/>
      <c r="P1043" s="180"/>
      <c r="Q1043" s="180"/>
      <c r="R1043" s="180"/>
      <c r="S1043" s="180"/>
      <c r="T1043" s="180"/>
      <c r="U1043" s="180"/>
      <c r="V1043" s="180"/>
      <c r="W1043" s="180"/>
      <c r="X1043" s="180"/>
      <c r="Y1043" s="180"/>
      <c r="Z1043" s="180"/>
      <c r="AA1043" s="180"/>
      <c r="AB1043" s="180"/>
      <c r="AC1043" s="180"/>
      <c r="AD1043" s="180"/>
      <c r="AE1043" s="180"/>
      <c r="AF1043" s="180"/>
      <c r="AG1043" s="180"/>
      <c r="AH1043" s="180"/>
      <c r="AI1043" s="180"/>
      <c r="AJ1043" s="180"/>
      <c r="AK1043" s="180"/>
      <c r="AL1043" s="180"/>
      <c r="AM1043" s="180"/>
      <c r="AN1043" s="180"/>
      <c r="AO1043" s="180"/>
      <c r="AP1043" s="180"/>
      <c r="AQ1043" s="180"/>
      <c r="AR1043" s="180"/>
      <c r="AS1043" s="180"/>
      <c r="AT1043" s="180"/>
      <c r="AU1043" s="180"/>
      <c r="AV1043" s="180"/>
      <c r="AW1043" s="180"/>
      <c r="AX1043" s="180"/>
      <c r="AY1043" s="180"/>
      <c r="AZ1043" s="180"/>
      <c r="BA1043" s="180"/>
      <c r="BB1043" s="180"/>
      <c r="BC1043" s="180"/>
      <c r="BD1043" s="180"/>
      <c r="BE1043" s="180"/>
      <c r="BF1043" s="180"/>
      <c r="BG1043" s="180"/>
      <c r="BH1043" s="180"/>
      <c r="BI1043" s="180"/>
      <c r="BJ1043" s="180"/>
      <c r="BK1043" s="180"/>
      <c r="BL1043" s="180"/>
      <c r="BM1043" s="180"/>
      <c r="BN1043" s="180"/>
      <c r="BO1043" s="180"/>
      <c r="BP1043" s="180"/>
      <c r="BQ1043" s="180"/>
      <c r="BR1043" s="180"/>
      <c r="BS1043" s="180"/>
      <c r="BT1043" s="180"/>
      <c r="BU1043" s="180"/>
      <c r="BV1043" s="180"/>
      <c r="BW1043" s="180"/>
      <c r="BX1043" s="180"/>
      <c r="BY1043" s="180"/>
      <c r="BZ1043" s="180"/>
      <c r="CA1043" s="180"/>
      <c r="CB1043" s="180"/>
      <c r="CC1043" s="180"/>
      <c r="CD1043" s="180"/>
      <c r="CE1043" s="180"/>
      <c r="CF1043" s="180"/>
      <c r="CG1043" s="180"/>
      <c r="CH1043" s="180"/>
      <c r="CI1043" s="180"/>
      <c r="CJ1043" s="187"/>
      <c r="CK1043" s="187"/>
      <c r="CL1043" s="187"/>
      <c r="CM1043" s="187"/>
      <c r="CN1043" s="187"/>
      <c r="CO1043" s="187"/>
      <c r="CP1043" s="187"/>
      <c r="CQ1043" s="187"/>
      <c r="CR1043" s="187"/>
      <c r="CS1043" s="187"/>
      <c r="CT1043" s="187"/>
      <c r="CU1043" s="187"/>
      <c r="CV1043" s="187"/>
      <c r="CW1043" s="187"/>
      <c r="CX1043" s="187"/>
      <c r="CY1043" s="187"/>
      <c r="CZ1043" s="187"/>
      <c r="DA1043" s="187"/>
    </row>
    <row r="1044" spans="1:105" ht="15">
      <c r="A1044" s="180"/>
      <c r="B1044" s="180"/>
      <c r="C1044" s="180"/>
      <c r="D1044" s="180"/>
      <c r="E1044" s="180"/>
      <c r="F1044" s="180"/>
      <c r="G1044" s="180"/>
      <c r="H1044" s="180"/>
      <c r="I1044" s="180"/>
      <c r="J1044" s="180"/>
      <c r="K1044" s="180"/>
      <c r="L1044" s="180"/>
      <c r="M1044" s="180"/>
      <c r="N1044" s="180"/>
      <c r="O1044" s="180"/>
      <c r="P1044" s="180"/>
      <c r="Q1044" s="180"/>
      <c r="R1044" s="180"/>
      <c r="S1044" s="180"/>
      <c r="T1044" s="180"/>
      <c r="U1044" s="180"/>
      <c r="V1044" s="180"/>
      <c r="W1044" s="180"/>
      <c r="X1044" s="180"/>
      <c r="Y1044" s="180"/>
      <c r="Z1044" s="180"/>
      <c r="AA1044" s="180"/>
      <c r="AB1044" s="180"/>
      <c r="AC1044" s="180"/>
      <c r="AD1044" s="180"/>
      <c r="AE1044" s="180"/>
      <c r="AF1044" s="180"/>
      <c r="AG1044" s="180"/>
      <c r="AH1044" s="180"/>
      <c r="AI1044" s="180"/>
      <c r="AJ1044" s="180"/>
      <c r="AK1044" s="180"/>
      <c r="AL1044" s="180"/>
      <c r="AM1044" s="180"/>
      <c r="AN1044" s="180"/>
      <c r="AO1044" s="180"/>
      <c r="AP1044" s="180"/>
      <c r="AQ1044" s="180"/>
      <c r="AR1044" s="180"/>
      <c r="AS1044" s="180"/>
      <c r="AT1044" s="180"/>
      <c r="AU1044" s="180"/>
      <c r="AV1044" s="180"/>
      <c r="AW1044" s="180"/>
      <c r="AX1044" s="180"/>
      <c r="AY1044" s="180"/>
      <c r="AZ1044" s="180"/>
      <c r="BA1044" s="180"/>
      <c r="BB1044" s="180"/>
      <c r="BC1044" s="180"/>
      <c r="BD1044" s="180"/>
      <c r="BE1044" s="180"/>
      <c r="BF1044" s="180"/>
      <c r="BG1044" s="180"/>
      <c r="BH1044" s="180"/>
      <c r="BI1044" s="180"/>
      <c r="BJ1044" s="180"/>
      <c r="BK1044" s="180"/>
      <c r="BL1044" s="180"/>
      <c r="BM1044" s="180"/>
      <c r="BN1044" s="180"/>
      <c r="BO1044" s="180"/>
      <c r="BP1044" s="180"/>
      <c r="BQ1044" s="180"/>
      <c r="BR1044" s="180"/>
      <c r="BS1044" s="180"/>
      <c r="BT1044" s="180"/>
      <c r="BU1044" s="180"/>
      <c r="BV1044" s="180"/>
      <c r="BW1044" s="180"/>
      <c r="BX1044" s="180"/>
      <c r="BY1044" s="180"/>
      <c r="BZ1044" s="180"/>
      <c r="CA1044" s="180"/>
      <c r="CB1044" s="180"/>
      <c r="CC1044" s="180"/>
      <c r="CD1044" s="180"/>
      <c r="CE1044" s="180"/>
      <c r="CF1044" s="180"/>
      <c r="CG1044" s="180"/>
      <c r="CH1044" s="180"/>
      <c r="CI1044" s="180"/>
      <c r="CJ1044" s="187"/>
      <c r="CK1044" s="187"/>
      <c r="CL1044" s="187"/>
      <c r="CM1044" s="187"/>
      <c r="CN1044" s="187"/>
      <c r="CO1044" s="187"/>
      <c r="CP1044" s="187"/>
      <c r="CQ1044" s="187"/>
      <c r="CR1044" s="187"/>
      <c r="CS1044" s="187"/>
      <c r="CT1044" s="187"/>
      <c r="CU1044" s="187"/>
      <c r="CV1044" s="187"/>
      <c r="CW1044" s="187"/>
      <c r="CX1044" s="187"/>
      <c r="CY1044" s="187"/>
      <c r="CZ1044" s="187"/>
      <c r="DA1044" s="187"/>
    </row>
    <row r="1045" spans="1:105" ht="15">
      <c r="A1045" s="180"/>
      <c r="B1045" s="180"/>
      <c r="C1045" s="180"/>
      <c r="D1045" s="180"/>
      <c r="E1045" s="180"/>
      <c r="F1045" s="180"/>
      <c r="G1045" s="180"/>
      <c r="H1045" s="180"/>
      <c r="I1045" s="180"/>
      <c r="J1045" s="180"/>
      <c r="K1045" s="180"/>
      <c r="L1045" s="180"/>
      <c r="M1045" s="180"/>
      <c r="N1045" s="180"/>
      <c r="O1045" s="180"/>
      <c r="P1045" s="180"/>
      <c r="Q1045" s="180"/>
      <c r="R1045" s="180"/>
      <c r="S1045" s="180"/>
      <c r="T1045" s="180"/>
      <c r="U1045" s="180"/>
      <c r="V1045" s="180"/>
      <c r="W1045" s="180"/>
      <c r="X1045" s="180"/>
      <c r="Y1045" s="180"/>
      <c r="Z1045" s="180"/>
      <c r="AA1045" s="180"/>
      <c r="AB1045" s="180"/>
      <c r="AC1045" s="180"/>
      <c r="AD1045" s="180"/>
      <c r="AE1045" s="180"/>
      <c r="AF1045" s="180"/>
      <c r="AG1045" s="180"/>
      <c r="AH1045" s="180"/>
      <c r="AI1045" s="180"/>
      <c r="AJ1045" s="180"/>
      <c r="AK1045" s="180"/>
      <c r="AL1045" s="180"/>
      <c r="AM1045" s="180"/>
      <c r="AN1045" s="180"/>
      <c r="AO1045" s="180"/>
      <c r="AP1045" s="180"/>
      <c r="AQ1045" s="180"/>
      <c r="AR1045" s="180"/>
      <c r="AS1045" s="180"/>
      <c r="AT1045" s="180"/>
      <c r="AU1045" s="180"/>
      <c r="AV1045" s="180"/>
      <c r="AW1045" s="180"/>
      <c r="AX1045" s="180"/>
      <c r="AY1045" s="180"/>
      <c r="AZ1045" s="180"/>
      <c r="BA1045" s="180"/>
      <c r="BB1045" s="180"/>
      <c r="BC1045" s="180"/>
      <c r="BD1045" s="180"/>
      <c r="BE1045" s="180"/>
      <c r="BF1045" s="180"/>
      <c r="BG1045" s="180"/>
      <c r="BH1045" s="180"/>
      <c r="BI1045" s="180"/>
      <c r="BJ1045" s="180"/>
      <c r="BK1045" s="180"/>
      <c r="BL1045" s="180"/>
      <c r="BM1045" s="180"/>
      <c r="BN1045" s="180"/>
      <c r="BO1045" s="180"/>
      <c r="BP1045" s="180"/>
      <c r="BQ1045" s="180"/>
      <c r="BR1045" s="180"/>
      <c r="BS1045" s="180"/>
      <c r="BT1045" s="180"/>
      <c r="BU1045" s="180"/>
      <c r="BV1045" s="180"/>
      <c r="BW1045" s="180"/>
      <c r="BX1045" s="180"/>
      <c r="BY1045" s="180"/>
      <c r="BZ1045" s="180"/>
      <c r="CA1045" s="180"/>
      <c r="CB1045" s="180"/>
      <c r="CC1045" s="180"/>
      <c r="CD1045" s="180"/>
      <c r="CE1045" s="180"/>
      <c r="CF1045" s="180"/>
      <c r="CG1045" s="180"/>
      <c r="CH1045" s="180"/>
      <c r="CI1045" s="180"/>
      <c r="CJ1045" s="187"/>
      <c r="CK1045" s="187"/>
      <c r="CL1045" s="187"/>
      <c r="CM1045" s="187"/>
      <c r="CN1045" s="187"/>
      <c r="CO1045" s="187"/>
      <c r="CP1045" s="187"/>
      <c r="CQ1045" s="187"/>
      <c r="CR1045" s="187"/>
      <c r="CS1045" s="187"/>
      <c r="CT1045" s="187"/>
      <c r="CU1045" s="187"/>
      <c r="CV1045" s="187"/>
      <c r="CW1045" s="187"/>
      <c r="CX1045" s="187"/>
      <c r="CY1045" s="187"/>
      <c r="CZ1045" s="187"/>
      <c r="DA1045" s="187"/>
    </row>
    <row r="1046" spans="1:105" ht="15">
      <c r="A1046" s="180"/>
      <c r="B1046" s="180"/>
      <c r="C1046" s="180"/>
      <c r="D1046" s="180"/>
      <c r="E1046" s="180"/>
      <c r="F1046" s="180"/>
      <c r="G1046" s="180"/>
      <c r="H1046" s="180"/>
      <c r="I1046" s="180"/>
      <c r="J1046" s="180"/>
      <c r="K1046" s="180"/>
      <c r="L1046" s="180"/>
      <c r="M1046" s="180"/>
      <c r="N1046" s="180"/>
      <c r="O1046" s="180"/>
      <c r="P1046" s="180"/>
      <c r="Q1046" s="180"/>
      <c r="R1046" s="180"/>
      <c r="S1046" s="180"/>
      <c r="T1046" s="180"/>
      <c r="U1046" s="180"/>
      <c r="V1046" s="180"/>
      <c r="W1046" s="180"/>
      <c r="X1046" s="180"/>
      <c r="Y1046" s="180"/>
      <c r="Z1046" s="180"/>
      <c r="AA1046" s="180"/>
      <c r="AB1046" s="180"/>
      <c r="AC1046" s="180"/>
      <c r="AD1046" s="180"/>
      <c r="AE1046" s="180"/>
      <c r="AF1046" s="180"/>
      <c r="AG1046" s="180"/>
      <c r="AH1046" s="180"/>
      <c r="AI1046" s="180"/>
      <c r="AJ1046" s="180"/>
      <c r="AK1046" s="180"/>
      <c r="AL1046" s="180"/>
      <c r="AM1046" s="180"/>
      <c r="AN1046" s="180"/>
      <c r="AO1046" s="180"/>
      <c r="AP1046" s="180"/>
      <c r="AQ1046" s="180"/>
      <c r="AR1046" s="180"/>
      <c r="AS1046" s="180"/>
      <c r="AT1046" s="180"/>
      <c r="AU1046" s="180"/>
      <c r="AV1046" s="180"/>
      <c r="AW1046" s="180"/>
      <c r="AX1046" s="180"/>
      <c r="AY1046" s="180"/>
      <c r="AZ1046" s="180"/>
      <c r="BA1046" s="180"/>
      <c r="BB1046" s="180"/>
      <c r="BC1046" s="180"/>
      <c r="BD1046" s="180"/>
      <c r="BE1046" s="180"/>
      <c r="BF1046" s="180"/>
      <c r="BG1046" s="180"/>
      <c r="BH1046" s="180"/>
      <c r="BI1046" s="180"/>
      <c r="BJ1046" s="180"/>
      <c r="BK1046" s="180"/>
      <c r="BL1046" s="180"/>
      <c r="BM1046" s="180"/>
      <c r="BN1046" s="180"/>
      <c r="BO1046" s="180"/>
      <c r="BP1046" s="180"/>
      <c r="BQ1046" s="180"/>
      <c r="BR1046" s="180"/>
      <c r="BS1046" s="180"/>
      <c r="BT1046" s="180"/>
      <c r="BU1046" s="180"/>
      <c r="BV1046" s="180"/>
      <c r="BW1046" s="180"/>
      <c r="BX1046" s="180"/>
      <c r="BY1046" s="180"/>
      <c r="BZ1046" s="180"/>
      <c r="CA1046" s="180"/>
      <c r="CB1046" s="180"/>
      <c r="CC1046" s="180"/>
      <c r="CD1046" s="180"/>
      <c r="CE1046" s="180"/>
      <c r="CF1046" s="180"/>
      <c r="CG1046" s="180"/>
      <c r="CH1046" s="180"/>
      <c r="CI1046" s="180"/>
      <c r="CJ1046" s="187"/>
      <c r="CK1046" s="187"/>
      <c r="CL1046" s="187"/>
      <c r="CM1046" s="187"/>
      <c r="CN1046" s="187"/>
      <c r="CO1046" s="187"/>
      <c r="CP1046" s="187"/>
      <c r="CQ1046" s="187"/>
      <c r="CR1046" s="187"/>
      <c r="CS1046" s="187"/>
      <c r="CT1046" s="187"/>
      <c r="CU1046" s="187"/>
      <c r="CV1046" s="187"/>
      <c r="CW1046" s="187"/>
      <c r="CX1046" s="187"/>
      <c r="CY1046" s="187"/>
      <c r="CZ1046" s="187"/>
      <c r="DA1046" s="187"/>
    </row>
    <row r="1047" spans="1:105" ht="15">
      <c r="A1047" s="180"/>
      <c r="B1047" s="180"/>
      <c r="C1047" s="180"/>
      <c r="D1047" s="180"/>
      <c r="E1047" s="180"/>
      <c r="F1047" s="180"/>
      <c r="G1047" s="180"/>
      <c r="H1047" s="180"/>
      <c r="I1047" s="180"/>
      <c r="J1047" s="180"/>
      <c r="K1047" s="180"/>
      <c r="L1047" s="180"/>
      <c r="M1047" s="180"/>
      <c r="N1047" s="180"/>
      <c r="O1047" s="180"/>
      <c r="P1047" s="180"/>
      <c r="Q1047" s="180"/>
      <c r="R1047" s="180"/>
      <c r="S1047" s="180"/>
      <c r="T1047" s="180"/>
      <c r="U1047" s="180"/>
      <c r="V1047" s="180"/>
      <c r="W1047" s="180"/>
      <c r="X1047" s="180"/>
      <c r="Y1047" s="180"/>
      <c r="Z1047" s="180"/>
      <c r="AA1047" s="180"/>
      <c r="AB1047" s="180"/>
      <c r="AC1047" s="180"/>
      <c r="AD1047" s="180"/>
      <c r="AE1047" s="180"/>
      <c r="AF1047" s="180"/>
      <c r="AG1047" s="180"/>
      <c r="AH1047" s="180"/>
      <c r="AI1047" s="180"/>
      <c r="AJ1047" s="180"/>
      <c r="AK1047" s="180"/>
      <c r="AL1047" s="180"/>
      <c r="AM1047" s="180"/>
      <c r="AN1047" s="180"/>
      <c r="AO1047" s="180"/>
      <c r="AP1047" s="180"/>
      <c r="AQ1047" s="180"/>
      <c r="AR1047" s="180"/>
      <c r="AS1047" s="180"/>
      <c r="AT1047" s="180"/>
      <c r="AU1047" s="180"/>
      <c r="AV1047" s="180"/>
      <c r="AW1047" s="180"/>
      <c r="AX1047" s="180"/>
      <c r="AY1047" s="180"/>
      <c r="AZ1047" s="180"/>
      <c r="BA1047" s="180"/>
      <c r="BB1047" s="180"/>
      <c r="BC1047" s="180"/>
      <c r="BD1047" s="180"/>
      <c r="BE1047" s="180"/>
      <c r="BF1047" s="180"/>
      <c r="BG1047" s="180"/>
      <c r="BH1047" s="180"/>
      <c r="BI1047" s="180"/>
      <c r="BJ1047" s="180"/>
      <c r="BK1047" s="180"/>
      <c r="BL1047" s="180"/>
      <c r="BM1047" s="180"/>
      <c r="BN1047" s="180"/>
      <c r="BO1047" s="180"/>
      <c r="BP1047" s="180"/>
      <c r="BQ1047" s="180"/>
      <c r="BR1047" s="180"/>
      <c r="BS1047" s="180"/>
      <c r="BT1047" s="180"/>
      <c r="BU1047" s="180"/>
      <c r="BV1047" s="180"/>
      <c r="BW1047" s="180"/>
      <c r="BX1047" s="180"/>
      <c r="BY1047" s="180"/>
      <c r="BZ1047" s="180"/>
      <c r="CA1047" s="180"/>
      <c r="CB1047" s="180"/>
      <c r="CC1047" s="180"/>
      <c r="CD1047" s="180"/>
      <c r="CE1047" s="180"/>
      <c r="CF1047" s="180"/>
      <c r="CG1047" s="180"/>
      <c r="CH1047" s="180"/>
      <c r="CI1047" s="180"/>
      <c r="CJ1047" s="187"/>
      <c r="CK1047" s="187"/>
      <c r="CL1047" s="187"/>
      <c r="CM1047" s="187"/>
      <c r="CN1047" s="187"/>
      <c r="CO1047" s="187"/>
      <c r="CP1047" s="187"/>
      <c r="CQ1047" s="187"/>
      <c r="CR1047" s="187"/>
      <c r="CS1047" s="187"/>
      <c r="CT1047" s="187"/>
      <c r="CU1047" s="187"/>
      <c r="CV1047" s="187"/>
      <c r="CW1047" s="187"/>
      <c r="CX1047" s="187"/>
      <c r="CY1047" s="187"/>
      <c r="CZ1047" s="187"/>
      <c r="DA1047" s="187"/>
    </row>
    <row r="1048" spans="1:105" ht="15">
      <c r="A1048" s="180"/>
      <c r="B1048" s="180"/>
      <c r="C1048" s="180"/>
      <c r="D1048" s="180"/>
      <c r="E1048" s="180"/>
      <c r="F1048" s="180"/>
      <c r="G1048" s="180"/>
      <c r="H1048" s="180"/>
      <c r="I1048" s="180"/>
      <c r="J1048" s="180"/>
      <c r="K1048" s="180"/>
      <c r="L1048" s="180"/>
      <c r="M1048" s="180"/>
      <c r="N1048" s="180"/>
      <c r="O1048" s="180"/>
      <c r="P1048" s="180"/>
      <c r="Q1048" s="180"/>
      <c r="R1048" s="180"/>
      <c r="S1048" s="180"/>
      <c r="T1048" s="180"/>
      <c r="U1048" s="180"/>
      <c r="V1048" s="180"/>
      <c r="W1048" s="180"/>
      <c r="X1048" s="180"/>
      <c r="Y1048" s="180"/>
      <c r="Z1048" s="180"/>
      <c r="AA1048" s="180"/>
      <c r="AB1048" s="180"/>
      <c r="AC1048" s="180"/>
      <c r="AD1048" s="180"/>
      <c r="AE1048" s="180"/>
      <c r="AF1048" s="180"/>
      <c r="AG1048" s="180"/>
      <c r="AH1048" s="180"/>
      <c r="AI1048" s="180"/>
      <c r="AJ1048" s="180"/>
      <c r="AK1048" s="180"/>
      <c r="AL1048" s="180"/>
      <c r="AM1048" s="180"/>
      <c r="AN1048" s="180"/>
      <c r="AO1048" s="180"/>
      <c r="AP1048" s="180"/>
      <c r="AQ1048" s="180"/>
      <c r="AR1048" s="180"/>
      <c r="AS1048" s="180"/>
      <c r="AT1048" s="180"/>
      <c r="AU1048" s="180"/>
      <c r="AV1048" s="180"/>
      <c r="AW1048" s="180"/>
      <c r="AX1048" s="180"/>
      <c r="AY1048" s="180"/>
      <c r="AZ1048" s="180"/>
      <c r="BA1048" s="180"/>
      <c r="BB1048" s="180"/>
      <c r="BC1048" s="180"/>
      <c r="BD1048" s="180"/>
      <c r="BE1048" s="180"/>
      <c r="BF1048" s="180"/>
      <c r="BG1048" s="180"/>
      <c r="BH1048" s="180"/>
      <c r="BI1048" s="180"/>
      <c r="BJ1048" s="180"/>
      <c r="BK1048" s="180"/>
      <c r="BL1048" s="180"/>
      <c r="BM1048" s="180"/>
      <c r="BN1048" s="180"/>
      <c r="BO1048" s="180"/>
      <c r="BP1048" s="180"/>
      <c r="BQ1048" s="180"/>
      <c r="BR1048" s="180"/>
      <c r="BS1048" s="180"/>
      <c r="BT1048" s="180"/>
      <c r="BU1048" s="180"/>
      <c r="BV1048" s="180"/>
      <c r="BW1048" s="180"/>
      <c r="BX1048" s="180"/>
      <c r="BY1048" s="180"/>
      <c r="BZ1048" s="180"/>
      <c r="CA1048" s="180"/>
      <c r="CB1048" s="180"/>
      <c r="CC1048" s="180"/>
      <c r="CD1048" s="180"/>
      <c r="CE1048" s="180"/>
      <c r="CF1048" s="180"/>
      <c r="CG1048" s="180"/>
      <c r="CH1048" s="180"/>
      <c r="CI1048" s="180"/>
      <c r="CJ1048" s="187"/>
      <c r="CK1048" s="187"/>
      <c r="CL1048" s="187"/>
      <c r="CM1048" s="187"/>
      <c r="CN1048" s="187"/>
      <c r="CO1048" s="187"/>
      <c r="CP1048" s="187"/>
      <c r="CQ1048" s="187"/>
      <c r="CR1048" s="187"/>
      <c r="CS1048" s="187"/>
      <c r="CT1048" s="187"/>
      <c r="CU1048" s="187"/>
      <c r="CV1048" s="187"/>
      <c r="CW1048" s="187"/>
      <c r="CX1048" s="187"/>
      <c r="CY1048" s="187"/>
      <c r="CZ1048" s="187"/>
      <c r="DA1048" s="187"/>
    </row>
    <row r="1049" spans="1:105" ht="15">
      <c r="A1049" s="180"/>
      <c r="B1049" s="180"/>
      <c r="C1049" s="180"/>
      <c r="D1049" s="180"/>
      <c r="E1049" s="180"/>
      <c r="F1049" s="180"/>
      <c r="G1049" s="180"/>
      <c r="H1049" s="180"/>
      <c r="I1049" s="180"/>
      <c r="J1049" s="180"/>
      <c r="K1049" s="180"/>
      <c r="L1049" s="180"/>
      <c r="M1049" s="180"/>
      <c r="N1049" s="180"/>
      <c r="O1049" s="180"/>
      <c r="P1049" s="180"/>
      <c r="Q1049" s="180"/>
      <c r="R1049" s="180"/>
      <c r="S1049" s="180"/>
      <c r="T1049" s="180"/>
      <c r="U1049" s="180"/>
      <c r="V1049" s="180"/>
      <c r="W1049" s="180"/>
      <c r="X1049" s="180"/>
      <c r="Y1049" s="180"/>
      <c r="Z1049" s="180"/>
      <c r="AA1049" s="180"/>
      <c r="AB1049" s="180"/>
      <c r="AC1049" s="180"/>
      <c r="AD1049" s="180"/>
      <c r="AE1049" s="180"/>
      <c r="AF1049" s="180"/>
      <c r="AG1049" s="180"/>
      <c r="AH1049" s="180"/>
      <c r="AI1049" s="180"/>
      <c r="AJ1049" s="180"/>
      <c r="AK1049" s="180"/>
      <c r="AL1049" s="180"/>
      <c r="AM1049" s="180"/>
      <c r="AN1049" s="180"/>
      <c r="AO1049" s="180"/>
      <c r="AP1049" s="180"/>
      <c r="AQ1049" s="180"/>
      <c r="AR1049" s="180"/>
      <c r="AS1049" s="180"/>
      <c r="AT1049" s="180"/>
      <c r="AU1049" s="180"/>
      <c r="AV1049" s="180"/>
      <c r="AW1049" s="180"/>
      <c r="AX1049" s="180"/>
      <c r="AY1049" s="180"/>
      <c r="AZ1049" s="180"/>
      <c r="BA1049" s="180"/>
      <c r="BB1049" s="180"/>
      <c r="BC1049" s="180"/>
      <c r="BD1049" s="180"/>
      <c r="BE1049" s="180"/>
      <c r="BF1049" s="180"/>
      <c r="BG1049" s="180"/>
      <c r="BH1049" s="180"/>
      <c r="BI1049" s="180"/>
      <c r="BJ1049" s="180"/>
      <c r="BK1049" s="180"/>
      <c r="BL1049" s="180"/>
      <c r="BM1049" s="180"/>
      <c r="BN1049" s="180"/>
      <c r="BO1049" s="180"/>
      <c r="BP1049" s="180"/>
      <c r="BQ1049" s="180"/>
      <c r="BR1049" s="180"/>
      <c r="BS1049" s="180"/>
      <c r="BT1049" s="180"/>
      <c r="BU1049" s="180"/>
      <c r="BV1049" s="180"/>
      <c r="BW1049" s="180"/>
      <c r="BX1049" s="180"/>
      <c r="BY1049" s="180"/>
      <c r="BZ1049" s="180"/>
      <c r="CA1049" s="180"/>
      <c r="CB1049" s="180"/>
      <c r="CC1049" s="180"/>
      <c r="CD1049" s="180"/>
      <c r="CE1049" s="180"/>
      <c r="CF1049" s="180"/>
      <c r="CG1049" s="180"/>
      <c r="CH1049" s="180"/>
      <c r="CI1049" s="180"/>
      <c r="CJ1049" s="187"/>
      <c r="CK1049" s="187"/>
      <c r="CL1049" s="187"/>
      <c r="CM1049" s="187"/>
      <c r="CN1049" s="187"/>
      <c r="CO1049" s="187"/>
      <c r="CP1049" s="187"/>
      <c r="CQ1049" s="187"/>
      <c r="CR1049" s="187"/>
      <c r="CS1049" s="187"/>
      <c r="CT1049" s="187"/>
      <c r="CU1049" s="187"/>
      <c r="CV1049" s="187"/>
      <c r="CW1049" s="187"/>
      <c r="CX1049" s="187"/>
      <c r="CY1049" s="187"/>
      <c r="CZ1049" s="187"/>
      <c r="DA1049" s="187"/>
    </row>
    <row r="1050" spans="1:105" ht="15">
      <c r="A1050" s="180"/>
      <c r="B1050" s="180"/>
      <c r="C1050" s="180"/>
      <c r="D1050" s="180"/>
      <c r="E1050" s="180"/>
      <c r="F1050" s="180"/>
      <c r="G1050" s="180"/>
      <c r="H1050" s="180"/>
      <c r="I1050" s="180"/>
      <c r="J1050" s="180"/>
      <c r="K1050" s="180"/>
      <c r="L1050" s="180"/>
      <c r="M1050" s="180"/>
      <c r="N1050" s="180"/>
      <c r="O1050" s="180"/>
      <c r="P1050" s="180"/>
      <c r="Q1050" s="180"/>
      <c r="R1050" s="180"/>
      <c r="S1050" s="180"/>
      <c r="T1050" s="180"/>
      <c r="U1050" s="180"/>
      <c r="V1050" s="180"/>
      <c r="W1050" s="180"/>
      <c r="X1050" s="180"/>
      <c r="Y1050" s="180"/>
      <c r="Z1050" s="180"/>
      <c r="AA1050" s="180"/>
      <c r="AB1050" s="180"/>
      <c r="AC1050" s="180"/>
      <c r="AD1050" s="180"/>
      <c r="AE1050" s="180"/>
      <c r="AF1050" s="180"/>
      <c r="AG1050" s="180"/>
      <c r="AH1050" s="180"/>
      <c r="AI1050" s="180"/>
      <c r="AJ1050" s="180"/>
      <c r="AK1050" s="180"/>
      <c r="AL1050" s="180"/>
      <c r="AM1050" s="180"/>
      <c r="AN1050" s="180"/>
      <c r="AO1050" s="180"/>
      <c r="AP1050" s="180"/>
      <c r="AQ1050" s="180"/>
      <c r="AR1050" s="180"/>
      <c r="AS1050" s="180"/>
      <c r="AT1050" s="180"/>
      <c r="AU1050" s="180"/>
      <c r="AV1050" s="180"/>
      <c r="AW1050" s="180"/>
      <c r="AX1050" s="180"/>
      <c r="AY1050" s="180"/>
      <c r="AZ1050" s="180"/>
      <c r="BA1050" s="180"/>
      <c r="BB1050" s="180"/>
      <c r="BC1050" s="180"/>
      <c r="BD1050" s="180"/>
      <c r="BE1050" s="180"/>
      <c r="BF1050" s="180"/>
      <c r="BG1050" s="180"/>
      <c r="BH1050" s="180"/>
      <c r="BI1050" s="180"/>
      <c r="BJ1050" s="180"/>
      <c r="BK1050" s="180"/>
      <c r="BL1050" s="180"/>
      <c r="BM1050" s="180"/>
      <c r="BN1050" s="180"/>
      <c r="BO1050" s="180"/>
      <c r="BP1050" s="180"/>
      <c r="BQ1050" s="180"/>
      <c r="BR1050" s="180"/>
      <c r="BS1050" s="180"/>
      <c r="BT1050" s="180"/>
      <c r="BU1050" s="180"/>
      <c r="BV1050" s="180"/>
      <c r="BW1050" s="180"/>
      <c r="BX1050" s="180"/>
      <c r="BY1050" s="180"/>
      <c r="BZ1050" s="180"/>
      <c r="CA1050" s="180"/>
      <c r="CB1050" s="180"/>
      <c r="CC1050" s="180"/>
      <c r="CD1050" s="180"/>
      <c r="CE1050" s="180"/>
      <c r="CF1050" s="180"/>
      <c r="CG1050" s="180"/>
      <c r="CH1050" s="180"/>
      <c r="CI1050" s="180"/>
      <c r="CJ1050" s="187"/>
      <c r="CK1050" s="187"/>
      <c r="CL1050" s="187"/>
      <c r="CM1050" s="187"/>
      <c r="CN1050" s="187"/>
      <c r="CO1050" s="187"/>
      <c r="CP1050" s="187"/>
      <c r="CQ1050" s="187"/>
      <c r="CR1050" s="187"/>
      <c r="CS1050" s="187"/>
      <c r="CT1050" s="187"/>
      <c r="CU1050" s="187"/>
      <c r="CV1050" s="187"/>
      <c r="CW1050" s="187"/>
      <c r="CX1050" s="187"/>
      <c r="CY1050" s="187"/>
      <c r="CZ1050" s="187"/>
      <c r="DA1050" s="187"/>
    </row>
    <row r="1051" spans="1:105" ht="15">
      <c r="A1051" s="180"/>
      <c r="B1051" s="180"/>
      <c r="C1051" s="180"/>
      <c r="D1051" s="180"/>
      <c r="E1051" s="180"/>
      <c r="F1051" s="180"/>
      <c r="G1051" s="180"/>
      <c r="H1051" s="180"/>
      <c r="I1051" s="180"/>
      <c r="J1051" s="180"/>
      <c r="K1051" s="180"/>
      <c r="L1051" s="180"/>
      <c r="M1051" s="180"/>
      <c r="N1051" s="180"/>
      <c r="O1051" s="180"/>
      <c r="P1051" s="180"/>
      <c r="Q1051" s="180"/>
      <c r="R1051" s="180"/>
      <c r="S1051" s="180"/>
      <c r="T1051" s="180"/>
      <c r="U1051" s="180"/>
      <c r="V1051" s="180"/>
      <c r="W1051" s="180"/>
      <c r="X1051" s="180"/>
      <c r="Y1051" s="180"/>
      <c r="Z1051" s="180"/>
      <c r="AA1051" s="180"/>
      <c r="AB1051" s="180"/>
      <c r="AC1051" s="180"/>
      <c r="AD1051" s="180"/>
      <c r="AE1051" s="180"/>
      <c r="AF1051" s="180"/>
      <c r="AG1051" s="180"/>
      <c r="AH1051" s="180"/>
      <c r="AI1051" s="180"/>
      <c r="AJ1051" s="180"/>
      <c r="AK1051" s="180"/>
      <c r="AL1051" s="180"/>
      <c r="AM1051" s="180"/>
      <c r="AN1051" s="180"/>
      <c r="AO1051" s="180"/>
      <c r="AP1051" s="180"/>
      <c r="AQ1051" s="180"/>
      <c r="AR1051" s="180"/>
      <c r="AS1051" s="180"/>
      <c r="AT1051" s="180"/>
      <c r="AU1051" s="180"/>
      <c r="AV1051" s="180"/>
      <c r="AW1051" s="180"/>
      <c r="AX1051" s="180"/>
      <c r="AY1051" s="180"/>
      <c r="AZ1051" s="180"/>
      <c r="BA1051" s="180"/>
      <c r="BB1051" s="180"/>
      <c r="BC1051" s="180"/>
      <c r="BD1051" s="180"/>
      <c r="BE1051" s="180"/>
      <c r="BF1051" s="180"/>
      <c r="BG1051" s="180"/>
      <c r="BH1051" s="180"/>
      <c r="BI1051" s="180"/>
      <c r="BJ1051" s="180"/>
      <c r="BK1051" s="180"/>
      <c r="BL1051" s="180"/>
      <c r="BM1051" s="180"/>
      <c r="BN1051" s="180"/>
      <c r="BO1051" s="180"/>
      <c r="BP1051" s="180"/>
      <c r="BQ1051" s="180"/>
      <c r="BR1051" s="180"/>
      <c r="BS1051" s="180"/>
      <c r="BT1051" s="180"/>
      <c r="BU1051" s="180"/>
      <c r="BV1051" s="180"/>
      <c r="BW1051" s="180"/>
      <c r="BX1051" s="180"/>
      <c r="BY1051" s="180"/>
      <c r="BZ1051" s="180"/>
      <c r="CA1051" s="180"/>
      <c r="CB1051" s="180"/>
      <c r="CC1051" s="180"/>
      <c r="CD1051" s="180"/>
      <c r="CE1051" s="180"/>
      <c r="CF1051" s="180"/>
      <c r="CG1051" s="180"/>
      <c r="CH1051" s="180"/>
      <c r="CI1051" s="180"/>
      <c r="CJ1051" s="187"/>
      <c r="CK1051" s="187"/>
      <c r="CL1051" s="187"/>
      <c r="CM1051" s="187"/>
      <c r="CN1051" s="187"/>
      <c r="CO1051" s="187"/>
      <c r="CP1051" s="187"/>
      <c r="CQ1051" s="187"/>
      <c r="CR1051" s="187"/>
      <c r="CS1051" s="187"/>
      <c r="CT1051" s="187"/>
      <c r="CU1051" s="187"/>
      <c r="CV1051" s="187"/>
      <c r="CW1051" s="187"/>
      <c r="CX1051" s="187"/>
      <c r="CY1051" s="187"/>
      <c r="CZ1051" s="187"/>
      <c r="DA1051" s="187"/>
    </row>
    <row r="1052" spans="1:105" ht="15">
      <c r="A1052" s="180"/>
      <c r="B1052" s="180"/>
      <c r="C1052" s="180"/>
      <c r="D1052" s="180"/>
      <c r="E1052" s="180"/>
      <c r="F1052" s="180"/>
      <c r="G1052" s="180"/>
      <c r="H1052" s="180"/>
      <c r="I1052" s="180"/>
      <c r="J1052" s="180"/>
      <c r="K1052" s="180"/>
      <c r="L1052" s="180"/>
      <c r="M1052" s="180"/>
      <c r="N1052" s="180"/>
      <c r="O1052" s="180"/>
      <c r="P1052" s="180"/>
      <c r="Q1052" s="180"/>
      <c r="R1052" s="180"/>
      <c r="S1052" s="180"/>
      <c r="T1052" s="180"/>
      <c r="U1052" s="180"/>
      <c r="V1052" s="180"/>
      <c r="W1052" s="180"/>
      <c r="X1052" s="180"/>
      <c r="Y1052" s="180"/>
      <c r="Z1052" s="180"/>
      <c r="AA1052" s="180"/>
      <c r="AB1052" s="180"/>
      <c r="AC1052" s="180"/>
      <c r="AD1052" s="180"/>
      <c r="AE1052" s="180"/>
      <c r="AF1052" s="180"/>
      <c r="AG1052" s="180"/>
      <c r="AH1052" s="180"/>
      <c r="AI1052" s="180"/>
      <c r="AJ1052" s="180"/>
      <c r="AK1052" s="180"/>
      <c r="AL1052" s="180"/>
      <c r="AM1052" s="180"/>
      <c r="AN1052" s="180"/>
      <c r="AO1052" s="180"/>
      <c r="AP1052" s="180"/>
      <c r="AQ1052" s="180"/>
      <c r="AR1052" s="180"/>
      <c r="AS1052" s="180"/>
      <c r="AT1052" s="180"/>
      <c r="AU1052" s="180"/>
      <c r="AV1052" s="180"/>
      <c r="AW1052" s="180"/>
      <c r="AX1052" s="180"/>
      <c r="AY1052" s="180"/>
      <c r="AZ1052" s="180"/>
      <c r="BA1052" s="180"/>
      <c r="BB1052" s="180"/>
      <c r="BC1052" s="180"/>
      <c r="BD1052" s="180"/>
      <c r="BE1052" s="180"/>
      <c r="BF1052" s="180"/>
      <c r="BG1052" s="180"/>
      <c r="BH1052" s="180"/>
      <c r="BI1052" s="180"/>
      <c r="BJ1052" s="180"/>
      <c r="BK1052" s="180"/>
      <c r="BL1052" s="180"/>
      <c r="BM1052" s="180"/>
      <c r="BN1052" s="180"/>
      <c r="BO1052" s="180"/>
      <c r="BP1052" s="180"/>
      <c r="BQ1052" s="180"/>
      <c r="BR1052" s="180"/>
      <c r="BS1052" s="180"/>
      <c r="BT1052" s="180"/>
      <c r="BU1052" s="180"/>
      <c r="BV1052" s="180"/>
      <c r="BW1052" s="180"/>
      <c r="BX1052" s="180"/>
      <c r="BY1052" s="180"/>
      <c r="BZ1052" s="180"/>
      <c r="CA1052" s="180"/>
      <c r="CB1052" s="180"/>
      <c r="CC1052" s="180"/>
      <c r="CD1052" s="180"/>
      <c r="CE1052" s="180"/>
      <c r="CF1052" s="180"/>
      <c r="CG1052" s="180"/>
      <c r="CH1052" s="180"/>
      <c r="CI1052" s="180"/>
      <c r="CJ1052" s="187"/>
      <c r="CK1052" s="187"/>
      <c r="CL1052" s="187"/>
      <c r="CM1052" s="187"/>
      <c r="CN1052" s="187"/>
      <c r="CO1052" s="187"/>
      <c r="CP1052" s="187"/>
      <c r="CQ1052" s="187"/>
      <c r="CR1052" s="187"/>
      <c r="CS1052" s="187"/>
      <c r="CT1052" s="187"/>
      <c r="CU1052" s="187"/>
      <c r="CV1052" s="187"/>
      <c r="CW1052" s="187"/>
      <c r="CX1052" s="187"/>
      <c r="CY1052" s="187"/>
      <c r="CZ1052" s="187"/>
      <c r="DA1052" s="187"/>
    </row>
    <row r="1053" spans="1:105" ht="15">
      <c r="A1053" s="180"/>
      <c r="B1053" s="180"/>
      <c r="C1053" s="180"/>
      <c r="D1053" s="180"/>
      <c r="E1053" s="180"/>
      <c r="F1053" s="180"/>
      <c r="G1053" s="180"/>
      <c r="H1053" s="180"/>
      <c r="I1053" s="180"/>
      <c r="J1053" s="180"/>
      <c r="K1053" s="180"/>
      <c r="L1053" s="180"/>
      <c r="M1053" s="180"/>
      <c r="N1053" s="180"/>
      <c r="O1053" s="180"/>
      <c r="P1053" s="180"/>
      <c r="Q1053" s="180"/>
      <c r="R1053" s="180"/>
      <c r="S1053" s="180"/>
      <c r="T1053" s="180"/>
      <c r="U1053" s="180"/>
      <c r="V1053" s="180"/>
      <c r="W1053" s="180"/>
      <c r="X1053" s="180"/>
      <c r="Y1053" s="180"/>
      <c r="Z1053" s="180"/>
      <c r="AA1053" s="180"/>
      <c r="AB1053" s="180"/>
      <c r="AC1053" s="180"/>
      <c r="AD1053" s="180"/>
      <c r="AE1053" s="180"/>
      <c r="AF1053" s="180"/>
      <c r="AG1053" s="180"/>
      <c r="AH1053" s="180"/>
      <c r="AI1053" s="180"/>
      <c r="AJ1053" s="180"/>
      <c r="AK1053" s="180"/>
      <c r="AL1053" s="180"/>
      <c r="AM1053" s="180"/>
      <c r="AN1053" s="180"/>
      <c r="AO1053" s="180"/>
      <c r="AP1053" s="180"/>
      <c r="AQ1053" s="180"/>
      <c r="AR1053" s="180"/>
      <c r="AS1053" s="180"/>
      <c r="AT1053" s="180"/>
      <c r="AU1053" s="180"/>
      <c r="AV1053" s="180"/>
      <c r="AW1053" s="180"/>
      <c r="AX1053" s="180"/>
      <c r="AY1053" s="180"/>
      <c r="AZ1053" s="180"/>
      <c r="BA1053" s="180"/>
      <c r="BB1053" s="180"/>
      <c r="BC1053" s="180"/>
      <c r="BD1053" s="180"/>
      <c r="BE1053" s="180"/>
      <c r="BF1053" s="180"/>
      <c r="BG1053" s="180"/>
      <c r="BH1053" s="180"/>
      <c r="BI1053" s="180"/>
      <c r="BJ1053" s="180"/>
      <c r="BK1053" s="180"/>
      <c r="BL1053" s="180"/>
      <c r="BM1053" s="180"/>
      <c r="BN1053" s="180"/>
      <c r="BO1053" s="180"/>
      <c r="BP1053" s="180"/>
      <c r="BQ1053" s="180"/>
      <c r="BR1053" s="180"/>
      <c r="BS1053" s="180"/>
      <c r="BT1053" s="180"/>
      <c r="BU1053" s="180"/>
      <c r="BV1053" s="180"/>
      <c r="BW1053" s="180"/>
      <c r="BX1053" s="180"/>
      <c r="BY1053" s="180"/>
      <c r="BZ1053" s="180"/>
      <c r="CA1053" s="180"/>
      <c r="CB1053" s="180"/>
      <c r="CC1053" s="180"/>
      <c r="CD1053" s="180"/>
      <c r="CE1053" s="180"/>
      <c r="CF1053" s="180"/>
      <c r="CG1053" s="180"/>
      <c r="CH1053" s="180"/>
      <c r="CI1053" s="180"/>
      <c r="CJ1053" s="187"/>
      <c r="CK1053" s="187"/>
      <c r="CL1053" s="187"/>
      <c r="CM1053" s="187"/>
      <c r="CN1053" s="187"/>
      <c r="CO1053" s="187"/>
      <c r="CP1053" s="187"/>
      <c r="CQ1053" s="187"/>
      <c r="CR1053" s="187"/>
      <c r="CS1053" s="187"/>
      <c r="CT1053" s="187"/>
      <c r="CU1053" s="187"/>
      <c r="CV1053" s="187"/>
      <c r="CW1053" s="187"/>
      <c r="CX1053" s="187"/>
      <c r="CY1053" s="187"/>
      <c r="CZ1053" s="187"/>
      <c r="DA1053" s="187"/>
    </row>
    <row r="1054" spans="1:105" ht="15">
      <c r="A1054" s="180"/>
      <c r="B1054" s="180"/>
      <c r="C1054" s="180"/>
      <c r="D1054" s="180"/>
      <c r="E1054" s="180"/>
      <c r="F1054" s="180"/>
      <c r="G1054" s="180"/>
      <c r="H1054" s="180"/>
      <c r="I1054" s="180"/>
      <c r="J1054" s="180"/>
      <c r="K1054" s="180"/>
      <c r="L1054" s="180"/>
      <c r="M1054" s="180"/>
      <c r="N1054" s="180"/>
      <c r="O1054" s="180"/>
      <c r="P1054" s="180"/>
      <c r="Q1054" s="180"/>
      <c r="R1054" s="180"/>
      <c r="S1054" s="180"/>
      <c r="T1054" s="180"/>
      <c r="U1054" s="180"/>
      <c r="V1054" s="180"/>
      <c r="W1054" s="180"/>
      <c r="X1054" s="180"/>
      <c r="Y1054" s="180"/>
      <c r="Z1054" s="180"/>
      <c r="AA1054" s="180"/>
      <c r="AB1054" s="180"/>
      <c r="AC1054" s="180"/>
      <c r="AD1054" s="180"/>
      <c r="AE1054" s="180"/>
      <c r="AF1054" s="180"/>
      <c r="AG1054" s="180"/>
      <c r="AH1054" s="180"/>
      <c r="AI1054" s="180"/>
      <c r="AJ1054" s="180"/>
      <c r="AK1054" s="180"/>
      <c r="AL1054" s="180"/>
      <c r="AM1054" s="180"/>
      <c r="AN1054" s="180"/>
      <c r="AO1054" s="180"/>
      <c r="AP1054" s="180"/>
      <c r="AQ1054" s="180"/>
      <c r="AR1054" s="180"/>
      <c r="AS1054" s="180"/>
      <c r="AT1054" s="180"/>
      <c r="AU1054" s="180"/>
      <c r="AV1054" s="180"/>
      <c r="AW1054" s="180"/>
      <c r="AX1054" s="180"/>
      <c r="AY1054" s="180"/>
      <c r="AZ1054" s="180"/>
      <c r="BA1054" s="180"/>
      <c r="BB1054" s="180"/>
      <c r="BC1054" s="180"/>
      <c r="BD1054" s="180"/>
      <c r="BE1054" s="180"/>
      <c r="BF1054" s="180"/>
      <c r="BG1054" s="180"/>
      <c r="BH1054" s="180"/>
      <c r="BI1054" s="180"/>
      <c r="BJ1054" s="180"/>
      <c r="BK1054" s="180"/>
      <c r="BL1054" s="180"/>
      <c r="BM1054" s="180"/>
      <c r="BN1054" s="180"/>
      <c r="BO1054" s="180"/>
      <c r="BP1054" s="180"/>
      <c r="BQ1054" s="180"/>
      <c r="BR1054" s="180"/>
      <c r="BS1054" s="180"/>
      <c r="BT1054" s="180"/>
      <c r="BU1054" s="180"/>
      <c r="BV1054" s="180"/>
      <c r="BW1054" s="180"/>
      <c r="BX1054" s="180"/>
      <c r="BY1054" s="180"/>
      <c r="BZ1054" s="180"/>
      <c r="CA1054" s="180"/>
      <c r="CB1054" s="180"/>
      <c r="CC1054" s="180"/>
      <c r="CD1054" s="180"/>
      <c r="CE1054" s="180"/>
      <c r="CF1054" s="180"/>
      <c r="CG1054" s="180"/>
      <c r="CH1054" s="180"/>
      <c r="CI1054" s="180"/>
      <c r="CJ1054" s="187"/>
      <c r="CK1054" s="187"/>
      <c r="CL1054" s="187"/>
      <c r="CM1054" s="187"/>
      <c r="CN1054" s="187"/>
      <c r="CO1054" s="187"/>
      <c r="CP1054" s="187"/>
      <c r="CQ1054" s="187"/>
      <c r="CR1054" s="187"/>
      <c r="CS1054" s="187"/>
      <c r="CT1054" s="187"/>
      <c r="CU1054" s="187"/>
      <c r="CV1054" s="187"/>
      <c r="CW1054" s="187"/>
      <c r="CX1054" s="187"/>
      <c r="CY1054" s="187"/>
      <c r="CZ1054" s="187"/>
      <c r="DA1054" s="187"/>
    </row>
    <row r="1055" spans="1:105" ht="15">
      <c r="A1055" s="180"/>
      <c r="B1055" s="180"/>
      <c r="C1055" s="180"/>
      <c r="D1055" s="180"/>
      <c r="E1055" s="180"/>
      <c r="F1055" s="180"/>
      <c r="G1055" s="180"/>
      <c r="H1055" s="180"/>
      <c r="I1055" s="180"/>
      <c r="J1055" s="180"/>
      <c r="K1055" s="180"/>
      <c r="L1055" s="180"/>
      <c r="M1055" s="180"/>
      <c r="N1055" s="180"/>
      <c r="O1055" s="180"/>
      <c r="P1055" s="180"/>
      <c r="Q1055" s="180"/>
      <c r="R1055" s="180"/>
      <c r="S1055" s="180"/>
      <c r="T1055" s="180"/>
      <c r="U1055" s="180"/>
      <c r="V1055" s="180"/>
      <c r="W1055" s="180"/>
      <c r="X1055" s="180"/>
      <c r="Y1055" s="180"/>
      <c r="Z1055" s="180"/>
      <c r="AA1055" s="180"/>
      <c r="AB1055" s="180"/>
      <c r="AC1055" s="180"/>
      <c r="AD1055" s="180"/>
      <c r="AE1055" s="180"/>
      <c r="AF1055" s="180"/>
      <c r="AG1055" s="180"/>
      <c r="AH1055" s="180"/>
      <c r="AI1055" s="180"/>
      <c r="AJ1055" s="180"/>
      <c r="AK1055" s="180"/>
      <c r="AL1055" s="180"/>
      <c r="AM1055" s="180"/>
      <c r="AN1055" s="180"/>
      <c r="AO1055" s="180"/>
      <c r="AP1055" s="180"/>
      <c r="AQ1055" s="180"/>
      <c r="AR1055" s="180"/>
      <c r="AS1055" s="180"/>
      <c r="AT1055" s="180"/>
      <c r="AU1055" s="180"/>
      <c r="AV1055" s="180"/>
      <c r="AW1055" s="180"/>
      <c r="AX1055" s="180"/>
      <c r="AY1055" s="180"/>
      <c r="AZ1055" s="180"/>
      <c r="BA1055" s="180"/>
      <c r="BB1055" s="180"/>
      <c r="BC1055" s="180"/>
      <c r="BD1055" s="180"/>
      <c r="BE1055" s="180"/>
      <c r="BF1055" s="180"/>
      <c r="BG1055" s="180"/>
      <c r="BH1055" s="180"/>
      <c r="BI1055" s="180"/>
      <c r="BJ1055" s="180"/>
      <c r="BK1055" s="180"/>
      <c r="BL1055" s="180"/>
      <c r="BM1055" s="180"/>
      <c r="BN1055" s="180"/>
      <c r="BO1055" s="180"/>
      <c r="BP1055" s="180"/>
      <c r="BQ1055" s="180"/>
      <c r="BR1055" s="180"/>
      <c r="BS1055" s="180"/>
      <c r="BT1055" s="180"/>
      <c r="BU1055" s="180"/>
      <c r="BV1055" s="180"/>
      <c r="BW1055" s="180"/>
      <c r="BX1055" s="180"/>
      <c r="BY1055" s="180"/>
      <c r="BZ1055" s="180"/>
      <c r="CA1055" s="180"/>
      <c r="CB1055" s="180"/>
      <c r="CC1055" s="180"/>
      <c r="CD1055" s="180"/>
      <c r="CE1055" s="180"/>
      <c r="CF1055" s="180"/>
      <c r="CG1055" s="180"/>
      <c r="CH1055" s="180"/>
      <c r="CI1055" s="180"/>
      <c r="CJ1055" s="187"/>
      <c r="CK1055" s="187"/>
      <c r="CL1055" s="187"/>
      <c r="CM1055" s="187"/>
      <c r="CN1055" s="187"/>
      <c r="CO1055" s="187"/>
      <c r="CP1055" s="187"/>
      <c r="CQ1055" s="187"/>
      <c r="CR1055" s="187"/>
      <c r="CS1055" s="187"/>
      <c r="CT1055" s="187"/>
      <c r="CU1055" s="187"/>
      <c r="CV1055" s="187"/>
      <c r="CW1055" s="187"/>
      <c r="CX1055" s="187"/>
      <c r="CY1055" s="187"/>
      <c r="CZ1055" s="187"/>
      <c r="DA1055" s="187"/>
    </row>
    <row r="1056" spans="1:105" ht="15">
      <c r="A1056" s="180"/>
      <c r="B1056" s="180"/>
      <c r="C1056" s="180"/>
      <c r="D1056" s="180"/>
      <c r="E1056" s="180"/>
      <c r="F1056" s="180"/>
      <c r="G1056" s="180"/>
      <c r="H1056" s="180"/>
      <c r="I1056" s="180"/>
      <c r="J1056" s="180"/>
      <c r="K1056" s="180"/>
      <c r="L1056" s="180"/>
      <c r="M1056" s="180"/>
      <c r="N1056" s="180"/>
      <c r="O1056" s="180"/>
      <c r="P1056" s="180"/>
      <c r="Q1056" s="180"/>
      <c r="R1056" s="180"/>
      <c r="S1056" s="180"/>
      <c r="T1056" s="180"/>
      <c r="U1056" s="180"/>
      <c r="V1056" s="180"/>
      <c r="W1056" s="180"/>
      <c r="X1056" s="180"/>
      <c r="Y1056" s="180"/>
      <c r="Z1056" s="180"/>
      <c r="AA1056" s="180"/>
      <c r="AB1056" s="180"/>
      <c r="AC1056" s="180"/>
      <c r="AD1056" s="180"/>
      <c r="AE1056" s="180"/>
      <c r="AF1056" s="180"/>
      <c r="AG1056" s="180"/>
      <c r="AH1056" s="180"/>
      <c r="AI1056" s="180"/>
      <c r="AJ1056" s="180"/>
      <c r="AK1056" s="180"/>
      <c r="AL1056" s="180"/>
      <c r="AM1056" s="180"/>
      <c r="AN1056" s="180"/>
      <c r="AO1056" s="180"/>
      <c r="AP1056" s="180"/>
      <c r="AQ1056" s="180"/>
      <c r="AR1056" s="180"/>
      <c r="AS1056" s="180"/>
      <c r="AT1056" s="180"/>
      <c r="AU1056" s="180"/>
      <c r="AV1056" s="180"/>
      <c r="AW1056" s="180"/>
      <c r="AX1056" s="180"/>
      <c r="AY1056" s="180"/>
      <c r="AZ1056" s="180"/>
      <c r="BA1056" s="180"/>
      <c r="BB1056" s="180"/>
      <c r="BC1056" s="180"/>
      <c r="BD1056" s="180"/>
      <c r="BE1056" s="180"/>
      <c r="BF1056" s="180"/>
      <c r="BG1056" s="180"/>
      <c r="BH1056" s="180"/>
      <c r="BI1056" s="180"/>
      <c r="BJ1056" s="180"/>
      <c r="BK1056" s="180"/>
      <c r="BL1056" s="180"/>
      <c r="BM1056" s="180"/>
      <c r="BN1056" s="180"/>
      <c r="BO1056" s="180"/>
      <c r="BP1056" s="180"/>
      <c r="BQ1056" s="180"/>
      <c r="BR1056" s="180"/>
      <c r="BS1056" s="180"/>
      <c r="BT1056" s="180"/>
      <c r="BU1056" s="180"/>
      <c r="BV1056" s="180"/>
      <c r="BW1056" s="180"/>
      <c r="BX1056" s="180"/>
      <c r="BY1056" s="180"/>
      <c r="BZ1056" s="180"/>
      <c r="CA1056" s="180"/>
      <c r="CB1056" s="180"/>
      <c r="CC1056" s="180"/>
      <c r="CD1056" s="180"/>
      <c r="CE1056" s="180"/>
      <c r="CF1056" s="180"/>
      <c r="CG1056" s="180"/>
      <c r="CH1056" s="180"/>
      <c r="CI1056" s="180"/>
      <c r="CJ1056" s="187"/>
      <c r="CK1056" s="187"/>
      <c r="CL1056" s="187"/>
      <c r="CM1056" s="187"/>
      <c r="CN1056" s="187"/>
      <c r="CO1056" s="187"/>
      <c r="CP1056" s="187"/>
      <c r="CQ1056" s="187"/>
      <c r="CR1056" s="187"/>
      <c r="CS1056" s="187"/>
      <c r="CT1056" s="187"/>
      <c r="CU1056" s="187"/>
      <c r="CV1056" s="187"/>
      <c r="CW1056" s="187"/>
      <c r="CX1056" s="187"/>
      <c r="CY1056" s="187"/>
      <c r="CZ1056" s="187"/>
      <c r="DA1056" s="187"/>
    </row>
    <row r="1057" spans="1:105" ht="15">
      <c r="A1057" s="180"/>
      <c r="B1057" s="180"/>
      <c r="C1057" s="180"/>
      <c r="D1057" s="180"/>
      <c r="E1057" s="180"/>
      <c r="F1057" s="180"/>
      <c r="G1057" s="180"/>
      <c r="H1057" s="180"/>
      <c r="I1057" s="180"/>
      <c r="J1057" s="180"/>
      <c r="K1057" s="180"/>
      <c r="L1057" s="180"/>
      <c r="M1057" s="180"/>
      <c r="N1057" s="180"/>
      <c r="O1057" s="180"/>
      <c r="P1057" s="180"/>
      <c r="Q1057" s="180"/>
      <c r="R1057" s="180"/>
      <c r="S1057" s="180"/>
      <c r="T1057" s="180"/>
      <c r="U1057" s="180"/>
      <c r="V1057" s="180"/>
      <c r="W1057" s="180"/>
      <c r="X1057" s="180"/>
      <c r="Y1057" s="180"/>
      <c r="Z1057" s="180"/>
      <c r="AA1057" s="180"/>
      <c r="AB1057" s="180"/>
      <c r="AC1057" s="180"/>
      <c r="AD1057" s="180"/>
      <c r="AE1057" s="180"/>
      <c r="AF1057" s="180"/>
      <c r="AG1057" s="180"/>
      <c r="AH1057" s="180"/>
      <c r="AI1057" s="180"/>
      <c r="AJ1057" s="180"/>
      <c r="AK1057" s="180"/>
      <c r="AL1057" s="180"/>
      <c r="AM1057" s="180"/>
      <c r="AN1057" s="180"/>
      <c r="AO1057" s="180"/>
      <c r="AP1057" s="180"/>
      <c r="AQ1057" s="180"/>
      <c r="AR1057" s="180"/>
      <c r="AS1057" s="180"/>
      <c r="AT1057" s="180"/>
      <c r="AU1057" s="180"/>
      <c r="AV1057" s="180"/>
      <c r="AW1057" s="180"/>
      <c r="AX1057" s="180"/>
      <c r="AY1057" s="180"/>
      <c r="AZ1057" s="180"/>
      <c r="BA1057" s="180"/>
      <c r="BB1057" s="180"/>
      <c r="BC1057" s="180"/>
      <c r="BD1057" s="180"/>
      <c r="BE1057" s="180"/>
      <c r="BF1057" s="180"/>
      <c r="BG1057" s="180"/>
      <c r="BH1057" s="180"/>
      <c r="BI1057" s="180"/>
      <c r="BJ1057" s="180"/>
      <c r="BK1057" s="180"/>
      <c r="BL1057" s="180"/>
      <c r="BM1057" s="180"/>
      <c r="BN1057" s="180"/>
      <c r="BO1057" s="180"/>
      <c r="BP1057" s="180"/>
      <c r="BQ1057" s="180"/>
      <c r="BR1057" s="180"/>
      <c r="BS1057" s="180"/>
      <c r="BT1057" s="180"/>
      <c r="BU1057" s="180"/>
      <c r="BV1057" s="180"/>
      <c r="BW1057" s="180"/>
      <c r="BX1057" s="180"/>
      <c r="BY1057" s="180"/>
      <c r="BZ1057" s="180"/>
      <c r="CA1057" s="180"/>
      <c r="CB1057" s="180"/>
      <c r="CC1057" s="180"/>
      <c r="CD1057" s="180"/>
      <c r="CE1057" s="180"/>
      <c r="CF1057" s="180"/>
      <c r="CG1057" s="180"/>
      <c r="CH1057" s="180"/>
      <c r="CI1057" s="180"/>
      <c r="CJ1057" s="187"/>
      <c r="CK1057" s="187"/>
      <c r="CL1057" s="187"/>
      <c r="CM1057" s="187"/>
      <c r="CN1057" s="187"/>
      <c r="CO1057" s="187"/>
      <c r="CP1057" s="187"/>
      <c r="CQ1057" s="187"/>
      <c r="CR1057" s="187"/>
      <c r="CS1057" s="187"/>
      <c r="CT1057" s="187"/>
      <c r="CU1057" s="187"/>
      <c r="CV1057" s="187"/>
      <c r="CW1057" s="187"/>
      <c r="CX1057" s="187"/>
      <c r="CY1057" s="187"/>
      <c r="CZ1057" s="187"/>
      <c r="DA1057" s="187"/>
    </row>
    <row r="1058" spans="1:105" ht="15">
      <c r="A1058" s="180"/>
      <c r="B1058" s="180"/>
      <c r="C1058" s="180"/>
      <c r="D1058" s="180"/>
      <c r="E1058" s="180"/>
      <c r="F1058" s="180"/>
      <c r="G1058" s="180"/>
      <c r="H1058" s="180"/>
      <c r="I1058" s="180"/>
      <c r="J1058" s="180"/>
      <c r="K1058" s="180"/>
      <c r="L1058" s="180"/>
      <c r="M1058" s="180"/>
      <c r="N1058" s="180"/>
      <c r="O1058" s="180"/>
      <c r="P1058" s="180"/>
      <c r="Q1058" s="180"/>
      <c r="R1058" s="180"/>
      <c r="S1058" s="180"/>
      <c r="T1058" s="180"/>
      <c r="U1058" s="180"/>
      <c r="V1058" s="180"/>
      <c r="W1058" s="180"/>
      <c r="X1058" s="180"/>
      <c r="Y1058" s="180"/>
      <c r="Z1058" s="180"/>
      <c r="AA1058" s="180"/>
      <c r="AB1058" s="180"/>
      <c r="AC1058" s="180"/>
      <c r="AD1058" s="180"/>
      <c r="AE1058" s="180"/>
      <c r="AF1058" s="180"/>
      <c r="AG1058" s="180"/>
      <c r="AH1058" s="180"/>
      <c r="AI1058" s="180"/>
      <c r="AJ1058" s="180"/>
      <c r="AK1058" s="180"/>
      <c r="AL1058" s="180"/>
      <c r="AM1058" s="180"/>
      <c r="AN1058" s="180"/>
      <c r="AO1058" s="180"/>
      <c r="AP1058" s="180"/>
      <c r="AQ1058" s="180"/>
      <c r="AR1058" s="180"/>
      <c r="AS1058" s="180"/>
      <c r="AT1058" s="180"/>
      <c r="AU1058" s="180"/>
      <c r="AV1058" s="180"/>
      <c r="AW1058" s="180"/>
      <c r="AX1058" s="180"/>
      <c r="AY1058" s="180"/>
      <c r="AZ1058" s="180"/>
      <c r="BA1058" s="180"/>
      <c r="BB1058" s="180"/>
      <c r="BC1058" s="180"/>
      <c r="BD1058" s="180"/>
      <c r="BE1058" s="180"/>
      <c r="BF1058" s="180"/>
      <c r="BG1058" s="180"/>
      <c r="BH1058" s="180"/>
      <c r="BI1058" s="180"/>
      <c r="BJ1058" s="180"/>
      <c r="BK1058" s="180"/>
      <c r="BL1058" s="180"/>
      <c r="BM1058" s="180"/>
      <c r="BN1058" s="180"/>
      <c r="BO1058" s="180"/>
      <c r="BP1058" s="180"/>
      <c r="BQ1058" s="180"/>
      <c r="BR1058" s="180"/>
      <c r="BS1058" s="180"/>
      <c r="BT1058" s="180"/>
      <c r="BU1058" s="180"/>
      <c r="BV1058" s="180"/>
      <c r="BW1058" s="180"/>
      <c r="BX1058" s="180"/>
      <c r="BY1058" s="180"/>
      <c r="BZ1058" s="180"/>
      <c r="CA1058" s="180"/>
      <c r="CB1058" s="180"/>
      <c r="CC1058" s="180"/>
      <c r="CD1058" s="180"/>
      <c r="CE1058" s="180"/>
      <c r="CF1058" s="180"/>
      <c r="CG1058" s="180"/>
      <c r="CH1058" s="180"/>
      <c r="CI1058" s="180"/>
      <c r="CJ1058" s="187"/>
      <c r="CK1058" s="187"/>
      <c r="CL1058" s="187"/>
      <c r="CM1058" s="187"/>
      <c r="CN1058" s="187"/>
      <c r="CO1058" s="187"/>
      <c r="CP1058" s="187"/>
      <c r="CQ1058" s="187"/>
      <c r="CR1058" s="187"/>
      <c r="CS1058" s="187"/>
      <c r="CT1058" s="187"/>
      <c r="CU1058" s="187"/>
      <c r="CV1058" s="187"/>
      <c r="CW1058" s="187"/>
      <c r="CX1058" s="187"/>
      <c r="CY1058" s="187"/>
      <c r="CZ1058" s="187"/>
      <c r="DA1058" s="187"/>
    </row>
    <row r="1059" spans="1:105" ht="15">
      <c r="A1059" s="180"/>
      <c r="B1059" s="180"/>
      <c r="C1059" s="180"/>
      <c r="D1059" s="180"/>
      <c r="E1059" s="180"/>
      <c r="F1059" s="180"/>
      <c r="G1059" s="180"/>
      <c r="H1059" s="180"/>
      <c r="I1059" s="180"/>
      <c r="J1059" s="180"/>
      <c r="K1059" s="180"/>
      <c r="L1059" s="180"/>
      <c r="M1059" s="180"/>
      <c r="N1059" s="180"/>
      <c r="O1059" s="180"/>
      <c r="P1059" s="180"/>
      <c r="Q1059" s="180"/>
      <c r="R1059" s="180"/>
      <c r="S1059" s="180"/>
      <c r="T1059" s="180"/>
      <c r="U1059" s="180"/>
      <c r="V1059" s="180"/>
      <c r="W1059" s="180"/>
      <c r="X1059" s="180"/>
      <c r="Y1059" s="180"/>
      <c r="Z1059" s="180"/>
      <c r="AA1059" s="180"/>
      <c r="AB1059" s="180"/>
      <c r="AC1059" s="180"/>
      <c r="AD1059" s="180"/>
      <c r="AE1059" s="180"/>
      <c r="AF1059" s="180"/>
      <c r="AG1059" s="180"/>
      <c r="AH1059" s="180"/>
      <c r="AI1059" s="180"/>
      <c r="AJ1059" s="180"/>
      <c r="AK1059" s="180"/>
      <c r="AL1059" s="180"/>
      <c r="AM1059" s="180"/>
      <c r="AN1059" s="180"/>
      <c r="AO1059" s="180"/>
      <c r="AP1059" s="180"/>
      <c r="AQ1059" s="180"/>
      <c r="AR1059" s="180"/>
      <c r="AS1059" s="180"/>
      <c r="AT1059" s="180"/>
      <c r="AU1059" s="180"/>
      <c r="AV1059" s="180"/>
      <c r="AW1059" s="180"/>
      <c r="AX1059" s="180"/>
      <c r="AY1059" s="180"/>
      <c r="AZ1059" s="180"/>
      <c r="BA1059" s="180"/>
      <c r="BB1059" s="180"/>
      <c r="BC1059" s="180"/>
      <c r="BD1059" s="180"/>
      <c r="BE1059" s="180"/>
      <c r="BF1059" s="180"/>
      <c r="BG1059" s="180"/>
      <c r="BH1059" s="180"/>
      <c r="BI1059" s="180"/>
      <c r="BJ1059" s="180"/>
      <c r="BK1059" s="180"/>
      <c r="BL1059" s="180"/>
      <c r="BM1059" s="180"/>
      <c r="BN1059" s="180"/>
      <c r="BO1059" s="180"/>
      <c r="BP1059" s="180"/>
      <c r="BQ1059" s="180"/>
      <c r="BR1059" s="180"/>
      <c r="BS1059" s="180"/>
      <c r="BT1059" s="180"/>
      <c r="BU1059" s="180"/>
      <c r="BV1059" s="180"/>
      <c r="BW1059" s="180"/>
      <c r="BX1059" s="180"/>
      <c r="BY1059" s="180"/>
      <c r="BZ1059" s="180"/>
      <c r="CA1059" s="180"/>
      <c r="CB1059" s="180"/>
      <c r="CC1059" s="180"/>
      <c r="CD1059" s="180"/>
      <c r="CE1059" s="180"/>
      <c r="CF1059" s="180"/>
      <c r="CG1059" s="180"/>
      <c r="CH1059" s="180"/>
      <c r="CI1059" s="180"/>
      <c r="CJ1059" s="187"/>
      <c r="CK1059" s="187"/>
      <c r="CL1059" s="187"/>
      <c r="CM1059" s="187"/>
      <c r="CN1059" s="187"/>
      <c r="CO1059" s="187"/>
      <c r="CP1059" s="187"/>
      <c r="CQ1059" s="187"/>
      <c r="CR1059" s="187"/>
      <c r="CS1059" s="187"/>
      <c r="CT1059" s="187"/>
      <c r="CU1059" s="187"/>
      <c r="CV1059" s="187"/>
      <c r="CW1059" s="187"/>
      <c r="CX1059" s="187"/>
      <c r="CY1059" s="187"/>
      <c r="CZ1059" s="187"/>
      <c r="DA1059" s="187"/>
    </row>
    <row r="1060" spans="1:105" ht="15">
      <c r="A1060" s="180"/>
      <c r="B1060" s="180"/>
      <c r="C1060" s="180"/>
      <c r="D1060" s="180"/>
      <c r="E1060" s="180"/>
      <c r="F1060" s="180"/>
      <c r="G1060" s="180"/>
      <c r="H1060" s="180"/>
      <c r="I1060" s="180"/>
      <c r="J1060" s="180"/>
      <c r="K1060" s="180"/>
      <c r="L1060" s="180"/>
      <c r="M1060" s="180"/>
      <c r="N1060" s="180"/>
      <c r="O1060" s="180"/>
      <c r="P1060" s="180"/>
      <c r="Q1060" s="180"/>
      <c r="R1060" s="180"/>
      <c r="S1060" s="180"/>
      <c r="T1060" s="180"/>
      <c r="U1060" s="180"/>
      <c r="V1060" s="180"/>
      <c r="W1060" s="180"/>
      <c r="X1060" s="180"/>
      <c r="Y1060" s="180"/>
      <c r="Z1060" s="180"/>
      <c r="AA1060" s="180"/>
      <c r="AB1060" s="180"/>
      <c r="AC1060" s="180"/>
      <c r="AD1060" s="180"/>
      <c r="AE1060" s="180"/>
      <c r="AF1060" s="180"/>
      <c r="AG1060" s="180"/>
      <c r="AH1060" s="180"/>
      <c r="AI1060" s="180"/>
      <c r="AJ1060" s="180"/>
      <c r="AK1060" s="180"/>
      <c r="AL1060" s="180"/>
      <c r="AM1060" s="180"/>
      <c r="AN1060" s="180"/>
      <c r="AO1060" s="180"/>
      <c r="AP1060" s="180"/>
      <c r="AQ1060" s="180"/>
      <c r="AR1060" s="180"/>
      <c r="AS1060" s="180"/>
      <c r="AT1060" s="180"/>
      <c r="AU1060" s="180"/>
      <c r="AV1060" s="180"/>
      <c r="AW1060" s="180"/>
      <c r="AX1060" s="180"/>
      <c r="AY1060" s="180"/>
      <c r="AZ1060" s="180"/>
      <c r="BA1060" s="180"/>
      <c r="BB1060" s="180"/>
      <c r="BC1060" s="180"/>
      <c r="BD1060" s="180"/>
      <c r="BE1060" s="180"/>
      <c r="BF1060" s="180"/>
      <c r="BG1060" s="180"/>
      <c r="BH1060" s="180"/>
      <c r="BI1060" s="180"/>
      <c r="BJ1060" s="180"/>
      <c r="BK1060" s="180"/>
      <c r="BL1060" s="180"/>
      <c r="BM1060" s="180"/>
      <c r="BN1060" s="180"/>
      <c r="BO1060" s="180"/>
      <c r="BP1060" s="180"/>
      <c r="BQ1060" s="180"/>
      <c r="BR1060" s="180"/>
      <c r="BS1060" s="180"/>
      <c r="BT1060" s="180"/>
      <c r="BU1060" s="180"/>
      <c r="BV1060" s="180"/>
      <c r="BW1060" s="180"/>
      <c r="BX1060" s="180"/>
      <c r="BY1060" s="180"/>
      <c r="BZ1060" s="180"/>
      <c r="CA1060" s="180"/>
      <c r="CB1060" s="180"/>
      <c r="CC1060" s="180"/>
      <c r="CD1060" s="180"/>
      <c r="CE1060" s="180"/>
      <c r="CF1060" s="180"/>
      <c r="CG1060" s="180"/>
      <c r="CH1060" s="180"/>
      <c r="CI1060" s="180"/>
      <c r="CJ1060" s="187"/>
      <c r="CK1060" s="187"/>
      <c r="CL1060" s="187"/>
      <c r="CM1060" s="187"/>
      <c r="CN1060" s="187"/>
      <c r="CO1060" s="187"/>
      <c r="CP1060" s="187"/>
      <c r="CQ1060" s="187"/>
      <c r="CR1060" s="187"/>
      <c r="CS1060" s="187"/>
      <c r="CT1060" s="187"/>
      <c r="CU1060" s="187"/>
      <c r="CV1060" s="187"/>
      <c r="CW1060" s="187"/>
      <c r="CX1060" s="187"/>
      <c r="CY1060" s="187"/>
      <c r="CZ1060" s="187"/>
      <c r="DA1060" s="187"/>
    </row>
    <row r="1061" spans="1:105" ht="15">
      <c r="A1061" s="180"/>
      <c r="B1061" s="180"/>
      <c r="C1061" s="180"/>
      <c r="D1061" s="180"/>
      <c r="E1061" s="180"/>
      <c r="F1061" s="180"/>
      <c r="G1061" s="180"/>
      <c r="H1061" s="180"/>
      <c r="I1061" s="180"/>
      <c r="J1061" s="180"/>
      <c r="K1061" s="180"/>
      <c r="L1061" s="180"/>
      <c r="M1061" s="180"/>
      <c r="N1061" s="180"/>
      <c r="O1061" s="180"/>
      <c r="P1061" s="180"/>
      <c r="Q1061" s="180"/>
      <c r="R1061" s="180"/>
      <c r="S1061" s="180"/>
      <c r="T1061" s="180"/>
      <c r="U1061" s="180"/>
      <c r="V1061" s="180"/>
      <c r="W1061" s="180"/>
      <c r="X1061" s="180"/>
      <c r="Y1061" s="180"/>
      <c r="Z1061" s="180"/>
      <c r="AA1061" s="180"/>
      <c r="AB1061" s="180"/>
      <c r="AC1061" s="180"/>
      <c r="AD1061" s="180"/>
      <c r="AE1061" s="180"/>
      <c r="AF1061" s="180"/>
      <c r="AG1061" s="180"/>
      <c r="AH1061" s="180"/>
      <c r="AI1061" s="180"/>
      <c r="AJ1061" s="180"/>
      <c r="AK1061" s="180"/>
      <c r="AL1061" s="180"/>
      <c r="AM1061" s="180"/>
      <c r="AN1061" s="180"/>
      <c r="AO1061" s="180"/>
      <c r="AP1061" s="180"/>
      <c r="AQ1061" s="180"/>
      <c r="AR1061" s="180"/>
      <c r="AS1061" s="180"/>
      <c r="AT1061" s="180"/>
      <c r="AU1061" s="180"/>
      <c r="AV1061" s="180"/>
      <c r="AW1061" s="180"/>
      <c r="AX1061" s="180"/>
      <c r="AY1061" s="180"/>
      <c r="AZ1061" s="180"/>
      <c r="BA1061" s="180"/>
      <c r="BB1061" s="180"/>
      <c r="BC1061" s="180"/>
      <c r="BD1061" s="180"/>
      <c r="BE1061" s="180"/>
      <c r="BF1061" s="180"/>
      <c r="BG1061" s="180"/>
      <c r="BH1061" s="180"/>
      <c r="BI1061" s="180"/>
      <c r="BJ1061" s="180"/>
      <c r="BK1061" s="180"/>
      <c r="BL1061" s="180"/>
      <c r="BM1061" s="180"/>
      <c r="BN1061" s="180"/>
      <c r="BO1061" s="180"/>
      <c r="BP1061" s="180"/>
      <c r="BQ1061" s="180"/>
      <c r="BR1061" s="180"/>
      <c r="BS1061" s="180"/>
      <c r="BT1061" s="180"/>
      <c r="BU1061" s="180"/>
      <c r="BV1061" s="180"/>
      <c r="BW1061" s="180"/>
      <c r="BX1061" s="180"/>
      <c r="BY1061" s="180"/>
      <c r="BZ1061" s="180"/>
      <c r="CA1061" s="180"/>
      <c r="CB1061" s="180"/>
      <c r="CC1061" s="180"/>
      <c r="CD1061" s="180"/>
      <c r="CE1061" s="180"/>
      <c r="CF1061" s="180"/>
      <c r="CG1061" s="180"/>
      <c r="CH1061" s="180"/>
      <c r="CI1061" s="180"/>
      <c r="CJ1061" s="187"/>
      <c r="CK1061" s="187"/>
      <c r="CL1061" s="187"/>
      <c r="CM1061" s="187"/>
      <c r="CN1061" s="187"/>
      <c r="CO1061" s="187"/>
      <c r="CP1061" s="187"/>
      <c r="CQ1061" s="187"/>
      <c r="CR1061" s="187"/>
      <c r="CS1061" s="187"/>
      <c r="CT1061" s="187"/>
      <c r="CU1061" s="187"/>
      <c r="CV1061" s="187"/>
      <c r="CW1061" s="187"/>
      <c r="CX1061" s="187"/>
      <c r="CY1061" s="187"/>
      <c r="CZ1061" s="187"/>
      <c r="DA1061" s="187"/>
    </row>
    <row r="1062" spans="1:105" ht="15">
      <c r="A1062" s="180"/>
      <c r="B1062" s="180"/>
      <c r="C1062" s="180"/>
      <c r="D1062" s="180"/>
      <c r="E1062" s="180"/>
      <c r="F1062" s="180"/>
      <c r="G1062" s="180"/>
      <c r="H1062" s="180"/>
      <c r="I1062" s="180"/>
      <c r="J1062" s="180"/>
      <c r="K1062" s="180"/>
      <c r="L1062" s="180"/>
      <c r="M1062" s="180"/>
      <c r="N1062" s="180"/>
      <c r="O1062" s="180"/>
      <c r="P1062" s="180"/>
      <c r="Q1062" s="180"/>
      <c r="R1062" s="180"/>
      <c r="S1062" s="180"/>
      <c r="T1062" s="180"/>
      <c r="U1062" s="180"/>
      <c r="V1062" s="180"/>
      <c r="W1062" s="180"/>
      <c r="X1062" s="180"/>
      <c r="Y1062" s="180"/>
      <c r="Z1062" s="180"/>
      <c r="AA1062" s="180"/>
      <c r="AB1062" s="180"/>
      <c r="AC1062" s="180"/>
      <c r="AD1062" s="180"/>
      <c r="AE1062" s="180"/>
      <c r="AF1062" s="180"/>
      <c r="AG1062" s="180"/>
      <c r="AH1062" s="180"/>
      <c r="AI1062" s="180"/>
      <c r="AJ1062" s="180"/>
      <c r="AK1062" s="180"/>
      <c r="AL1062" s="180"/>
      <c r="AM1062" s="180"/>
      <c r="AN1062" s="180"/>
      <c r="AO1062" s="180"/>
      <c r="AP1062" s="180"/>
      <c r="AQ1062" s="180"/>
      <c r="AR1062" s="180"/>
      <c r="AS1062" s="180"/>
      <c r="AT1062" s="180"/>
      <c r="AU1062" s="180"/>
      <c r="AV1062" s="180"/>
      <c r="AW1062" s="180"/>
      <c r="AX1062" s="180"/>
      <c r="AY1062" s="180"/>
      <c r="AZ1062" s="180"/>
      <c r="BA1062" s="180"/>
      <c r="BB1062" s="180"/>
      <c r="BC1062" s="180"/>
      <c r="BD1062" s="180"/>
      <c r="BE1062" s="180"/>
      <c r="BF1062" s="180"/>
      <c r="BG1062" s="180"/>
      <c r="BH1062" s="180"/>
      <c r="BI1062" s="180"/>
      <c r="BJ1062" s="180"/>
      <c r="BK1062" s="180"/>
      <c r="BL1062" s="180"/>
      <c r="BM1062" s="180"/>
      <c r="BN1062" s="180"/>
      <c r="BO1062" s="180"/>
      <c r="BP1062" s="180"/>
      <c r="BQ1062" s="180"/>
      <c r="BR1062" s="180"/>
      <c r="BS1062" s="180"/>
      <c r="BT1062" s="180"/>
      <c r="BU1062" s="180"/>
      <c r="BV1062" s="180"/>
      <c r="BW1062" s="180"/>
      <c r="BX1062" s="180"/>
      <c r="BY1062" s="180"/>
      <c r="BZ1062" s="180"/>
      <c r="CA1062" s="180"/>
      <c r="CB1062" s="180"/>
      <c r="CC1062" s="180"/>
      <c r="CD1062" s="180"/>
      <c r="CE1062" s="180"/>
      <c r="CF1062" s="180"/>
      <c r="CG1062" s="180"/>
      <c r="CH1062" s="180"/>
      <c r="CI1062" s="180"/>
      <c r="CJ1062" s="187"/>
      <c r="CK1062" s="187"/>
      <c r="CL1062" s="187"/>
      <c r="CM1062" s="187"/>
      <c r="CN1062" s="187"/>
      <c r="CO1062" s="187"/>
      <c r="CP1062" s="187"/>
      <c r="CQ1062" s="187"/>
      <c r="CR1062" s="187"/>
      <c r="CS1062" s="187"/>
      <c r="CT1062" s="187"/>
      <c r="CU1062" s="187"/>
      <c r="CV1062" s="187"/>
      <c r="CW1062" s="187"/>
      <c r="CX1062" s="187"/>
      <c r="CY1062" s="187"/>
      <c r="CZ1062" s="187"/>
      <c r="DA1062" s="187"/>
    </row>
    <row r="1063" spans="1:105" ht="15">
      <c r="A1063" s="180"/>
      <c r="B1063" s="180"/>
      <c r="C1063" s="180"/>
      <c r="D1063" s="180"/>
      <c r="E1063" s="180"/>
      <c r="F1063" s="180"/>
      <c r="G1063" s="180"/>
      <c r="H1063" s="180"/>
      <c r="I1063" s="180"/>
      <c r="J1063" s="180"/>
      <c r="K1063" s="180"/>
      <c r="L1063" s="180"/>
      <c r="M1063" s="180"/>
      <c r="N1063" s="180"/>
      <c r="O1063" s="180"/>
      <c r="P1063" s="180"/>
      <c r="Q1063" s="180"/>
      <c r="R1063" s="180"/>
      <c r="S1063" s="180"/>
      <c r="T1063" s="180"/>
      <c r="U1063" s="180"/>
      <c r="V1063" s="180"/>
      <c r="W1063" s="180"/>
      <c r="X1063" s="180"/>
      <c r="Y1063" s="180"/>
      <c r="Z1063" s="180"/>
      <c r="AA1063" s="180"/>
      <c r="AB1063" s="180"/>
      <c r="AC1063" s="180"/>
      <c r="AD1063" s="180"/>
      <c r="AE1063" s="180"/>
      <c r="AF1063" s="180"/>
      <c r="AG1063" s="180"/>
      <c r="AH1063" s="180"/>
      <c r="AI1063" s="180"/>
      <c r="AJ1063" s="180"/>
      <c r="AK1063" s="180"/>
      <c r="AL1063" s="180"/>
      <c r="AM1063" s="180"/>
      <c r="AN1063" s="180"/>
      <c r="AO1063" s="180"/>
      <c r="AP1063" s="180"/>
      <c r="AQ1063" s="180"/>
      <c r="AR1063" s="180"/>
      <c r="AS1063" s="180"/>
      <c r="AT1063" s="180"/>
      <c r="AU1063" s="180"/>
      <c r="AV1063" s="180"/>
      <c r="AW1063" s="180"/>
      <c r="AX1063" s="180"/>
      <c r="AY1063" s="180"/>
      <c r="AZ1063" s="180"/>
      <c r="BA1063" s="180"/>
      <c r="BB1063" s="180"/>
      <c r="BC1063" s="180"/>
      <c r="BD1063" s="180"/>
      <c r="BE1063" s="180"/>
      <c r="BF1063" s="180"/>
      <c r="BG1063" s="180"/>
      <c r="BH1063" s="180"/>
      <c r="BI1063" s="180"/>
      <c r="BJ1063" s="180"/>
      <c r="BK1063" s="180"/>
      <c r="BL1063" s="180"/>
      <c r="BM1063" s="180"/>
      <c r="BN1063" s="180"/>
      <c r="BO1063" s="180"/>
      <c r="BP1063" s="180"/>
      <c r="BQ1063" s="180"/>
      <c r="BR1063" s="180"/>
      <c r="BS1063" s="180"/>
      <c r="BT1063" s="180"/>
      <c r="BU1063" s="180"/>
      <c r="BV1063" s="180"/>
      <c r="BW1063" s="180"/>
      <c r="BX1063" s="180"/>
      <c r="BY1063" s="180"/>
      <c r="BZ1063" s="180"/>
      <c r="CA1063" s="180"/>
      <c r="CB1063" s="180"/>
      <c r="CC1063" s="180"/>
      <c r="CD1063" s="180"/>
      <c r="CE1063" s="180"/>
      <c r="CF1063" s="180"/>
      <c r="CG1063" s="180"/>
      <c r="CH1063" s="180"/>
      <c r="CI1063" s="180"/>
      <c r="CJ1063" s="187"/>
      <c r="CK1063" s="187"/>
      <c r="CL1063" s="187"/>
      <c r="CM1063" s="187"/>
      <c r="CN1063" s="187"/>
      <c r="CO1063" s="187"/>
      <c r="CP1063" s="187"/>
      <c r="CQ1063" s="187"/>
      <c r="CR1063" s="187"/>
      <c r="CS1063" s="187"/>
      <c r="CT1063" s="187"/>
      <c r="CU1063" s="187"/>
      <c r="CV1063" s="187"/>
      <c r="CW1063" s="187"/>
      <c r="CX1063" s="187"/>
      <c r="CY1063" s="187"/>
      <c r="CZ1063" s="187"/>
      <c r="DA1063" s="187"/>
    </row>
    <row r="1064" spans="1:105" ht="15">
      <c r="A1064" s="180"/>
      <c r="B1064" s="180"/>
      <c r="C1064" s="180"/>
      <c r="D1064" s="180"/>
      <c r="E1064" s="180"/>
      <c r="F1064" s="180"/>
      <c r="G1064" s="180"/>
      <c r="H1064" s="180"/>
      <c r="I1064" s="180"/>
      <c r="J1064" s="180"/>
      <c r="K1064" s="180"/>
      <c r="L1064" s="180"/>
      <c r="M1064" s="180"/>
      <c r="N1064" s="180"/>
      <c r="O1064" s="180"/>
      <c r="P1064" s="180"/>
      <c r="Q1064" s="180"/>
      <c r="R1064" s="180"/>
      <c r="S1064" s="180"/>
      <c r="T1064" s="180"/>
      <c r="U1064" s="180"/>
      <c r="V1064" s="180"/>
      <c r="W1064" s="180"/>
      <c r="X1064" s="180"/>
      <c r="Y1064" s="180"/>
      <c r="Z1064" s="180"/>
      <c r="AA1064" s="180"/>
      <c r="AB1064" s="180"/>
      <c r="AC1064" s="180"/>
      <c r="AD1064" s="180"/>
      <c r="AE1064" s="180"/>
      <c r="AF1064" s="180"/>
      <c r="AG1064" s="180"/>
      <c r="AH1064" s="180"/>
      <c r="AI1064" s="180"/>
      <c r="AJ1064" s="180"/>
      <c r="AK1064" s="180"/>
      <c r="AL1064" s="180"/>
      <c r="AM1064" s="180"/>
      <c r="AN1064" s="180"/>
      <c r="AO1064" s="180"/>
      <c r="AP1064" s="180"/>
      <c r="AQ1064" s="180"/>
      <c r="AR1064" s="180"/>
      <c r="AS1064" s="180"/>
      <c r="AT1064" s="180"/>
      <c r="AU1064" s="180"/>
      <c r="AV1064" s="180"/>
      <c r="AW1064" s="180"/>
      <c r="AX1064" s="180"/>
      <c r="AY1064" s="180"/>
      <c r="AZ1064" s="180"/>
      <c r="BA1064" s="180"/>
      <c r="BB1064" s="180"/>
      <c r="BC1064" s="180"/>
      <c r="BD1064" s="180"/>
      <c r="BE1064" s="180"/>
      <c r="BF1064" s="180"/>
      <c r="BG1064" s="180"/>
      <c r="BH1064" s="180"/>
      <c r="BI1064" s="180"/>
      <c r="BJ1064" s="180"/>
      <c r="BK1064" s="180"/>
      <c r="BL1064" s="180"/>
      <c r="BM1064" s="180"/>
      <c r="BN1064" s="180"/>
      <c r="BO1064" s="180"/>
      <c r="BP1064" s="180"/>
      <c r="BQ1064" s="180"/>
      <c r="BR1064" s="180"/>
      <c r="BS1064" s="180"/>
      <c r="BT1064" s="180"/>
      <c r="BU1064" s="180"/>
      <c r="BV1064" s="180"/>
      <c r="BW1064" s="180"/>
      <c r="BX1064" s="180"/>
      <c r="BY1064" s="180"/>
      <c r="BZ1064" s="180"/>
      <c r="CA1064" s="180"/>
      <c r="CB1064" s="180"/>
      <c r="CC1064" s="180"/>
      <c r="CD1064" s="180"/>
      <c r="CE1064" s="180"/>
      <c r="CF1064" s="180"/>
      <c r="CG1064" s="180"/>
      <c r="CH1064" s="180"/>
      <c r="CI1064" s="180"/>
      <c r="CJ1064" s="187"/>
      <c r="CK1064" s="187"/>
      <c r="CL1064" s="187"/>
      <c r="CM1064" s="187"/>
      <c r="CN1064" s="187"/>
      <c r="CO1064" s="187"/>
      <c r="CP1064" s="187"/>
      <c r="CQ1064" s="187"/>
      <c r="CR1064" s="187"/>
      <c r="CS1064" s="187"/>
      <c r="CT1064" s="187"/>
      <c r="CU1064" s="187"/>
      <c r="CV1064" s="187"/>
      <c r="CW1064" s="187"/>
      <c r="CX1064" s="187"/>
      <c r="CY1064" s="187"/>
      <c r="CZ1064" s="187"/>
      <c r="DA1064" s="187"/>
    </row>
    <row r="1065" spans="1:105" ht="15">
      <c r="A1065" s="180"/>
      <c r="B1065" s="180"/>
      <c r="C1065" s="180"/>
      <c r="D1065" s="180"/>
      <c r="E1065" s="180"/>
      <c r="F1065" s="180"/>
      <c r="G1065" s="180"/>
      <c r="H1065" s="180"/>
      <c r="I1065" s="180"/>
      <c r="J1065" s="180"/>
      <c r="K1065" s="180"/>
      <c r="L1065" s="180"/>
      <c r="M1065" s="180"/>
      <c r="N1065" s="180"/>
      <c r="O1065" s="180"/>
      <c r="P1065" s="180"/>
      <c r="Q1065" s="180"/>
      <c r="R1065" s="180"/>
      <c r="S1065" s="180"/>
      <c r="T1065" s="180"/>
      <c r="U1065" s="180"/>
      <c r="V1065" s="180"/>
      <c r="W1065" s="180"/>
      <c r="X1065" s="180"/>
      <c r="Y1065" s="180"/>
      <c r="Z1065" s="180"/>
      <c r="AA1065" s="180"/>
      <c r="AB1065" s="180"/>
      <c r="AC1065" s="180"/>
      <c r="AD1065" s="180"/>
      <c r="AE1065" s="180"/>
      <c r="AF1065" s="180"/>
      <c r="AG1065" s="180"/>
      <c r="AH1065" s="180"/>
      <c r="AI1065" s="180"/>
      <c r="AJ1065" s="180"/>
      <c r="AK1065" s="180"/>
      <c r="AL1065" s="180"/>
      <c r="AM1065" s="180"/>
      <c r="AN1065" s="180"/>
      <c r="AO1065" s="180"/>
      <c r="AP1065" s="180"/>
      <c r="AQ1065" s="180"/>
      <c r="AR1065" s="180"/>
      <c r="AS1065" s="180"/>
      <c r="AT1065" s="180"/>
      <c r="AU1065" s="180"/>
      <c r="AV1065" s="180"/>
      <c r="AW1065" s="180"/>
      <c r="AX1065" s="180"/>
      <c r="AY1065" s="180"/>
      <c r="AZ1065" s="180"/>
      <c r="BA1065" s="180"/>
      <c r="BB1065" s="180"/>
      <c r="BC1065" s="180"/>
      <c r="BD1065" s="180"/>
      <c r="BE1065" s="180"/>
      <c r="BF1065" s="180"/>
      <c r="BG1065" s="180"/>
      <c r="BH1065" s="180"/>
      <c r="BI1065" s="180"/>
      <c r="BJ1065" s="180"/>
      <c r="BK1065" s="180"/>
      <c r="BL1065" s="180"/>
      <c r="BM1065" s="180"/>
      <c r="BN1065" s="180"/>
      <c r="BO1065" s="180"/>
      <c r="BP1065" s="180"/>
      <c r="BQ1065" s="180"/>
      <c r="BR1065" s="180"/>
      <c r="BS1065" s="180"/>
      <c r="BT1065" s="180"/>
      <c r="BU1065" s="180"/>
      <c r="BV1065" s="180"/>
      <c r="BW1065" s="180"/>
      <c r="BX1065" s="180"/>
      <c r="BY1065" s="180"/>
      <c r="BZ1065" s="180"/>
      <c r="CA1065" s="180"/>
      <c r="CB1065" s="180"/>
      <c r="CC1065" s="180"/>
      <c r="CD1065" s="180"/>
      <c r="CE1065" s="180"/>
      <c r="CF1065" s="180"/>
      <c r="CG1065" s="180"/>
      <c r="CH1065" s="180"/>
      <c r="CI1065" s="180"/>
      <c r="CJ1065" s="187"/>
      <c r="CK1065" s="187"/>
      <c r="CL1065" s="187"/>
      <c r="CM1065" s="187"/>
      <c r="CN1065" s="187"/>
      <c r="CO1065" s="187"/>
      <c r="CP1065" s="187"/>
      <c r="CQ1065" s="187"/>
      <c r="CR1065" s="187"/>
      <c r="CS1065" s="187"/>
      <c r="CT1065" s="187"/>
      <c r="CU1065" s="187"/>
      <c r="CV1065" s="187"/>
      <c r="CW1065" s="187"/>
      <c r="CX1065" s="187"/>
      <c r="CY1065" s="187"/>
      <c r="CZ1065" s="187"/>
      <c r="DA1065" s="187"/>
    </row>
    <row r="1066" spans="1:105" ht="15">
      <c r="A1066" s="180"/>
      <c r="B1066" s="180"/>
      <c r="C1066" s="180"/>
      <c r="D1066" s="180"/>
      <c r="E1066" s="180"/>
      <c r="F1066" s="180"/>
      <c r="G1066" s="180"/>
      <c r="H1066" s="180"/>
      <c r="I1066" s="180"/>
      <c r="J1066" s="180"/>
      <c r="K1066" s="180"/>
      <c r="L1066" s="180"/>
      <c r="M1066" s="180"/>
      <c r="N1066" s="180"/>
      <c r="O1066" s="180"/>
      <c r="P1066" s="180"/>
      <c r="Q1066" s="180"/>
      <c r="R1066" s="180"/>
      <c r="S1066" s="180"/>
      <c r="T1066" s="180"/>
      <c r="U1066" s="180"/>
      <c r="V1066" s="180"/>
      <c r="W1066" s="180"/>
      <c r="X1066" s="180"/>
      <c r="Y1066" s="180"/>
      <c r="Z1066" s="180"/>
      <c r="AA1066" s="180"/>
      <c r="AB1066" s="180"/>
      <c r="AC1066" s="180"/>
      <c r="AD1066" s="180"/>
      <c r="AE1066" s="180"/>
      <c r="AF1066" s="180"/>
      <c r="AG1066" s="180"/>
      <c r="AH1066" s="180"/>
      <c r="AI1066" s="180"/>
      <c r="AJ1066" s="180"/>
      <c r="AK1066" s="180"/>
      <c r="AL1066" s="180"/>
      <c r="AM1066" s="180"/>
      <c r="AN1066" s="180"/>
      <c r="AO1066" s="180"/>
      <c r="AP1066" s="180"/>
      <c r="AQ1066" s="180"/>
      <c r="AR1066" s="180"/>
      <c r="AS1066" s="180"/>
      <c r="AT1066" s="180"/>
      <c r="AU1066" s="180"/>
      <c r="AV1066" s="180"/>
      <c r="AW1066" s="180"/>
      <c r="AX1066" s="180"/>
      <c r="AY1066" s="180"/>
      <c r="AZ1066" s="180"/>
      <c r="BA1066" s="180"/>
      <c r="BB1066" s="180"/>
      <c r="BC1066" s="180"/>
      <c r="BD1066" s="180"/>
      <c r="BE1066" s="180"/>
      <c r="BF1066" s="180"/>
      <c r="BG1066" s="180"/>
      <c r="BH1066" s="180"/>
      <c r="BI1066" s="180"/>
      <c r="BJ1066" s="180"/>
      <c r="BK1066" s="180"/>
      <c r="BL1066" s="180"/>
      <c r="BM1066" s="180"/>
      <c r="BN1066" s="180"/>
      <c r="BO1066" s="180"/>
      <c r="BP1066" s="180"/>
      <c r="BQ1066" s="180"/>
      <c r="BR1066" s="180"/>
      <c r="BS1066" s="180"/>
      <c r="BT1066" s="180"/>
      <c r="BU1066" s="180"/>
      <c r="BV1066" s="180"/>
      <c r="BW1066" s="180"/>
      <c r="BX1066" s="180"/>
      <c r="BY1066" s="180"/>
      <c r="BZ1066" s="180"/>
      <c r="CA1066" s="180"/>
      <c r="CB1066" s="180"/>
      <c r="CC1066" s="180"/>
      <c r="CD1066" s="180"/>
      <c r="CE1066" s="180"/>
      <c r="CF1066" s="180"/>
      <c r="CG1066" s="180"/>
      <c r="CH1066" s="180"/>
      <c r="CI1066" s="180"/>
      <c r="CJ1066" s="187"/>
      <c r="CK1066" s="187"/>
      <c r="CL1066" s="187"/>
      <c r="CM1066" s="187"/>
      <c r="CN1066" s="187"/>
      <c r="CO1066" s="187"/>
      <c r="CP1066" s="187"/>
      <c r="CQ1066" s="187"/>
      <c r="CR1066" s="187"/>
      <c r="CS1066" s="187"/>
      <c r="CT1066" s="187"/>
      <c r="CU1066" s="187"/>
      <c r="CV1066" s="187"/>
      <c r="CW1066" s="187"/>
      <c r="CX1066" s="187"/>
      <c r="CY1066" s="187"/>
      <c r="CZ1066" s="187"/>
      <c r="DA1066" s="187"/>
    </row>
    <row r="1067" spans="1:105" ht="15">
      <c r="A1067" s="180"/>
      <c r="B1067" s="180"/>
      <c r="C1067" s="180"/>
      <c r="D1067" s="180"/>
      <c r="E1067" s="180"/>
      <c r="F1067" s="180"/>
      <c r="G1067" s="180"/>
      <c r="H1067" s="180"/>
      <c r="I1067" s="180"/>
      <c r="J1067" s="180"/>
      <c r="K1067" s="180"/>
      <c r="L1067" s="180"/>
      <c r="M1067" s="180"/>
      <c r="N1067" s="180"/>
      <c r="O1067" s="180"/>
      <c r="P1067" s="180"/>
      <c r="Q1067" s="180"/>
      <c r="R1067" s="180"/>
      <c r="S1067" s="180"/>
      <c r="T1067" s="180"/>
      <c r="U1067" s="180"/>
      <c r="V1067" s="180"/>
      <c r="W1067" s="180"/>
      <c r="X1067" s="180"/>
      <c r="Y1067" s="180"/>
      <c r="Z1067" s="180"/>
      <c r="AA1067" s="180"/>
      <c r="AB1067" s="180"/>
      <c r="AC1067" s="180"/>
      <c r="AD1067" s="180"/>
      <c r="AE1067" s="180"/>
      <c r="AF1067" s="180"/>
      <c r="AG1067" s="180"/>
      <c r="AH1067" s="180"/>
      <c r="AI1067" s="180"/>
      <c r="AJ1067" s="180"/>
      <c r="AK1067" s="180"/>
      <c r="AL1067" s="180"/>
      <c r="AM1067" s="180"/>
      <c r="AN1067" s="180"/>
      <c r="AO1067" s="180"/>
      <c r="AP1067" s="180"/>
      <c r="AQ1067" s="180"/>
      <c r="AR1067" s="180"/>
      <c r="AS1067" s="180"/>
      <c r="AT1067" s="180"/>
      <c r="AU1067" s="180"/>
      <c r="AV1067" s="180"/>
      <c r="AW1067" s="180"/>
      <c r="AX1067" s="180"/>
      <c r="AY1067" s="180"/>
      <c r="AZ1067" s="180"/>
      <c r="BA1067" s="180"/>
      <c r="BB1067" s="180"/>
      <c r="BC1067" s="180"/>
      <c r="BD1067" s="180"/>
      <c r="BE1067" s="180"/>
      <c r="BF1067" s="180"/>
      <c r="BG1067" s="180"/>
      <c r="BH1067" s="180"/>
      <c r="BI1067" s="180"/>
      <c r="BJ1067" s="180"/>
      <c r="BK1067" s="180"/>
      <c r="BL1067" s="180"/>
      <c r="BM1067" s="180"/>
      <c r="BN1067" s="180"/>
      <c r="BO1067" s="180"/>
      <c r="BP1067" s="180"/>
      <c r="BQ1067" s="180"/>
      <c r="BR1067" s="180"/>
      <c r="BS1067" s="180"/>
      <c r="BT1067" s="180"/>
      <c r="BU1067" s="180"/>
      <c r="BV1067" s="180"/>
      <c r="BW1067" s="180"/>
      <c r="BX1067" s="180"/>
      <c r="BY1067" s="180"/>
      <c r="BZ1067" s="180"/>
      <c r="CA1067" s="180"/>
      <c r="CB1067" s="180"/>
      <c r="CC1067" s="180"/>
      <c r="CD1067" s="180"/>
      <c r="CE1067" s="180"/>
      <c r="CF1067" s="180"/>
      <c r="CG1067" s="180"/>
      <c r="CH1067" s="180"/>
      <c r="CI1067" s="180"/>
      <c r="CJ1067" s="187"/>
      <c r="CK1067" s="187"/>
      <c r="CL1067" s="187"/>
      <c r="CM1067" s="187"/>
      <c r="CN1067" s="187"/>
      <c r="CO1067" s="187"/>
      <c r="CP1067" s="187"/>
      <c r="CQ1067" s="187"/>
      <c r="CR1067" s="187"/>
      <c r="CS1067" s="187"/>
      <c r="CT1067" s="187"/>
      <c r="CU1067" s="187"/>
      <c r="CV1067" s="187"/>
      <c r="CW1067" s="187"/>
      <c r="CX1067" s="187"/>
      <c r="CY1067" s="187"/>
      <c r="CZ1067" s="187"/>
      <c r="DA1067" s="187"/>
    </row>
    <row r="1068" spans="1:105" ht="15">
      <c r="A1068" s="180"/>
      <c r="B1068" s="180"/>
      <c r="C1068" s="180"/>
      <c r="D1068" s="180"/>
      <c r="E1068" s="180"/>
      <c r="F1068" s="180"/>
      <c r="G1068" s="180"/>
      <c r="H1068" s="180"/>
      <c r="I1068" s="180"/>
      <c r="J1068" s="180"/>
      <c r="K1068" s="180"/>
      <c r="L1068" s="180"/>
      <c r="M1068" s="180"/>
      <c r="N1068" s="180"/>
      <c r="O1068" s="180"/>
      <c r="P1068" s="180"/>
      <c r="Q1068" s="180"/>
      <c r="R1068" s="180"/>
      <c r="S1068" s="180"/>
      <c r="T1068" s="180"/>
      <c r="U1068" s="180"/>
      <c r="V1068" s="180"/>
      <c r="W1068" s="180"/>
      <c r="X1068" s="180"/>
      <c r="Y1068" s="180"/>
      <c r="Z1068" s="180"/>
      <c r="AA1068" s="180"/>
      <c r="AB1068" s="180"/>
      <c r="AC1068" s="180"/>
      <c r="AD1068" s="180"/>
      <c r="AE1068" s="180"/>
      <c r="AF1068" s="180"/>
      <c r="AG1068" s="180"/>
      <c r="AH1068" s="180"/>
      <c r="AI1068" s="180"/>
      <c r="AJ1068" s="180"/>
      <c r="AK1068" s="180"/>
      <c r="AL1068" s="180"/>
      <c r="AM1068" s="180"/>
      <c r="AN1068" s="180"/>
      <c r="AO1068" s="180"/>
      <c r="AP1068" s="180"/>
      <c r="AQ1068" s="180"/>
      <c r="AR1068" s="180"/>
      <c r="AS1068" s="180"/>
      <c r="AT1068" s="180"/>
      <c r="AU1068" s="180"/>
      <c r="AV1068" s="180"/>
      <c r="AW1068" s="180"/>
      <c r="AX1068" s="180"/>
      <c r="AY1068" s="180"/>
      <c r="AZ1068" s="180"/>
      <c r="BA1068" s="180"/>
      <c r="BB1068" s="180"/>
      <c r="BC1068" s="180"/>
      <c r="BD1068" s="180"/>
      <c r="BE1068" s="180"/>
      <c r="BF1068" s="180"/>
      <c r="BG1068" s="180"/>
      <c r="BH1068" s="180"/>
      <c r="BI1068" s="180"/>
      <c r="BJ1068" s="180"/>
      <c r="BK1068" s="180"/>
      <c r="BL1068" s="180"/>
      <c r="BM1068" s="180"/>
      <c r="BN1068" s="180"/>
      <c r="BO1068" s="180"/>
      <c r="BP1068" s="180"/>
      <c r="BQ1068" s="180"/>
      <c r="BR1068" s="180"/>
      <c r="BS1068" s="180"/>
      <c r="BT1068" s="180"/>
      <c r="BU1068" s="180"/>
      <c r="BV1068" s="180"/>
      <c r="BW1068" s="180"/>
      <c r="BX1068" s="180"/>
      <c r="BY1068" s="180"/>
      <c r="BZ1068" s="180"/>
      <c r="CA1068" s="180"/>
      <c r="CB1068" s="180"/>
      <c r="CC1068" s="180"/>
      <c r="CD1068" s="180"/>
      <c r="CE1068" s="180"/>
      <c r="CF1068" s="180"/>
      <c r="CG1068" s="180"/>
      <c r="CH1068" s="180"/>
      <c r="CI1068" s="180"/>
      <c r="CJ1068" s="187"/>
      <c r="CK1068" s="187"/>
      <c r="CL1068" s="187"/>
      <c r="CM1068" s="187"/>
      <c r="CN1068" s="187"/>
      <c r="CO1068" s="187"/>
      <c r="CP1068" s="187"/>
      <c r="CQ1068" s="187"/>
      <c r="CR1068" s="187"/>
      <c r="CS1068" s="187"/>
      <c r="CT1068" s="187"/>
      <c r="CU1068" s="187"/>
      <c r="CV1068" s="187"/>
      <c r="CW1068" s="187"/>
      <c r="CX1068" s="187"/>
      <c r="CY1068" s="187"/>
      <c r="CZ1068" s="187"/>
      <c r="DA1068" s="187"/>
    </row>
    <row r="1069" spans="1:105" ht="15">
      <c r="A1069" s="180"/>
      <c r="B1069" s="180"/>
      <c r="C1069" s="180"/>
      <c r="D1069" s="180"/>
      <c r="E1069" s="180"/>
      <c r="F1069" s="180"/>
      <c r="G1069" s="180"/>
      <c r="H1069" s="180"/>
      <c r="I1069" s="180"/>
      <c r="J1069" s="180"/>
      <c r="K1069" s="180"/>
      <c r="L1069" s="180"/>
      <c r="M1069" s="180"/>
      <c r="N1069" s="180"/>
      <c r="O1069" s="180"/>
      <c r="P1069" s="180"/>
      <c r="Q1069" s="180"/>
      <c r="R1069" s="180"/>
      <c r="S1069" s="180"/>
      <c r="T1069" s="180"/>
      <c r="U1069" s="180"/>
      <c r="V1069" s="180"/>
      <c r="W1069" s="180"/>
      <c r="X1069" s="180"/>
      <c r="Y1069" s="180"/>
      <c r="Z1069" s="180"/>
      <c r="AA1069" s="180"/>
      <c r="AB1069" s="180"/>
      <c r="AC1069" s="180"/>
      <c r="AD1069" s="180"/>
      <c r="AE1069" s="180"/>
      <c r="AF1069" s="180"/>
      <c r="AG1069" s="180"/>
      <c r="AH1069" s="180"/>
      <c r="AI1069" s="180"/>
      <c r="AJ1069" s="180"/>
      <c r="AK1069" s="180"/>
      <c r="AL1069" s="180"/>
      <c r="AM1069" s="180"/>
      <c r="AN1069" s="180"/>
      <c r="AO1069" s="180"/>
      <c r="AP1069" s="180"/>
      <c r="AQ1069" s="180"/>
      <c r="AR1069" s="180"/>
      <c r="AS1069" s="180"/>
      <c r="AT1069" s="180"/>
      <c r="AU1069" s="180"/>
      <c r="AV1069" s="180"/>
      <c r="AW1069" s="180"/>
      <c r="AX1069" s="180"/>
      <c r="AY1069" s="180"/>
      <c r="AZ1069" s="180"/>
      <c r="BA1069" s="180"/>
      <c r="BB1069" s="180"/>
      <c r="BC1069" s="180"/>
      <c r="BD1069" s="180"/>
      <c r="BE1069" s="180"/>
      <c r="BF1069" s="180"/>
      <c r="BG1069" s="180"/>
      <c r="BH1069" s="180"/>
      <c r="BI1069" s="180"/>
      <c r="BJ1069" s="180"/>
      <c r="BK1069" s="180"/>
      <c r="BL1069" s="180"/>
      <c r="BM1069" s="180"/>
      <c r="BN1069" s="180"/>
      <c r="BO1069" s="180"/>
      <c r="BP1069" s="180"/>
      <c r="BQ1069" s="180"/>
      <c r="BR1069" s="180"/>
      <c r="BS1069" s="180"/>
      <c r="BT1069" s="180"/>
      <c r="BU1069" s="180"/>
      <c r="BV1069" s="180"/>
      <c r="BW1069" s="180"/>
      <c r="BX1069" s="180"/>
      <c r="BY1069" s="180"/>
      <c r="BZ1069" s="180"/>
      <c r="CA1069" s="180"/>
      <c r="CB1069" s="180"/>
      <c r="CC1069" s="180"/>
      <c r="CD1069" s="180"/>
      <c r="CE1069" s="180"/>
      <c r="CF1069" s="180"/>
      <c r="CG1069" s="180"/>
      <c r="CH1069" s="180"/>
      <c r="CI1069" s="180"/>
      <c r="CJ1069" s="187"/>
      <c r="CK1069" s="187"/>
      <c r="CL1069" s="187"/>
      <c r="CM1069" s="187"/>
      <c r="CN1069" s="187"/>
      <c r="CO1069" s="187"/>
      <c r="CP1069" s="187"/>
      <c r="CQ1069" s="187"/>
      <c r="CR1069" s="187"/>
      <c r="CS1069" s="187"/>
      <c r="CT1069" s="187"/>
      <c r="CU1069" s="187"/>
      <c r="CV1069" s="187"/>
      <c r="CW1069" s="187"/>
      <c r="CX1069" s="187"/>
      <c r="CY1069" s="187"/>
      <c r="CZ1069" s="187"/>
      <c r="DA1069" s="187"/>
    </row>
    <row r="1070" spans="1:105" ht="15">
      <c r="A1070" s="180"/>
      <c r="B1070" s="180"/>
      <c r="C1070" s="180"/>
      <c r="D1070" s="180"/>
      <c r="E1070" s="180"/>
      <c r="F1070" s="180"/>
      <c r="G1070" s="180"/>
      <c r="H1070" s="180"/>
      <c r="I1070" s="180"/>
      <c r="J1070" s="180"/>
      <c r="K1070" s="180"/>
      <c r="L1070" s="180"/>
      <c r="M1070" s="180"/>
      <c r="N1070" s="180"/>
      <c r="O1070" s="180"/>
      <c r="P1070" s="180"/>
      <c r="Q1070" s="180"/>
      <c r="R1070" s="180"/>
      <c r="S1070" s="180"/>
      <c r="T1070" s="180"/>
      <c r="U1070" s="180"/>
      <c r="V1070" s="180"/>
      <c r="W1070" s="180"/>
      <c r="X1070" s="180"/>
      <c r="Y1070" s="180"/>
      <c r="Z1070" s="180"/>
      <c r="AA1070" s="180"/>
      <c r="AB1070" s="180"/>
      <c r="AC1070" s="180"/>
      <c r="AD1070" s="180"/>
      <c r="AE1070" s="180"/>
      <c r="AF1070" s="180"/>
      <c r="AG1070" s="180"/>
      <c r="AH1070" s="180"/>
      <c r="AI1070" s="180"/>
      <c r="AJ1070" s="180"/>
      <c r="AK1070" s="180"/>
      <c r="AL1070" s="180"/>
      <c r="AM1070" s="180"/>
      <c r="AN1070" s="180"/>
      <c r="AO1070" s="180"/>
      <c r="AP1070" s="180"/>
      <c r="AQ1070" s="180"/>
      <c r="AR1070" s="180"/>
      <c r="AS1070" s="180"/>
      <c r="AT1070" s="180"/>
      <c r="AU1070" s="180"/>
      <c r="AV1070" s="180"/>
      <c r="AW1070" s="180"/>
      <c r="AX1070" s="180"/>
      <c r="AY1070" s="180"/>
      <c r="AZ1070" s="180"/>
      <c r="BA1070" s="180"/>
      <c r="BB1070" s="180"/>
      <c r="BC1070" s="180"/>
      <c r="BD1070" s="180"/>
      <c r="BE1070" s="180"/>
      <c r="BF1070" s="180"/>
      <c r="BG1070" s="180"/>
      <c r="BH1070" s="180"/>
      <c r="BI1070" s="180"/>
      <c r="BJ1070" s="180"/>
      <c r="BK1070" s="180"/>
      <c r="BL1070" s="180"/>
      <c r="BM1070" s="180"/>
      <c r="BN1070" s="180"/>
      <c r="BO1070" s="180"/>
      <c r="BP1070" s="180"/>
      <c r="BQ1070" s="180"/>
      <c r="BR1070" s="180"/>
      <c r="BS1070" s="180"/>
      <c r="BT1070" s="180"/>
      <c r="BU1070" s="180"/>
      <c r="BV1070" s="180"/>
      <c r="BW1070" s="180"/>
      <c r="BX1070" s="180"/>
      <c r="BY1070" s="180"/>
      <c r="BZ1070" s="180"/>
      <c r="CA1070" s="180"/>
      <c r="CB1070" s="180"/>
      <c r="CC1070" s="180"/>
      <c r="CD1070" s="180"/>
      <c r="CE1070" s="180"/>
      <c r="CF1070" s="180"/>
      <c r="CG1070" s="180"/>
      <c r="CH1070" s="180"/>
      <c r="CI1070" s="180"/>
      <c r="CJ1070" s="187"/>
      <c r="CK1070" s="187"/>
      <c r="CL1070" s="187"/>
      <c r="CM1070" s="187"/>
      <c r="CN1070" s="187"/>
      <c r="CO1070" s="187"/>
      <c r="CP1070" s="187"/>
      <c r="CQ1070" s="187"/>
      <c r="CR1070" s="187"/>
      <c r="CS1070" s="187"/>
      <c r="CT1070" s="187"/>
      <c r="CU1070" s="187"/>
      <c r="CV1070" s="187"/>
      <c r="CW1070" s="187"/>
      <c r="CX1070" s="187"/>
      <c r="CY1070" s="187"/>
      <c r="CZ1070" s="187"/>
      <c r="DA1070" s="187"/>
    </row>
    <row r="1071" spans="1:105" ht="15">
      <c r="A1071" s="180"/>
      <c r="B1071" s="180"/>
      <c r="C1071" s="180"/>
      <c r="D1071" s="180"/>
      <c r="E1071" s="180"/>
      <c r="F1071" s="180"/>
      <c r="G1071" s="180"/>
      <c r="H1071" s="180"/>
      <c r="I1071" s="180"/>
      <c r="J1071" s="180"/>
      <c r="K1071" s="180"/>
      <c r="L1071" s="180"/>
      <c r="M1071" s="180"/>
      <c r="N1071" s="180"/>
      <c r="O1071" s="180"/>
      <c r="P1071" s="180"/>
      <c r="Q1071" s="180"/>
      <c r="R1071" s="180"/>
      <c r="S1071" s="180"/>
      <c r="T1071" s="180"/>
      <c r="U1071" s="180"/>
      <c r="V1071" s="180"/>
      <c r="W1071" s="180"/>
      <c r="X1071" s="180"/>
      <c r="Y1071" s="180"/>
      <c r="Z1071" s="180"/>
      <c r="AA1071" s="180"/>
      <c r="AB1071" s="180"/>
      <c r="AC1071" s="180"/>
      <c r="AD1071" s="180"/>
      <c r="AE1071" s="180"/>
      <c r="AF1071" s="180"/>
      <c r="AG1071" s="180"/>
      <c r="AH1071" s="180"/>
      <c r="AI1071" s="180"/>
      <c r="AJ1071" s="180"/>
      <c r="AK1071" s="180"/>
      <c r="AL1071" s="180"/>
      <c r="AM1071" s="180"/>
      <c r="AN1071" s="180"/>
      <c r="AO1071" s="180"/>
      <c r="AP1071" s="180"/>
      <c r="AQ1071" s="180"/>
      <c r="AR1071" s="180"/>
      <c r="AS1071" s="180"/>
      <c r="AT1071" s="180"/>
      <c r="AU1071" s="180"/>
      <c r="AV1071" s="180"/>
      <c r="AW1071" s="180"/>
      <c r="AX1071" s="180"/>
      <c r="AY1071" s="180"/>
      <c r="AZ1071" s="180"/>
      <c r="BA1071" s="180"/>
      <c r="BB1071" s="180"/>
      <c r="BC1071" s="180"/>
      <c r="BD1071" s="180"/>
      <c r="BE1071" s="180"/>
      <c r="BF1071" s="180"/>
      <c r="BG1071" s="180"/>
      <c r="BH1071" s="180"/>
      <c r="BI1071" s="180"/>
      <c r="BJ1071" s="180"/>
      <c r="BK1071" s="180"/>
      <c r="BL1071" s="180"/>
      <c r="BM1071" s="180"/>
      <c r="BN1071" s="180"/>
      <c r="BO1071" s="180"/>
      <c r="BP1071" s="180"/>
      <c r="BQ1071" s="180"/>
      <c r="BR1071" s="180"/>
      <c r="BS1071" s="180"/>
      <c r="BT1071" s="180"/>
      <c r="BU1071" s="180"/>
      <c r="BV1071" s="180"/>
      <c r="BW1071" s="180"/>
      <c r="BX1071" s="180"/>
      <c r="BY1071" s="180"/>
      <c r="BZ1071" s="180"/>
      <c r="CA1071" s="180"/>
      <c r="CB1071" s="180"/>
      <c r="CC1071" s="180"/>
      <c r="CD1071" s="180"/>
      <c r="CE1071" s="180"/>
      <c r="CF1071" s="180"/>
      <c r="CG1071" s="180"/>
      <c r="CH1071" s="180"/>
      <c r="CI1071" s="180"/>
      <c r="CJ1071" s="187"/>
      <c r="CK1071" s="187"/>
      <c r="CL1071" s="187"/>
      <c r="CM1071" s="187"/>
      <c r="CN1071" s="187"/>
      <c r="CO1071" s="187"/>
      <c r="CP1071" s="187"/>
      <c r="CQ1071" s="187"/>
      <c r="CR1071" s="187"/>
      <c r="CS1071" s="187"/>
      <c r="CT1071" s="187"/>
      <c r="CU1071" s="187"/>
      <c r="CV1071" s="187"/>
      <c r="CW1071" s="187"/>
      <c r="CX1071" s="187"/>
      <c r="CY1071" s="187"/>
      <c r="CZ1071" s="187"/>
      <c r="DA1071" s="187"/>
    </row>
    <row r="1072" spans="1:105" ht="15">
      <c r="A1072" s="180"/>
      <c r="B1072" s="180"/>
      <c r="C1072" s="180"/>
      <c r="D1072" s="180"/>
      <c r="E1072" s="180"/>
      <c r="F1072" s="180"/>
      <c r="G1072" s="180"/>
      <c r="H1072" s="180"/>
      <c r="I1072" s="180"/>
      <c r="J1072" s="180"/>
      <c r="K1072" s="180"/>
      <c r="L1072" s="180"/>
      <c r="M1072" s="180"/>
      <c r="N1072" s="180"/>
      <c r="O1072" s="180"/>
      <c r="P1072" s="180"/>
      <c r="Q1072" s="180"/>
      <c r="R1072" s="180"/>
      <c r="S1072" s="180"/>
      <c r="T1072" s="180"/>
      <c r="U1072" s="180"/>
      <c r="V1072" s="180"/>
      <c r="W1072" s="180"/>
      <c r="X1072" s="180"/>
      <c r="Y1072" s="180"/>
      <c r="Z1072" s="180"/>
      <c r="AA1072" s="180"/>
      <c r="AB1072" s="180"/>
      <c r="AC1072" s="180"/>
      <c r="AD1072" s="180"/>
      <c r="AE1072" s="180"/>
      <c r="AF1072" s="180"/>
      <c r="AG1072" s="180"/>
      <c r="AH1072" s="180"/>
      <c r="AI1072" s="180"/>
      <c r="AJ1072" s="180"/>
      <c r="AK1072" s="180"/>
      <c r="AL1072" s="180"/>
      <c r="AM1072" s="180"/>
      <c r="AN1072" s="180"/>
      <c r="AO1072" s="180"/>
      <c r="AP1072" s="180"/>
      <c r="AQ1072" s="180"/>
      <c r="AR1072" s="180"/>
      <c r="AS1072" s="180"/>
      <c r="AT1072" s="180"/>
      <c r="AU1072" s="180"/>
      <c r="AV1072" s="180"/>
      <c r="AW1072" s="180"/>
      <c r="AX1072" s="180"/>
      <c r="AY1072" s="180"/>
      <c r="AZ1072" s="180"/>
      <c r="BA1072" s="180"/>
      <c r="BB1072" s="180"/>
      <c r="BC1072" s="180"/>
      <c r="BD1072" s="180"/>
      <c r="BE1072" s="180"/>
      <c r="BF1072" s="180"/>
      <c r="BG1072" s="180"/>
      <c r="BH1072" s="180"/>
      <c r="BI1072" s="180"/>
      <c r="BJ1072" s="180"/>
      <c r="BK1072" s="180"/>
      <c r="BL1072" s="180"/>
      <c r="BM1072" s="180"/>
      <c r="BN1072" s="180"/>
      <c r="BO1072" s="180"/>
      <c r="BP1072" s="180"/>
      <c r="BQ1072" s="180"/>
      <c r="BR1072" s="180"/>
      <c r="BS1072" s="180"/>
      <c r="BT1072" s="180"/>
      <c r="BU1072" s="180"/>
      <c r="BV1072" s="180"/>
      <c r="BW1072" s="180"/>
      <c r="BX1072" s="180"/>
      <c r="BY1072" s="180"/>
      <c r="BZ1072" s="180"/>
      <c r="CA1072" s="180"/>
      <c r="CB1072" s="180"/>
      <c r="CC1072" s="180"/>
      <c r="CD1072" s="180"/>
      <c r="CE1072" s="180"/>
      <c r="CF1072" s="180"/>
      <c r="CG1072" s="180"/>
      <c r="CH1072" s="180"/>
      <c r="CI1072" s="180"/>
      <c r="CJ1072" s="187"/>
      <c r="CK1072" s="187"/>
      <c r="CL1072" s="187"/>
      <c r="CM1072" s="187"/>
      <c r="CN1072" s="187"/>
      <c r="CO1072" s="187"/>
      <c r="CP1072" s="187"/>
      <c r="CQ1072" s="187"/>
      <c r="CR1072" s="187"/>
      <c r="CS1072" s="187"/>
      <c r="CT1072" s="187"/>
      <c r="CU1072" s="187"/>
      <c r="CV1072" s="187"/>
      <c r="CW1072" s="187"/>
      <c r="CX1072" s="187"/>
      <c r="CY1072" s="187"/>
      <c r="CZ1072" s="187"/>
      <c r="DA1072" s="187"/>
    </row>
    <row r="1073" spans="1:105" ht="15">
      <c r="A1073" s="180"/>
      <c r="B1073" s="180"/>
      <c r="C1073" s="180"/>
      <c r="D1073" s="180"/>
      <c r="E1073" s="180"/>
      <c r="F1073" s="180"/>
      <c r="G1073" s="180"/>
      <c r="H1073" s="180"/>
      <c r="I1073" s="180"/>
      <c r="J1073" s="180"/>
      <c r="K1073" s="180"/>
      <c r="L1073" s="180"/>
      <c r="M1073" s="180"/>
      <c r="N1073" s="180"/>
      <c r="O1073" s="180"/>
      <c r="P1073" s="180"/>
      <c r="Q1073" s="180"/>
      <c r="R1073" s="180"/>
      <c r="S1073" s="180"/>
      <c r="T1073" s="180"/>
      <c r="U1073" s="180"/>
      <c r="V1073" s="180"/>
      <c r="W1073" s="180"/>
      <c r="X1073" s="180"/>
      <c r="Y1073" s="180"/>
      <c r="Z1073" s="180"/>
      <c r="AA1073" s="180"/>
      <c r="AB1073" s="180"/>
      <c r="AC1073" s="180"/>
      <c r="AD1073" s="180"/>
      <c r="AE1073" s="180"/>
      <c r="AF1073" s="180"/>
      <c r="AG1073" s="180"/>
      <c r="AH1073" s="180"/>
      <c r="AI1073" s="180"/>
      <c r="AJ1073" s="180"/>
      <c r="AK1073" s="180"/>
      <c r="AL1073" s="180"/>
      <c r="AM1073" s="180"/>
      <c r="AN1073" s="180"/>
      <c r="AO1073" s="180"/>
      <c r="AP1073" s="180"/>
      <c r="AQ1073" s="180"/>
      <c r="AR1073" s="180"/>
      <c r="AS1073" s="180"/>
      <c r="AT1073" s="180"/>
      <c r="AU1073" s="180"/>
      <c r="AV1073" s="180"/>
      <c r="AW1073" s="180"/>
      <c r="AX1073" s="180"/>
      <c r="AY1073" s="180"/>
      <c r="AZ1073" s="180"/>
      <c r="BA1073" s="180"/>
      <c r="BB1073" s="180"/>
      <c r="BC1073" s="180"/>
      <c r="BD1073" s="180"/>
      <c r="BE1073" s="180"/>
      <c r="BF1073" s="180"/>
      <c r="BG1073" s="180"/>
      <c r="BH1073" s="180"/>
      <c r="BI1073" s="180"/>
      <c r="BJ1073" s="180"/>
      <c r="BK1073" s="180"/>
      <c r="BL1073" s="180"/>
      <c r="BM1073" s="180"/>
      <c r="BN1073" s="180"/>
      <c r="BO1073" s="180"/>
      <c r="BP1073" s="180"/>
      <c r="BQ1073" s="180"/>
      <c r="BR1073" s="180"/>
      <c r="BS1073" s="180"/>
      <c r="BT1073" s="180"/>
      <c r="BU1073" s="180"/>
      <c r="BV1073" s="180"/>
      <c r="BW1073" s="180"/>
      <c r="BX1073" s="180"/>
      <c r="BY1073" s="180"/>
      <c r="BZ1073" s="180"/>
      <c r="CA1073" s="180"/>
      <c r="CB1073" s="180"/>
      <c r="CC1073" s="180"/>
      <c r="CD1073" s="180"/>
      <c r="CE1073" s="180"/>
      <c r="CF1073" s="180"/>
      <c r="CG1073" s="180"/>
      <c r="CH1073" s="180"/>
      <c r="CI1073" s="180"/>
      <c r="CJ1073" s="187"/>
      <c r="CK1073" s="187"/>
      <c r="CL1073" s="187"/>
      <c r="CM1073" s="187"/>
      <c r="CN1073" s="187"/>
      <c r="CO1073" s="187"/>
      <c r="CP1073" s="187"/>
      <c r="CQ1073" s="187"/>
      <c r="CR1073" s="187"/>
      <c r="CS1073" s="187"/>
      <c r="CT1073" s="187"/>
      <c r="CU1073" s="187"/>
      <c r="CV1073" s="187"/>
      <c r="CW1073" s="187"/>
      <c r="CX1073" s="187"/>
      <c r="CY1073" s="187"/>
      <c r="CZ1073" s="187"/>
      <c r="DA1073" s="187"/>
    </row>
    <row r="1074" spans="1:105" ht="15">
      <c r="A1074" s="180"/>
      <c r="B1074" s="180"/>
      <c r="C1074" s="180"/>
      <c r="D1074" s="180"/>
      <c r="E1074" s="180"/>
      <c r="F1074" s="180"/>
      <c r="G1074" s="180"/>
      <c r="H1074" s="180"/>
      <c r="I1074" s="180"/>
      <c r="J1074" s="180"/>
      <c r="K1074" s="180"/>
      <c r="L1074" s="180"/>
      <c r="M1074" s="180"/>
      <c r="N1074" s="180"/>
      <c r="O1074" s="180"/>
      <c r="P1074" s="180"/>
      <c r="Q1074" s="180"/>
      <c r="R1074" s="180"/>
      <c r="S1074" s="180"/>
      <c r="T1074" s="180"/>
      <c r="U1074" s="180"/>
      <c r="V1074" s="180"/>
      <c r="W1074" s="180"/>
      <c r="X1074" s="180"/>
      <c r="Y1074" s="180"/>
      <c r="Z1074" s="180"/>
      <c r="AA1074" s="180"/>
      <c r="AB1074" s="180"/>
      <c r="AC1074" s="180"/>
      <c r="AD1074" s="180"/>
      <c r="AE1074" s="180"/>
      <c r="AF1074" s="180"/>
      <c r="AG1074" s="180"/>
      <c r="AH1074" s="180"/>
      <c r="AI1074" s="180"/>
      <c r="AJ1074" s="180"/>
      <c r="AK1074" s="180"/>
      <c r="AL1074" s="180"/>
      <c r="AM1074" s="180"/>
      <c r="AN1074" s="180"/>
      <c r="AO1074" s="180"/>
      <c r="AP1074" s="180"/>
      <c r="AQ1074" s="180"/>
      <c r="AR1074" s="180"/>
      <c r="AS1074" s="180"/>
      <c r="AT1074" s="180"/>
      <c r="AU1074" s="180"/>
      <c r="AV1074" s="180"/>
      <c r="AW1074" s="180"/>
      <c r="AX1074" s="180"/>
      <c r="AY1074" s="180"/>
      <c r="AZ1074" s="180"/>
      <c r="BA1074" s="180"/>
      <c r="BB1074" s="180"/>
      <c r="BC1074" s="180"/>
      <c r="BD1074" s="180"/>
      <c r="BE1074" s="180"/>
      <c r="BF1074" s="180"/>
      <c r="BG1074" s="180"/>
      <c r="BH1074" s="180"/>
      <c r="BI1074" s="180"/>
      <c r="BJ1074" s="180"/>
      <c r="BK1074" s="180"/>
      <c r="BL1074" s="180"/>
      <c r="BM1074" s="180"/>
      <c r="BN1074" s="180"/>
      <c r="BO1074" s="180"/>
      <c r="BP1074" s="180"/>
      <c r="BQ1074" s="180"/>
      <c r="BR1074" s="180"/>
      <c r="BS1074" s="180"/>
      <c r="BT1074" s="180"/>
      <c r="BU1074" s="180"/>
      <c r="BV1074" s="180"/>
      <c r="BW1074" s="180"/>
      <c r="BX1074" s="180"/>
      <c r="BY1074" s="180"/>
      <c r="BZ1074" s="180"/>
      <c r="CA1074" s="180"/>
      <c r="CB1074" s="180"/>
      <c r="CC1074" s="180"/>
      <c r="CD1074" s="180"/>
      <c r="CE1074" s="180"/>
      <c r="CF1074" s="180"/>
      <c r="CG1074" s="180"/>
      <c r="CH1074" s="180"/>
      <c r="CI1074" s="180"/>
      <c r="CJ1074" s="187"/>
      <c r="CK1074" s="187"/>
      <c r="CL1074" s="187"/>
      <c r="CM1074" s="187"/>
      <c r="CN1074" s="187"/>
      <c r="CO1074" s="187"/>
      <c r="CP1074" s="187"/>
      <c r="CQ1074" s="187"/>
      <c r="CR1074" s="187"/>
      <c r="CS1074" s="187"/>
      <c r="CT1074" s="187"/>
      <c r="CU1074" s="187"/>
      <c r="CV1074" s="187"/>
      <c r="CW1074" s="187"/>
      <c r="CX1074" s="187"/>
      <c r="CY1074" s="187"/>
      <c r="CZ1074" s="187"/>
      <c r="DA1074" s="187"/>
    </row>
    <row r="1075" spans="1:105" ht="15">
      <c r="A1075" s="180"/>
      <c r="B1075" s="180"/>
      <c r="C1075" s="180"/>
      <c r="D1075" s="180"/>
      <c r="E1075" s="180"/>
      <c r="F1075" s="180"/>
      <c r="G1075" s="180"/>
      <c r="H1075" s="180"/>
      <c r="I1075" s="180"/>
      <c r="J1075" s="180"/>
      <c r="K1075" s="180"/>
      <c r="L1075" s="180"/>
      <c r="M1075" s="180"/>
      <c r="N1075" s="180"/>
      <c r="O1075" s="180"/>
      <c r="P1075" s="180"/>
      <c r="Q1075" s="180"/>
      <c r="R1075" s="180"/>
      <c r="S1075" s="180"/>
      <c r="T1075" s="180"/>
      <c r="U1075" s="180"/>
      <c r="V1075" s="180"/>
      <c r="W1075" s="180"/>
      <c r="X1075" s="180"/>
      <c r="Y1075" s="180"/>
      <c r="Z1075" s="180"/>
      <c r="AA1075" s="180"/>
      <c r="AB1075" s="180"/>
      <c r="AC1075" s="180"/>
      <c r="AD1075" s="180"/>
      <c r="AE1075" s="180"/>
      <c r="AF1075" s="180"/>
      <c r="AG1075" s="180"/>
      <c r="AH1075" s="180"/>
      <c r="AI1075" s="180"/>
      <c r="AJ1075" s="180"/>
      <c r="AK1075" s="180"/>
      <c r="AL1075" s="180"/>
      <c r="AM1075" s="180"/>
      <c r="AN1075" s="180"/>
      <c r="AO1075" s="180"/>
      <c r="AP1075" s="180"/>
      <c r="AQ1075" s="180"/>
      <c r="AR1075" s="180"/>
      <c r="AS1075" s="180"/>
      <c r="AT1075" s="180"/>
      <c r="AU1075" s="180"/>
      <c r="AV1075" s="180"/>
      <c r="AW1075" s="180"/>
      <c r="AX1075" s="180"/>
      <c r="AY1075" s="180"/>
      <c r="AZ1075" s="180"/>
      <c r="BA1075" s="180"/>
      <c r="BB1075" s="180"/>
      <c r="BC1075" s="180"/>
      <c r="BD1075" s="180"/>
      <c r="BE1075" s="180"/>
      <c r="BF1075" s="180"/>
      <c r="BG1075" s="180"/>
      <c r="BH1075" s="180"/>
      <c r="BI1075" s="180"/>
      <c r="BJ1075" s="180"/>
      <c r="BK1075" s="180"/>
      <c r="BL1075" s="180"/>
      <c r="BM1075" s="180"/>
      <c r="BN1075" s="180"/>
      <c r="BO1075" s="180"/>
      <c r="BP1075" s="180"/>
      <c r="BQ1075" s="180"/>
      <c r="BR1075" s="180"/>
      <c r="BS1075" s="180"/>
      <c r="BT1075" s="180"/>
      <c r="BU1075" s="180"/>
      <c r="BV1075" s="180"/>
      <c r="BW1075" s="180"/>
      <c r="BX1075" s="180"/>
      <c r="BY1075" s="180"/>
      <c r="BZ1075" s="180"/>
      <c r="CA1075" s="180"/>
      <c r="CB1075" s="180"/>
      <c r="CC1075" s="180"/>
      <c r="CD1075" s="180"/>
      <c r="CE1075" s="180"/>
      <c r="CF1075" s="180"/>
      <c r="CG1075" s="180"/>
      <c r="CH1075" s="180"/>
      <c r="CI1075" s="180"/>
      <c r="CJ1075" s="187"/>
      <c r="CK1075" s="187"/>
      <c r="CL1075" s="187"/>
      <c r="CM1075" s="187"/>
      <c r="CN1075" s="187"/>
      <c r="CO1075" s="187"/>
      <c r="CP1075" s="187"/>
      <c r="CQ1075" s="187"/>
      <c r="CR1075" s="187"/>
      <c r="CS1075" s="187"/>
      <c r="CT1075" s="187"/>
      <c r="CU1075" s="187"/>
      <c r="CV1075" s="187"/>
      <c r="CW1075" s="187"/>
      <c r="CX1075" s="187"/>
      <c r="CY1075" s="187"/>
      <c r="CZ1075" s="187"/>
      <c r="DA1075" s="187"/>
    </row>
    <row r="1076" spans="1:105" ht="15">
      <c r="A1076" s="180"/>
      <c r="B1076" s="180"/>
      <c r="C1076" s="180"/>
      <c r="D1076" s="180"/>
      <c r="E1076" s="180"/>
      <c r="F1076" s="180"/>
      <c r="G1076" s="180"/>
      <c r="H1076" s="180"/>
      <c r="I1076" s="180"/>
      <c r="J1076" s="180"/>
      <c r="K1076" s="180"/>
      <c r="L1076" s="180"/>
      <c r="M1076" s="180"/>
      <c r="N1076" s="180"/>
      <c r="O1076" s="180"/>
      <c r="P1076" s="180"/>
      <c r="Q1076" s="180"/>
      <c r="R1076" s="180"/>
      <c r="S1076" s="180"/>
      <c r="T1076" s="180"/>
      <c r="U1076" s="180"/>
      <c r="V1076" s="180"/>
      <c r="W1076" s="180"/>
      <c r="X1076" s="180"/>
      <c r="Y1076" s="180"/>
      <c r="Z1076" s="180"/>
      <c r="AA1076" s="180"/>
      <c r="AB1076" s="180"/>
      <c r="AC1076" s="180"/>
      <c r="AD1076" s="180"/>
      <c r="AE1076" s="180"/>
      <c r="AF1076" s="180"/>
      <c r="AG1076" s="180"/>
      <c r="AH1076" s="180"/>
      <c r="AI1076" s="180"/>
      <c r="AJ1076" s="180"/>
      <c r="AK1076" s="180"/>
      <c r="AL1076" s="180"/>
      <c r="AM1076" s="180"/>
      <c r="AN1076" s="180"/>
      <c r="AO1076" s="180"/>
      <c r="AP1076" s="180"/>
      <c r="AQ1076" s="180"/>
      <c r="AR1076" s="180"/>
      <c r="AS1076" s="180"/>
      <c r="AT1076" s="180"/>
      <c r="AU1076" s="180"/>
      <c r="AV1076" s="180"/>
      <c r="AW1076" s="180"/>
      <c r="AX1076" s="180"/>
      <c r="AY1076" s="180"/>
      <c r="AZ1076" s="180"/>
      <c r="BA1076" s="180"/>
      <c r="BB1076" s="180"/>
      <c r="BC1076" s="180"/>
      <c r="BD1076" s="180"/>
      <c r="BE1076" s="180"/>
      <c r="BF1076" s="180"/>
      <c r="BG1076" s="180"/>
      <c r="BH1076" s="180"/>
      <c r="BI1076" s="180"/>
      <c r="BJ1076" s="180"/>
      <c r="BK1076" s="180"/>
      <c r="BL1076" s="180"/>
      <c r="BM1076" s="180"/>
      <c r="BN1076" s="180"/>
      <c r="BO1076" s="180"/>
      <c r="BP1076" s="180"/>
      <c r="BQ1076" s="180"/>
      <c r="BR1076" s="180"/>
      <c r="BS1076" s="180"/>
      <c r="BT1076" s="180"/>
      <c r="BU1076" s="180"/>
      <c r="BV1076" s="180"/>
      <c r="BW1076" s="180"/>
      <c r="BX1076" s="180"/>
      <c r="BY1076" s="180"/>
      <c r="BZ1076" s="180"/>
      <c r="CA1076" s="180"/>
      <c r="CB1076" s="180"/>
      <c r="CC1076" s="180"/>
      <c r="CD1076" s="180"/>
      <c r="CE1076" s="180"/>
      <c r="CF1076" s="180"/>
      <c r="CG1076" s="180"/>
      <c r="CH1076" s="180"/>
      <c r="CI1076" s="180"/>
      <c r="CJ1076" s="187"/>
      <c r="CK1076" s="187"/>
      <c r="CL1076" s="187"/>
      <c r="CM1076" s="187"/>
      <c r="CN1076" s="187"/>
      <c r="CO1076" s="187"/>
      <c r="CP1076" s="187"/>
      <c r="CQ1076" s="187"/>
      <c r="CR1076" s="187"/>
      <c r="CS1076" s="187"/>
      <c r="CT1076" s="187"/>
      <c r="CU1076" s="187"/>
      <c r="CV1076" s="187"/>
      <c r="CW1076" s="187"/>
      <c r="CX1076" s="187"/>
      <c r="CY1076" s="187"/>
      <c r="CZ1076" s="187"/>
      <c r="DA1076" s="187"/>
    </row>
    <row r="1077" spans="1:105" ht="15">
      <c r="A1077" s="180"/>
      <c r="B1077" s="180"/>
      <c r="C1077" s="180"/>
      <c r="D1077" s="180"/>
      <c r="E1077" s="180"/>
      <c r="F1077" s="180"/>
      <c r="G1077" s="180"/>
      <c r="H1077" s="180"/>
      <c r="I1077" s="180"/>
      <c r="J1077" s="180"/>
      <c r="K1077" s="180"/>
      <c r="L1077" s="180"/>
      <c r="M1077" s="180"/>
      <c r="N1077" s="180"/>
      <c r="O1077" s="180"/>
      <c r="P1077" s="180"/>
      <c r="Q1077" s="180"/>
      <c r="R1077" s="180"/>
      <c r="S1077" s="180"/>
      <c r="T1077" s="180"/>
      <c r="U1077" s="180"/>
      <c r="V1077" s="180"/>
      <c r="W1077" s="180"/>
      <c r="X1077" s="180"/>
      <c r="Y1077" s="180"/>
      <c r="Z1077" s="180"/>
      <c r="AA1077" s="180"/>
      <c r="AB1077" s="180"/>
      <c r="AC1077" s="180"/>
      <c r="AD1077" s="180"/>
      <c r="AE1077" s="180"/>
      <c r="AF1077" s="180"/>
      <c r="AG1077" s="180"/>
      <c r="AH1077" s="180"/>
      <c r="AI1077" s="180"/>
      <c r="AJ1077" s="180"/>
      <c r="AK1077" s="180"/>
      <c r="AL1077" s="180"/>
      <c r="AM1077" s="180"/>
      <c r="AN1077" s="180"/>
      <c r="AO1077" s="180"/>
      <c r="AP1077" s="180"/>
      <c r="AQ1077" s="180"/>
      <c r="AR1077" s="180"/>
      <c r="AS1077" s="180"/>
      <c r="AT1077" s="180"/>
      <c r="AU1077" s="180"/>
      <c r="AV1077" s="180"/>
      <c r="AW1077" s="180"/>
      <c r="AX1077" s="180"/>
      <c r="AY1077" s="180"/>
      <c r="AZ1077" s="180"/>
      <c r="BA1077" s="180"/>
      <c r="BB1077" s="180"/>
      <c r="BC1077" s="180"/>
      <c r="BD1077" s="180"/>
      <c r="BE1077" s="180"/>
      <c r="BF1077" s="180"/>
      <c r="BG1077" s="180"/>
      <c r="BH1077" s="180"/>
      <c r="BI1077" s="180"/>
      <c r="BJ1077" s="180"/>
      <c r="BK1077" s="180"/>
      <c r="BL1077" s="180"/>
      <c r="BM1077" s="180"/>
      <c r="BN1077" s="180"/>
      <c r="BO1077" s="180"/>
      <c r="BP1077" s="180"/>
      <c r="BQ1077" s="180"/>
      <c r="BR1077" s="180"/>
      <c r="BS1077" s="180"/>
      <c r="BT1077" s="180"/>
      <c r="BU1077" s="180"/>
      <c r="BV1077" s="180"/>
      <c r="BW1077" s="180"/>
      <c r="BX1077" s="180"/>
      <c r="BY1077" s="180"/>
      <c r="BZ1077" s="180"/>
      <c r="CA1077" s="180"/>
      <c r="CB1077" s="180"/>
      <c r="CC1077" s="180"/>
      <c r="CD1077" s="180"/>
      <c r="CE1077" s="180"/>
      <c r="CF1077" s="180"/>
      <c r="CG1077" s="180"/>
      <c r="CH1077" s="180"/>
      <c r="CI1077" s="180"/>
      <c r="CJ1077" s="187"/>
      <c r="CK1077" s="187"/>
      <c r="CL1077" s="187"/>
      <c r="CM1077" s="187"/>
      <c r="CN1077" s="187"/>
      <c r="CO1077" s="187"/>
      <c r="CP1077" s="187"/>
      <c r="CQ1077" s="187"/>
      <c r="CR1077" s="187"/>
      <c r="CS1077" s="187"/>
      <c r="CT1077" s="187"/>
      <c r="CU1077" s="187"/>
      <c r="CV1077" s="187"/>
      <c r="CW1077" s="187"/>
      <c r="CX1077" s="187"/>
      <c r="CY1077" s="187"/>
      <c r="CZ1077" s="187"/>
      <c r="DA1077" s="187"/>
    </row>
    <row r="1078" spans="1:105" ht="15">
      <c r="A1078" s="180"/>
      <c r="B1078" s="180"/>
      <c r="C1078" s="180"/>
      <c r="D1078" s="180"/>
      <c r="E1078" s="180"/>
      <c r="F1078" s="180"/>
      <c r="G1078" s="180"/>
      <c r="H1078" s="180"/>
      <c r="I1078" s="180"/>
      <c r="J1078" s="180"/>
      <c r="K1078" s="180"/>
      <c r="L1078" s="180"/>
      <c r="M1078" s="180"/>
      <c r="N1078" s="180"/>
      <c r="O1078" s="180"/>
      <c r="P1078" s="180"/>
      <c r="Q1078" s="180"/>
      <c r="R1078" s="180"/>
      <c r="S1078" s="180"/>
      <c r="T1078" s="180"/>
      <c r="U1078" s="180"/>
      <c r="V1078" s="180"/>
      <c r="W1078" s="180"/>
      <c r="X1078" s="180"/>
      <c r="Y1078" s="180"/>
      <c r="Z1078" s="180"/>
      <c r="AA1078" s="180"/>
      <c r="AB1078" s="180"/>
      <c r="AC1078" s="180"/>
      <c r="AD1078" s="180"/>
      <c r="AE1078" s="180"/>
      <c r="AF1078" s="180"/>
      <c r="AG1078" s="180"/>
      <c r="AH1078" s="180"/>
      <c r="AI1078" s="180"/>
      <c r="AJ1078" s="180"/>
      <c r="AK1078" s="180"/>
      <c r="AL1078" s="180"/>
      <c r="AM1078" s="180"/>
      <c r="AN1078" s="180"/>
      <c r="AO1078" s="180"/>
      <c r="AP1078" s="180"/>
      <c r="AQ1078" s="180"/>
      <c r="AR1078" s="180"/>
      <c r="AS1078" s="180"/>
      <c r="AT1078" s="180"/>
      <c r="AU1078" s="180"/>
      <c r="AV1078" s="180"/>
      <c r="AW1078" s="180"/>
      <c r="AX1078" s="180"/>
      <c r="AY1078" s="180"/>
      <c r="AZ1078" s="180"/>
      <c r="BA1078" s="180"/>
      <c r="BB1078" s="180"/>
      <c r="BC1078" s="180"/>
      <c r="BD1078" s="180"/>
      <c r="BE1078" s="180"/>
      <c r="BF1078" s="180"/>
      <c r="BG1078" s="180"/>
      <c r="BH1078" s="180"/>
      <c r="BI1078" s="180"/>
      <c r="BJ1078" s="180"/>
      <c r="BK1078" s="180"/>
      <c r="BL1078" s="180"/>
      <c r="BM1078" s="180"/>
      <c r="BN1078" s="180"/>
      <c r="BO1078" s="180"/>
      <c r="BP1078" s="180"/>
      <c r="BQ1078" s="180"/>
      <c r="BR1078" s="180"/>
      <c r="BS1078" s="180"/>
      <c r="BT1078" s="180"/>
      <c r="BU1078" s="180"/>
      <c r="BV1078" s="180"/>
      <c r="BW1078" s="180"/>
      <c r="BX1078" s="180"/>
      <c r="BY1078" s="180"/>
      <c r="BZ1078" s="180"/>
      <c r="CA1078" s="180"/>
      <c r="CB1078" s="180"/>
      <c r="CC1078" s="180"/>
      <c r="CD1078" s="180"/>
      <c r="CE1078" s="180"/>
      <c r="CF1078" s="180"/>
      <c r="CG1078" s="180"/>
      <c r="CH1078" s="180"/>
      <c r="CI1078" s="180"/>
      <c r="CJ1078" s="187"/>
      <c r="CK1078" s="187"/>
      <c r="CL1078" s="187"/>
      <c r="CM1078" s="187"/>
      <c r="CN1078" s="187"/>
      <c r="CO1078" s="187"/>
      <c r="CP1078" s="187"/>
      <c r="CQ1078" s="187"/>
      <c r="CR1078" s="187"/>
      <c r="CS1078" s="187"/>
      <c r="CT1078" s="187"/>
      <c r="CU1078" s="187"/>
      <c r="CV1078" s="187"/>
      <c r="CW1078" s="187"/>
      <c r="CX1078" s="187"/>
      <c r="CY1078" s="187"/>
      <c r="CZ1078" s="187"/>
      <c r="DA1078" s="187"/>
    </row>
    <row r="1079" spans="1:105" ht="15">
      <c r="A1079" s="180"/>
      <c r="B1079" s="180"/>
      <c r="C1079" s="180"/>
      <c r="D1079" s="180"/>
      <c r="E1079" s="180"/>
      <c r="F1079" s="180"/>
      <c r="G1079" s="180"/>
      <c r="H1079" s="180"/>
      <c r="I1079" s="180"/>
      <c r="J1079" s="180"/>
      <c r="K1079" s="180"/>
      <c r="L1079" s="180"/>
      <c r="M1079" s="180"/>
      <c r="N1079" s="180"/>
      <c r="O1079" s="180"/>
      <c r="P1079" s="180"/>
      <c r="Q1079" s="180"/>
      <c r="R1079" s="180"/>
      <c r="S1079" s="180"/>
      <c r="T1079" s="180"/>
      <c r="U1079" s="180"/>
      <c r="V1079" s="180"/>
      <c r="W1079" s="180"/>
      <c r="X1079" s="180"/>
      <c r="Y1079" s="180"/>
      <c r="Z1079" s="180"/>
      <c r="AA1079" s="180"/>
      <c r="AB1079" s="180"/>
      <c r="AC1079" s="180"/>
      <c r="AD1079" s="180"/>
      <c r="AE1079" s="180"/>
      <c r="AF1079" s="180"/>
      <c r="AG1079" s="180"/>
      <c r="AH1079" s="180"/>
      <c r="AI1079" s="180"/>
      <c r="AJ1079" s="180"/>
      <c r="AK1079" s="180"/>
      <c r="AL1079" s="180"/>
      <c r="AM1079" s="180"/>
      <c r="AN1079" s="180"/>
      <c r="AO1079" s="180"/>
      <c r="AP1079" s="180"/>
      <c r="AQ1079" s="180"/>
      <c r="AR1079" s="180"/>
      <c r="AS1079" s="180"/>
      <c r="AT1079" s="180"/>
      <c r="AU1079" s="180"/>
      <c r="AV1079" s="180"/>
      <c r="AW1079" s="180"/>
      <c r="AX1079" s="180"/>
      <c r="AY1079" s="180"/>
      <c r="AZ1079" s="180"/>
      <c r="BA1079" s="180"/>
      <c r="BB1079" s="180"/>
      <c r="BC1079" s="180"/>
      <c r="BD1079" s="180"/>
      <c r="BE1079" s="180"/>
      <c r="BF1079" s="180"/>
      <c r="BG1079" s="180"/>
      <c r="BH1079" s="180"/>
      <c r="BI1079" s="180"/>
      <c r="BJ1079" s="180"/>
      <c r="BK1079" s="180"/>
      <c r="BL1079" s="180"/>
      <c r="BM1079" s="180"/>
      <c r="BN1079" s="180"/>
      <c r="BO1079" s="180"/>
      <c r="BP1079" s="180"/>
      <c r="BQ1079" s="180"/>
      <c r="BR1079" s="180"/>
      <c r="BS1079" s="180"/>
      <c r="BT1079" s="180"/>
      <c r="BU1079" s="180"/>
      <c r="BV1079" s="180"/>
      <c r="BW1079" s="180"/>
      <c r="BX1079" s="180"/>
      <c r="BY1079" s="180"/>
      <c r="BZ1079" s="180"/>
      <c r="CA1079" s="180"/>
      <c r="CB1079" s="180"/>
      <c r="CC1079" s="180"/>
      <c r="CD1079" s="180"/>
      <c r="CE1079" s="180"/>
      <c r="CF1079" s="180"/>
      <c r="CG1079" s="180"/>
      <c r="CH1079" s="180"/>
      <c r="CI1079" s="180"/>
      <c r="CJ1079" s="187"/>
      <c r="CK1079" s="187"/>
      <c r="CL1079" s="187"/>
      <c r="CM1079" s="187"/>
      <c r="CN1079" s="187"/>
      <c r="CO1079" s="187"/>
      <c r="CP1079" s="187"/>
      <c r="CQ1079" s="187"/>
      <c r="CR1079" s="187"/>
      <c r="CS1079" s="187"/>
      <c r="CT1079" s="187"/>
      <c r="CU1079" s="187"/>
      <c r="CV1079" s="187"/>
      <c r="CW1079" s="187"/>
      <c r="CX1079" s="187"/>
      <c r="CY1079" s="187"/>
      <c r="CZ1079" s="187"/>
      <c r="DA1079" s="187"/>
    </row>
    <row r="1080" spans="1:105" ht="15">
      <c r="A1080" s="180"/>
      <c r="B1080" s="180"/>
      <c r="C1080" s="180"/>
      <c r="D1080" s="180"/>
      <c r="E1080" s="180"/>
      <c r="F1080" s="180"/>
      <c r="G1080" s="180"/>
      <c r="H1080" s="180"/>
      <c r="I1080" s="180"/>
      <c r="J1080" s="180"/>
      <c r="K1080" s="180"/>
      <c r="L1080" s="180"/>
      <c r="M1080" s="180"/>
      <c r="N1080" s="180"/>
      <c r="O1080" s="180"/>
      <c r="P1080" s="180"/>
      <c r="Q1080" s="180"/>
      <c r="R1080" s="180"/>
      <c r="S1080" s="180"/>
      <c r="T1080" s="180"/>
      <c r="U1080" s="180"/>
      <c r="V1080" s="180"/>
      <c r="W1080" s="180"/>
      <c r="X1080" s="180"/>
      <c r="Y1080" s="180"/>
      <c r="Z1080" s="180"/>
      <c r="AA1080" s="180"/>
      <c r="AB1080" s="180"/>
      <c r="AC1080" s="180"/>
      <c r="AD1080" s="180"/>
      <c r="AE1080" s="180"/>
      <c r="AF1080" s="180"/>
      <c r="AG1080" s="180"/>
      <c r="AH1080" s="180"/>
      <c r="AI1080" s="180"/>
      <c r="AJ1080" s="180"/>
      <c r="AK1080" s="180"/>
      <c r="AL1080" s="180"/>
      <c r="AM1080" s="180"/>
      <c r="AN1080" s="180"/>
      <c r="AO1080" s="180"/>
      <c r="AP1080" s="180"/>
      <c r="AQ1080" s="180"/>
      <c r="AR1080" s="180"/>
      <c r="AS1080" s="180"/>
      <c r="AT1080" s="180"/>
      <c r="AU1080" s="180"/>
      <c r="AV1080" s="180"/>
      <c r="AW1080" s="180"/>
      <c r="AX1080" s="180"/>
      <c r="AY1080" s="180"/>
      <c r="AZ1080" s="180"/>
      <c r="BA1080" s="180"/>
      <c r="BB1080" s="180"/>
      <c r="BC1080" s="180"/>
      <c r="BD1080" s="180"/>
      <c r="BE1080" s="180"/>
      <c r="BF1080" s="180"/>
      <c r="BG1080" s="180"/>
      <c r="BH1080" s="180"/>
      <c r="BI1080" s="180"/>
      <c r="BJ1080" s="180"/>
      <c r="BK1080" s="180"/>
      <c r="BL1080" s="180"/>
      <c r="BM1080" s="180"/>
      <c r="BN1080" s="180"/>
      <c r="BO1080" s="180"/>
      <c r="BP1080" s="180"/>
      <c r="BQ1080" s="180"/>
      <c r="BR1080" s="180"/>
      <c r="BS1080" s="180"/>
      <c r="BT1080" s="180"/>
      <c r="BU1080" s="180"/>
      <c r="BV1080" s="180"/>
      <c r="BW1080" s="180"/>
      <c r="BX1080" s="180"/>
      <c r="BY1080" s="180"/>
      <c r="BZ1080" s="180"/>
      <c r="CA1080" s="180"/>
      <c r="CB1080" s="180"/>
      <c r="CC1080" s="180"/>
      <c r="CD1080" s="180"/>
      <c r="CE1080" s="180"/>
      <c r="CF1080" s="180"/>
      <c r="CG1080" s="180"/>
      <c r="CH1080" s="180"/>
      <c r="CI1080" s="180"/>
      <c r="CJ1080" s="187"/>
      <c r="CK1080" s="187"/>
      <c r="CL1080" s="187"/>
      <c r="CM1080" s="187"/>
      <c r="CN1080" s="187"/>
      <c r="CO1080" s="187"/>
      <c r="CP1080" s="187"/>
      <c r="CQ1080" s="187"/>
      <c r="CR1080" s="187"/>
      <c r="CS1080" s="187"/>
      <c r="CT1080" s="187"/>
      <c r="CU1080" s="187"/>
      <c r="CV1080" s="187"/>
      <c r="CW1080" s="187"/>
      <c r="CX1080" s="187"/>
      <c r="CY1080" s="187"/>
      <c r="CZ1080" s="187"/>
      <c r="DA1080" s="187"/>
    </row>
    <row r="1081" spans="1:105" ht="15">
      <c r="A1081" s="180"/>
      <c r="B1081" s="180"/>
      <c r="C1081" s="180"/>
      <c r="D1081" s="180"/>
      <c r="E1081" s="180"/>
      <c r="F1081" s="180"/>
      <c r="G1081" s="180"/>
      <c r="H1081" s="180"/>
      <c r="I1081" s="180"/>
      <c r="J1081" s="180"/>
      <c r="K1081" s="180"/>
      <c r="L1081" s="180"/>
      <c r="M1081" s="180"/>
      <c r="N1081" s="180"/>
      <c r="O1081" s="180"/>
      <c r="P1081" s="180"/>
      <c r="Q1081" s="180"/>
      <c r="R1081" s="180"/>
      <c r="S1081" s="180"/>
      <c r="T1081" s="180"/>
      <c r="U1081" s="180"/>
      <c r="V1081" s="180"/>
      <c r="W1081" s="180"/>
      <c r="X1081" s="180"/>
      <c r="Y1081" s="180"/>
      <c r="Z1081" s="180"/>
      <c r="AA1081" s="180"/>
      <c r="AB1081" s="180"/>
      <c r="AC1081" s="180"/>
      <c r="AD1081" s="180"/>
      <c r="AE1081" s="180"/>
      <c r="AF1081" s="180"/>
      <c r="AG1081" s="180"/>
      <c r="AH1081" s="180"/>
      <c r="AI1081" s="180"/>
      <c r="AJ1081" s="180"/>
      <c r="AK1081" s="180"/>
      <c r="AL1081" s="180"/>
      <c r="AM1081" s="180"/>
      <c r="AN1081" s="180"/>
      <c r="AO1081" s="180"/>
      <c r="AP1081" s="180"/>
      <c r="AQ1081" s="180"/>
      <c r="AR1081" s="180"/>
      <c r="AS1081" s="180"/>
      <c r="AT1081" s="180"/>
      <c r="AU1081" s="180"/>
      <c r="AV1081" s="180"/>
      <c r="AW1081" s="180"/>
      <c r="AX1081" s="180"/>
      <c r="AY1081" s="180"/>
      <c r="AZ1081" s="180"/>
      <c r="BA1081" s="180"/>
      <c r="BB1081" s="180"/>
      <c r="BC1081" s="180"/>
      <c r="BD1081" s="180"/>
      <c r="BE1081" s="180"/>
      <c r="BF1081" s="180"/>
      <c r="BG1081" s="180"/>
      <c r="BH1081" s="180"/>
      <c r="BI1081" s="180"/>
      <c r="BJ1081" s="180"/>
      <c r="BK1081" s="180"/>
      <c r="BL1081" s="180"/>
      <c r="BM1081" s="180"/>
      <c r="BN1081" s="180"/>
      <c r="BO1081" s="180"/>
      <c r="BP1081" s="180"/>
      <c r="BQ1081" s="180"/>
      <c r="BR1081" s="180"/>
      <c r="BS1081" s="180"/>
      <c r="BT1081" s="180"/>
      <c r="BU1081" s="180"/>
      <c r="BV1081" s="180"/>
      <c r="BW1081" s="180"/>
      <c r="BX1081" s="180"/>
      <c r="BY1081" s="180"/>
      <c r="BZ1081" s="180"/>
      <c r="CA1081" s="180"/>
      <c r="CB1081" s="180"/>
      <c r="CC1081" s="180"/>
      <c r="CD1081" s="180"/>
      <c r="CE1081" s="180"/>
      <c r="CF1081" s="180"/>
      <c r="CG1081" s="180"/>
      <c r="CH1081" s="180"/>
      <c r="CI1081" s="180"/>
      <c r="CJ1081" s="187"/>
      <c r="CK1081" s="187"/>
      <c r="CL1081" s="187"/>
      <c r="CM1081" s="187"/>
      <c r="CN1081" s="187"/>
      <c r="CO1081" s="187"/>
      <c r="CP1081" s="187"/>
      <c r="CQ1081" s="187"/>
      <c r="CR1081" s="187"/>
      <c r="CS1081" s="187"/>
      <c r="CT1081" s="187"/>
      <c r="CU1081" s="187"/>
      <c r="CV1081" s="187"/>
      <c r="CW1081" s="187"/>
      <c r="CX1081" s="187"/>
      <c r="CY1081" s="187"/>
      <c r="CZ1081" s="187"/>
      <c r="DA1081" s="187"/>
    </row>
    <row r="1082" spans="1:105" ht="15">
      <c r="A1082" s="180"/>
      <c r="B1082" s="180"/>
      <c r="C1082" s="180"/>
      <c r="D1082" s="180"/>
      <c r="E1082" s="180"/>
      <c r="F1082" s="180"/>
      <c r="G1082" s="180"/>
      <c r="H1082" s="180"/>
      <c r="I1082" s="180"/>
      <c r="J1082" s="180"/>
      <c r="K1082" s="180"/>
      <c r="L1082" s="180"/>
      <c r="M1082" s="180"/>
      <c r="N1082" s="180"/>
      <c r="O1082" s="180"/>
      <c r="P1082" s="180"/>
      <c r="Q1082" s="180"/>
      <c r="R1082" s="180"/>
      <c r="S1082" s="180"/>
      <c r="T1082" s="180"/>
      <c r="U1082" s="180"/>
      <c r="V1082" s="180"/>
      <c r="W1082" s="180"/>
      <c r="X1082" s="180"/>
      <c r="Y1082" s="180"/>
      <c r="Z1082" s="180"/>
      <c r="AA1082" s="180"/>
      <c r="AB1082" s="180"/>
      <c r="AC1082" s="180"/>
      <c r="AD1082" s="180"/>
      <c r="AE1082" s="180"/>
      <c r="AF1082" s="180"/>
      <c r="AG1082" s="180"/>
      <c r="AH1082" s="180"/>
      <c r="AI1082" s="180"/>
      <c r="AJ1082" s="180"/>
      <c r="AK1082" s="180"/>
      <c r="AL1082" s="180"/>
      <c r="AM1082" s="180"/>
      <c r="AN1082" s="180"/>
      <c r="AO1082" s="180"/>
      <c r="AP1082" s="180"/>
      <c r="AQ1082" s="180"/>
      <c r="AR1082" s="180"/>
      <c r="AS1082" s="180"/>
      <c r="AT1082" s="180"/>
      <c r="AU1082" s="180"/>
      <c r="AV1082" s="180"/>
      <c r="AW1082" s="180"/>
      <c r="AX1082" s="180"/>
      <c r="AY1082" s="180"/>
      <c r="AZ1082" s="180"/>
      <c r="BA1082" s="180"/>
      <c r="BB1082" s="180"/>
      <c r="BC1082" s="180"/>
      <c r="BD1082" s="180"/>
      <c r="BE1082" s="180"/>
      <c r="BF1082" s="180"/>
      <c r="BG1082" s="180"/>
      <c r="BH1082" s="180"/>
      <c r="BI1082" s="180"/>
      <c r="BJ1082" s="180"/>
      <c r="BK1082" s="180"/>
      <c r="BL1082" s="180"/>
      <c r="BM1082" s="180"/>
      <c r="BN1082" s="180"/>
      <c r="BO1082" s="180"/>
      <c r="BP1082" s="180"/>
      <c r="BQ1082" s="180"/>
      <c r="BR1082" s="180"/>
      <c r="BS1082" s="180"/>
      <c r="BT1082" s="180"/>
      <c r="BU1082" s="180"/>
      <c r="BV1082" s="180"/>
      <c r="BW1082" s="180"/>
      <c r="BX1082" s="180"/>
      <c r="BY1082" s="180"/>
      <c r="BZ1082" s="180"/>
      <c r="CA1082" s="180"/>
      <c r="CB1082" s="180"/>
      <c r="CC1082" s="180"/>
      <c r="CD1082" s="180"/>
      <c r="CE1082" s="180"/>
      <c r="CF1082" s="180"/>
      <c r="CG1082" s="180"/>
      <c r="CH1082" s="180"/>
      <c r="CI1082" s="180"/>
      <c r="CJ1082" s="187"/>
      <c r="CK1082" s="187"/>
      <c r="CL1082" s="187"/>
      <c r="CM1082" s="187"/>
      <c r="CN1082" s="187"/>
      <c r="CO1082" s="187"/>
      <c r="CP1082" s="187"/>
      <c r="CQ1082" s="187"/>
      <c r="CR1082" s="187"/>
      <c r="CS1082" s="187"/>
      <c r="CT1082" s="187"/>
      <c r="CU1082" s="187"/>
      <c r="CV1082" s="187"/>
      <c r="CW1082" s="187"/>
      <c r="CX1082" s="187"/>
      <c r="CY1082" s="187"/>
      <c r="CZ1082" s="187"/>
      <c r="DA1082" s="187"/>
    </row>
    <row r="1083" spans="1:105" ht="15">
      <c r="A1083" s="180"/>
      <c r="B1083" s="180"/>
      <c r="C1083" s="180"/>
      <c r="D1083" s="180"/>
      <c r="E1083" s="180"/>
      <c r="F1083" s="180"/>
      <c r="G1083" s="180"/>
      <c r="H1083" s="180"/>
      <c r="I1083" s="180"/>
      <c r="J1083" s="180"/>
      <c r="K1083" s="180"/>
      <c r="L1083" s="180"/>
      <c r="M1083" s="180"/>
      <c r="N1083" s="180"/>
      <c r="O1083" s="180"/>
      <c r="P1083" s="180"/>
      <c r="Q1083" s="180"/>
      <c r="R1083" s="180"/>
      <c r="S1083" s="180"/>
      <c r="T1083" s="180"/>
      <c r="U1083" s="180"/>
      <c r="V1083" s="180"/>
      <c r="W1083" s="180"/>
      <c r="X1083" s="180"/>
      <c r="Y1083" s="180"/>
      <c r="Z1083" s="180"/>
      <c r="AA1083" s="180"/>
      <c r="AB1083" s="180"/>
      <c r="AC1083" s="180"/>
      <c r="AD1083" s="180"/>
      <c r="AE1083" s="180"/>
      <c r="AF1083" s="180"/>
      <c r="AG1083" s="180"/>
      <c r="AH1083" s="180"/>
      <c r="AI1083" s="180"/>
      <c r="AJ1083" s="180"/>
      <c r="AK1083" s="180"/>
      <c r="AL1083" s="180"/>
      <c r="AM1083" s="180"/>
      <c r="AN1083" s="180"/>
      <c r="AO1083" s="180"/>
      <c r="AP1083" s="180"/>
      <c r="AQ1083" s="180"/>
      <c r="AR1083" s="180"/>
      <c r="AS1083" s="180"/>
      <c r="AT1083" s="180"/>
      <c r="AU1083" s="180"/>
      <c r="AV1083" s="180"/>
      <c r="AW1083" s="180"/>
      <c r="AX1083" s="180"/>
      <c r="AY1083" s="180"/>
      <c r="AZ1083" s="180"/>
      <c r="BA1083" s="180"/>
      <c r="BB1083" s="180"/>
      <c r="BC1083" s="180"/>
      <c r="BD1083" s="180"/>
      <c r="BE1083" s="180"/>
      <c r="BF1083" s="180"/>
      <c r="BG1083" s="180"/>
      <c r="BH1083" s="180"/>
      <c r="BI1083" s="180"/>
      <c r="BJ1083" s="180"/>
      <c r="BK1083" s="180"/>
      <c r="BL1083" s="180"/>
      <c r="BM1083" s="180"/>
      <c r="BN1083" s="180"/>
      <c r="BO1083" s="180"/>
      <c r="BP1083" s="180"/>
      <c r="BQ1083" s="180"/>
      <c r="BR1083" s="180"/>
      <c r="BS1083" s="180"/>
      <c r="BT1083" s="180"/>
      <c r="BU1083" s="180"/>
      <c r="BV1083" s="180"/>
      <c r="BW1083" s="180"/>
      <c r="BX1083" s="180"/>
      <c r="BY1083" s="180"/>
      <c r="BZ1083" s="180"/>
      <c r="CA1083" s="180"/>
      <c r="CB1083" s="180"/>
      <c r="CC1083" s="180"/>
      <c r="CD1083" s="180"/>
      <c r="CE1083" s="180"/>
      <c r="CF1083" s="180"/>
      <c r="CG1083" s="180"/>
      <c r="CH1083" s="180"/>
      <c r="CI1083" s="180"/>
      <c r="CJ1083" s="187"/>
      <c r="CK1083" s="187"/>
      <c r="CL1083" s="187"/>
      <c r="CM1083" s="187"/>
      <c r="CN1083" s="187"/>
      <c r="CO1083" s="187"/>
      <c r="CP1083" s="187"/>
      <c r="CQ1083" s="187"/>
      <c r="CR1083" s="187"/>
      <c r="CS1083" s="187"/>
      <c r="CT1083" s="187"/>
      <c r="CU1083" s="187"/>
      <c r="CV1083" s="187"/>
      <c r="CW1083" s="187"/>
      <c r="CX1083" s="187"/>
      <c r="CY1083" s="187"/>
      <c r="CZ1083" s="187"/>
      <c r="DA1083" s="187"/>
    </row>
    <row r="1084" spans="1:105" ht="15">
      <c r="A1084" s="180"/>
      <c r="B1084" s="180"/>
      <c r="C1084" s="180"/>
      <c r="D1084" s="180"/>
      <c r="E1084" s="180"/>
      <c r="F1084" s="180"/>
      <c r="G1084" s="180"/>
      <c r="H1084" s="180"/>
      <c r="I1084" s="180"/>
      <c r="J1084" s="180"/>
      <c r="K1084" s="180"/>
      <c r="L1084" s="180"/>
      <c r="M1084" s="180"/>
      <c r="N1084" s="180"/>
      <c r="O1084" s="180"/>
      <c r="P1084" s="180"/>
      <c r="Q1084" s="180"/>
      <c r="R1084" s="180"/>
      <c r="S1084" s="180"/>
      <c r="T1084" s="180"/>
      <c r="U1084" s="180"/>
      <c r="V1084" s="180"/>
      <c r="W1084" s="180"/>
      <c r="X1084" s="180"/>
      <c r="Y1084" s="180"/>
      <c r="Z1084" s="180"/>
      <c r="AA1084" s="180"/>
      <c r="AB1084" s="180"/>
      <c r="AC1084" s="180"/>
      <c r="AD1084" s="180"/>
      <c r="AE1084" s="180"/>
      <c r="AF1084" s="180"/>
      <c r="AG1084" s="180"/>
      <c r="AH1084" s="180"/>
      <c r="AI1084" s="180"/>
      <c r="AJ1084" s="180"/>
      <c r="AK1084" s="180"/>
      <c r="AL1084" s="180"/>
      <c r="AM1084" s="180"/>
      <c r="AN1084" s="180"/>
      <c r="AO1084" s="180"/>
      <c r="AP1084" s="180"/>
      <c r="AQ1084" s="180"/>
      <c r="AR1084" s="180"/>
      <c r="AS1084" s="180"/>
      <c r="AT1084" s="180"/>
      <c r="AU1084" s="180"/>
      <c r="AV1084" s="180"/>
      <c r="AW1084" s="180"/>
      <c r="AX1084" s="180"/>
      <c r="AY1084" s="180"/>
      <c r="AZ1084" s="180"/>
      <c r="BA1084" s="180"/>
      <c r="BB1084" s="180"/>
      <c r="BC1084" s="180"/>
      <c r="BD1084" s="180"/>
      <c r="BE1084" s="180"/>
      <c r="BF1084" s="180"/>
      <c r="BG1084" s="180"/>
      <c r="BH1084" s="180"/>
      <c r="BI1084" s="180"/>
      <c r="BJ1084" s="180"/>
      <c r="BK1084" s="180"/>
      <c r="BL1084" s="180"/>
      <c r="BM1084" s="180"/>
      <c r="BN1084" s="180"/>
      <c r="BO1084" s="180"/>
      <c r="BP1084" s="180"/>
      <c r="BQ1084" s="180"/>
      <c r="BR1084" s="180"/>
      <c r="BS1084" s="180"/>
      <c r="BT1084" s="180"/>
      <c r="BU1084" s="180"/>
      <c r="BV1084" s="180"/>
      <c r="BW1084" s="180"/>
      <c r="BX1084" s="180"/>
      <c r="BY1084" s="180"/>
      <c r="BZ1084" s="180"/>
      <c r="CA1084" s="180"/>
      <c r="CB1084" s="180"/>
      <c r="CC1084" s="180"/>
      <c r="CD1084" s="180"/>
      <c r="CE1084" s="180"/>
      <c r="CF1084" s="180"/>
      <c r="CG1084" s="180"/>
      <c r="CH1084" s="180"/>
      <c r="CI1084" s="180"/>
      <c r="CJ1084" s="187"/>
      <c r="CK1084" s="187"/>
      <c r="CL1084" s="187"/>
      <c r="CM1084" s="187"/>
      <c r="CN1084" s="187"/>
      <c r="CO1084" s="187"/>
      <c r="CP1084" s="187"/>
      <c r="CQ1084" s="187"/>
      <c r="CR1084" s="187"/>
      <c r="CS1084" s="187"/>
      <c r="CT1084" s="187"/>
      <c r="CU1084" s="187"/>
      <c r="CV1084" s="187"/>
      <c r="CW1084" s="187"/>
      <c r="CX1084" s="187"/>
      <c r="CY1084" s="187"/>
      <c r="CZ1084" s="187"/>
      <c r="DA1084" s="187"/>
    </row>
    <row r="1085" spans="1:105" ht="15">
      <c r="A1085" s="180"/>
      <c r="B1085" s="180"/>
      <c r="C1085" s="180"/>
      <c r="D1085" s="180"/>
      <c r="E1085" s="180"/>
      <c r="F1085" s="180"/>
      <c r="G1085" s="180"/>
      <c r="H1085" s="180"/>
      <c r="I1085" s="180"/>
      <c r="J1085" s="180"/>
      <c r="K1085" s="180"/>
      <c r="L1085" s="180"/>
      <c r="M1085" s="180"/>
      <c r="N1085" s="180"/>
      <c r="O1085" s="180"/>
      <c r="P1085" s="180"/>
      <c r="Q1085" s="180"/>
      <c r="R1085" s="180"/>
      <c r="S1085" s="180"/>
      <c r="T1085" s="180"/>
      <c r="U1085" s="180"/>
      <c r="V1085" s="180"/>
      <c r="W1085" s="180"/>
      <c r="X1085" s="180"/>
      <c r="Y1085" s="180"/>
      <c r="Z1085" s="180"/>
      <c r="AA1085" s="180"/>
      <c r="AB1085" s="180"/>
      <c r="AC1085" s="180"/>
      <c r="AD1085" s="180"/>
      <c r="AE1085" s="180"/>
      <c r="AF1085" s="180"/>
      <c r="AG1085" s="180"/>
      <c r="AH1085" s="180"/>
      <c r="AI1085" s="180"/>
      <c r="AJ1085" s="180"/>
      <c r="AK1085" s="180"/>
      <c r="AL1085" s="180"/>
      <c r="AM1085" s="180"/>
      <c r="AN1085" s="180"/>
      <c r="AO1085" s="180"/>
      <c r="AP1085" s="180"/>
      <c r="AQ1085" s="180"/>
      <c r="AR1085" s="180"/>
      <c r="AS1085" s="180"/>
      <c r="AT1085" s="180"/>
      <c r="AU1085" s="180"/>
      <c r="AV1085" s="180"/>
      <c r="AW1085" s="180"/>
      <c r="AX1085" s="180"/>
      <c r="AY1085" s="180"/>
      <c r="AZ1085" s="180"/>
      <c r="BA1085" s="180"/>
      <c r="BB1085" s="180"/>
      <c r="BC1085" s="180"/>
      <c r="BD1085" s="180"/>
      <c r="BE1085" s="180"/>
      <c r="BF1085" s="180"/>
      <c r="BG1085" s="180"/>
      <c r="BH1085" s="180"/>
      <c r="BI1085" s="180"/>
      <c r="BJ1085" s="180"/>
      <c r="BK1085" s="180"/>
      <c r="BL1085" s="180"/>
      <c r="BM1085" s="180"/>
      <c r="BN1085" s="180"/>
      <c r="BO1085" s="180"/>
      <c r="BP1085" s="180"/>
      <c r="BQ1085" s="180"/>
      <c r="BR1085" s="180"/>
      <c r="BS1085" s="180"/>
      <c r="BT1085" s="180"/>
      <c r="BU1085" s="180"/>
      <c r="BV1085" s="180"/>
      <c r="BW1085" s="180"/>
      <c r="BX1085" s="180"/>
      <c r="BY1085" s="180"/>
      <c r="BZ1085" s="180"/>
      <c r="CA1085" s="180"/>
      <c r="CB1085" s="180"/>
      <c r="CC1085" s="180"/>
      <c r="CD1085" s="180"/>
      <c r="CE1085" s="180"/>
      <c r="CF1085" s="180"/>
      <c r="CG1085" s="180"/>
      <c r="CH1085" s="180"/>
      <c r="CI1085" s="180"/>
      <c r="CJ1085" s="187"/>
      <c r="CK1085" s="187"/>
      <c r="CL1085" s="187"/>
      <c r="CM1085" s="187"/>
      <c r="CN1085" s="187"/>
      <c r="CO1085" s="187"/>
      <c r="CP1085" s="187"/>
      <c r="CQ1085" s="187"/>
      <c r="CR1085" s="187"/>
      <c r="CS1085" s="187"/>
      <c r="CT1085" s="187"/>
      <c r="CU1085" s="187"/>
      <c r="CV1085" s="187"/>
      <c r="CW1085" s="187"/>
      <c r="CX1085" s="187"/>
      <c r="CY1085" s="187"/>
      <c r="CZ1085" s="187"/>
      <c r="DA1085" s="187"/>
    </row>
    <row r="1086" spans="1:105" ht="15">
      <c r="A1086" s="180"/>
      <c r="B1086" s="180"/>
      <c r="C1086" s="180"/>
      <c r="D1086" s="180"/>
      <c r="E1086" s="180"/>
      <c r="F1086" s="180"/>
      <c r="G1086" s="180"/>
      <c r="H1086" s="180"/>
      <c r="I1086" s="180"/>
      <c r="J1086" s="180"/>
      <c r="K1086" s="180"/>
      <c r="L1086" s="180"/>
      <c r="M1086" s="180"/>
      <c r="N1086" s="180"/>
      <c r="O1086" s="180"/>
      <c r="P1086" s="180"/>
      <c r="Q1086" s="180"/>
      <c r="R1086" s="180"/>
      <c r="S1086" s="180"/>
      <c r="T1086" s="180"/>
      <c r="U1086" s="180"/>
      <c r="V1086" s="180"/>
      <c r="W1086" s="180"/>
      <c r="X1086" s="180"/>
      <c r="Y1086" s="180"/>
      <c r="Z1086" s="180"/>
      <c r="AA1086" s="180"/>
      <c r="AB1086" s="180"/>
      <c r="AC1086" s="180"/>
      <c r="AD1086" s="180"/>
      <c r="AE1086" s="180"/>
      <c r="AF1086" s="180"/>
      <c r="AG1086" s="180"/>
      <c r="AH1086" s="180"/>
      <c r="AI1086" s="180"/>
      <c r="AJ1086" s="180"/>
      <c r="AK1086" s="180"/>
      <c r="AL1086" s="180"/>
      <c r="AM1086" s="180"/>
      <c r="AN1086" s="180"/>
      <c r="AO1086" s="180"/>
      <c r="AP1086" s="180"/>
      <c r="AQ1086" s="180"/>
      <c r="AR1086" s="180"/>
      <c r="AS1086" s="180"/>
      <c r="AT1086" s="180"/>
      <c r="AU1086" s="180"/>
      <c r="AV1086" s="180"/>
      <c r="AW1086" s="180"/>
      <c r="AX1086" s="180"/>
      <c r="AY1086" s="180"/>
      <c r="AZ1086" s="180"/>
      <c r="BA1086" s="180"/>
      <c r="BB1086" s="180"/>
      <c r="BC1086" s="180"/>
      <c r="BD1086" s="180"/>
      <c r="BE1086" s="180"/>
      <c r="BF1086" s="180"/>
      <c r="BG1086" s="180"/>
      <c r="BH1086" s="180"/>
      <c r="BI1086" s="180"/>
      <c r="BJ1086" s="180"/>
      <c r="BK1086" s="180"/>
      <c r="BL1086" s="180"/>
      <c r="BM1086" s="180"/>
      <c r="BN1086" s="180"/>
      <c r="BO1086" s="180"/>
      <c r="BP1086" s="180"/>
      <c r="BQ1086" s="180"/>
      <c r="BR1086" s="180"/>
      <c r="BS1086" s="180"/>
      <c r="BT1086" s="180"/>
      <c r="BU1086" s="180"/>
      <c r="BV1086" s="180"/>
      <c r="BW1086" s="180"/>
      <c r="BX1086" s="180"/>
      <c r="BY1086" s="180"/>
      <c r="BZ1086" s="180"/>
      <c r="CA1086" s="180"/>
      <c r="CB1086" s="180"/>
      <c r="CC1086" s="180"/>
      <c r="CD1086" s="180"/>
      <c r="CE1086" s="180"/>
      <c r="CF1086" s="180"/>
      <c r="CG1086" s="180"/>
      <c r="CH1086" s="180"/>
      <c r="CI1086" s="180"/>
      <c r="CJ1086" s="187"/>
      <c r="CK1086" s="187"/>
      <c r="CL1086" s="187"/>
      <c r="CM1086" s="187"/>
      <c r="CN1086" s="187"/>
      <c r="CO1086" s="187"/>
      <c r="CP1086" s="187"/>
      <c r="CQ1086" s="187"/>
      <c r="CR1086" s="187"/>
      <c r="CS1086" s="187"/>
      <c r="CT1086" s="187"/>
      <c r="CU1086" s="187"/>
      <c r="CV1086" s="187"/>
      <c r="CW1086" s="187"/>
      <c r="CX1086" s="187"/>
      <c r="CY1086" s="187"/>
      <c r="CZ1086" s="187"/>
      <c r="DA1086" s="187"/>
    </row>
    <row r="1087" spans="1:105" ht="15">
      <c r="A1087" s="180"/>
      <c r="B1087" s="180"/>
      <c r="C1087" s="180"/>
      <c r="D1087" s="180"/>
      <c r="E1087" s="180"/>
      <c r="F1087" s="180"/>
      <c r="G1087" s="180"/>
      <c r="H1087" s="180"/>
      <c r="I1087" s="180"/>
      <c r="J1087" s="180"/>
      <c r="K1087" s="180"/>
      <c r="L1087" s="180"/>
      <c r="M1087" s="180"/>
      <c r="N1087" s="180"/>
      <c r="O1087" s="180"/>
      <c r="P1087" s="180"/>
      <c r="Q1087" s="180"/>
      <c r="R1087" s="180"/>
      <c r="S1087" s="180"/>
      <c r="T1087" s="180"/>
      <c r="U1087" s="180"/>
      <c r="V1087" s="180"/>
      <c r="W1087" s="180"/>
      <c r="X1087" s="180"/>
      <c r="Y1087" s="180"/>
      <c r="Z1087" s="180"/>
      <c r="AA1087" s="180"/>
      <c r="AB1087" s="180"/>
      <c r="AC1087" s="180"/>
      <c r="AD1087" s="180"/>
      <c r="AE1087" s="180"/>
      <c r="AF1087" s="180"/>
      <c r="AG1087" s="180"/>
      <c r="AH1087" s="180"/>
      <c r="AI1087" s="180"/>
      <c r="AJ1087" s="180"/>
      <c r="AK1087" s="180"/>
      <c r="AL1087" s="180"/>
      <c r="AM1087" s="180"/>
      <c r="AN1087" s="180"/>
      <c r="AO1087" s="180"/>
      <c r="AP1087" s="180"/>
      <c r="AQ1087" s="180"/>
      <c r="AR1087" s="180"/>
      <c r="AS1087" s="180"/>
      <c r="AT1087" s="180"/>
      <c r="AU1087" s="180"/>
      <c r="AV1087" s="180"/>
      <c r="AW1087" s="180"/>
      <c r="AX1087" s="180"/>
      <c r="AY1087" s="180"/>
      <c r="AZ1087" s="180"/>
      <c r="BA1087" s="180"/>
      <c r="BB1087" s="180"/>
      <c r="BC1087" s="180"/>
      <c r="BD1087" s="180"/>
      <c r="BE1087" s="180"/>
      <c r="BF1087" s="180"/>
      <c r="BG1087" s="180"/>
      <c r="BH1087" s="180"/>
      <c r="BI1087" s="180"/>
      <c r="BJ1087" s="180"/>
      <c r="BK1087" s="180"/>
      <c r="BL1087" s="180"/>
      <c r="BM1087" s="180"/>
      <c r="BN1087" s="180"/>
      <c r="BO1087" s="180"/>
      <c r="BP1087" s="180"/>
      <c r="BQ1087" s="180"/>
      <c r="BR1087" s="180"/>
      <c r="BS1087" s="180"/>
      <c r="BT1087" s="180"/>
      <c r="BU1087" s="180"/>
      <c r="BV1087" s="180"/>
      <c r="BW1087" s="180"/>
      <c r="BX1087" s="180"/>
      <c r="BY1087" s="180"/>
      <c r="BZ1087" s="180"/>
      <c r="CA1087" s="180"/>
      <c r="CB1087" s="180"/>
      <c r="CC1087" s="180"/>
      <c r="CD1087" s="180"/>
      <c r="CE1087" s="180"/>
      <c r="CF1087" s="180"/>
      <c r="CG1087" s="180"/>
      <c r="CH1087" s="180"/>
      <c r="CI1087" s="180"/>
      <c r="CJ1087" s="187"/>
      <c r="CK1087" s="187"/>
      <c r="CL1087" s="187"/>
      <c r="CM1087" s="187"/>
      <c r="CN1087" s="187"/>
      <c r="CO1087" s="187"/>
      <c r="CP1087" s="187"/>
      <c r="CQ1087" s="187"/>
      <c r="CR1087" s="187"/>
      <c r="CS1087" s="187"/>
      <c r="CT1087" s="187"/>
      <c r="CU1087" s="187"/>
      <c r="CV1087" s="187"/>
      <c r="CW1087" s="187"/>
      <c r="CX1087" s="187"/>
      <c r="CY1087" s="187"/>
      <c r="CZ1087" s="187"/>
      <c r="DA1087" s="187"/>
    </row>
    <row r="1088" spans="1:105" ht="15">
      <c r="A1088" s="180"/>
      <c r="B1088" s="180"/>
      <c r="C1088" s="180"/>
      <c r="D1088" s="180"/>
      <c r="E1088" s="180"/>
      <c r="F1088" s="180"/>
      <c r="G1088" s="180"/>
      <c r="H1088" s="180"/>
      <c r="I1088" s="180"/>
      <c r="J1088" s="180"/>
      <c r="K1088" s="180"/>
      <c r="L1088" s="180"/>
      <c r="M1088" s="180"/>
      <c r="N1088" s="180"/>
      <c r="O1088" s="180"/>
      <c r="P1088" s="180"/>
      <c r="Q1088" s="180"/>
      <c r="R1088" s="180"/>
      <c r="S1088" s="180"/>
      <c r="T1088" s="180"/>
      <c r="U1088" s="180"/>
      <c r="V1088" s="180"/>
      <c r="W1088" s="180"/>
      <c r="X1088" s="180"/>
      <c r="Y1088" s="180"/>
      <c r="Z1088" s="180"/>
      <c r="AA1088" s="180"/>
      <c r="AB1088" s="180"/>
      <c r="AC1088" s="180"/>
      <c r="AD1088" s="180"/>
      <c r="AE1088" s="180"/>
      <c r="AF1088" s="180"/>
      <c r="AG1088" s="180"/>
      <c r="AH1088" s="180"/>
      <c r="AI1088" s="180"/>
      <c r="AJ1088" s="180"/>
      <c r="AK1088" s="180"/>
      <c r="AL1088" s="180"/>
      <c r="AM1088" s="180"/>
      <c r="AN1088" s="180"/>
      <c r="AO1088" s="180"/>
      <c r="AP1088" s="180"/>
      <c r="AQ1088" s="180"/>
      <c r="AR1088" s="180"/>
      <c r="AS1088" s="180"/>
      <c r="AT1088" s="180"/>
      <c r="AU1088" s="180"/>
      <c r="AV1088" s="180"/>
      <c r="AW1088" s="180"/>
      <c r="AX1088" s="180"/>
      <c r="AY1088" s="180"/>
      <c r="AZ1088" s="180"/>
      <c r="BA1088" s="180"/>
      <c r="BB1088" s="180"/>
      <c r="BC1088" s="180"/>
      <c r="BD1088" s="180"/>
      <c r="BE1088" s="180"/>
      <c r="BF1088" s="180"/>
      <c r="BG1088" s="180"/>
      <c r="BH1088" s="180"/>
      <c r="BI1088" s="180"/>
      <c r="BJ1088" s="180"/>
      <c r="BK1088" s="180"/>
      <c r="BL1088" s="180"/>
      <c r="BM1088" s="180"/>
      <c r="BN1088" s="180"/>
      <c r="BO1088" s="180"/>
      <c r="BP1088" s="180"/>
      <c r="BQ1088" s="180"/>
      <c r="BR1088" s="180"/>
      <c r="BS1088" s="180"/>
      <c r="BT1088" s="180"/>
      <c r="BU1088" s="180"/>
      <c r="BV1088" s="180"/>
      <c r="BW1088" s="180"/>
      <c r="BX1088" s="180"/>
      <c r="BY1088" s="180"/>
      <c r="BZ1088" s="180"/>
      <c r="CA1088" s="180"/>
      <c r="CB1088" s="180"/>
      <c r="CC1088" s="180"/>
      <c r="CD1088" s="180"/>
      <c r="CE1088" s="180"/>
      <c r="CF1088" s="180"/>
      <c r="CG1088" s="180"/>
      <c r="CH1088" s="180"/>
      <c r="CI1088" s="180"/>
      <c r="CJ1088" s="187"/>
      <c r="CK1088" s="187"/>
      <c r="CL1088" s="187"/>
      <c r="CM1088" s="187"/>
      <c r="CN1088" s="187"/>
      <c r="CO1088" s="187"/>
      <c r="CP1088" s="187"/>
      <c r="CQ1088" s="187"/>
      <c r="CR1088" s="187"/>
      <c r="CS1088" s="187"/>
      <c r="CT1088" s="187"/>
      <c r="CU1088" s="187"/>
      <c r="CV1088" s="187"/>
      <c r="CW1088" s="187"/>
      <c r="CX1088" s="187"/>
      <c r="CY1088" s="187"/>
      <c r="CZ1088" s="187"/>
      <c r="DA1088" s="187"/>
    </row>
    <row r="1089" spans="1:105" ht="15">
      <c r="A1089" s="180"/>
      <c r="B1089" s="180"/>
      <c r="C1089" s="180"/>
      <c r="D1089" s="180"/>
      <c r="E1089" s="180"/>
      <c r="F1089" s="180"/>
      <c r="G1089" s="180"/>
      <c r="H1089" s="180"/>
      <c r="I1089" s="180"/>
      <c r="J1089" s="180"/>
      <c r="K1089" s="180"/>
      <c r="L1089" s="180"/>
      <c r="M1089" s="180"/>
      <c r="N1089" s="180"/>
      <c r="O1089" s="180"/>
      <c r="P1089" s="180"/>
      <c r="Q1089" s="180"/>
      <c r="R1089" s="180"/>
      <c r="S1089" s="180"/>
      <c r="T1089" s="180"/>
      <c r="U1089" s="180"/>
      <c r="V1089" s="180"/>
      <c r="W1089" s="180"/>
      <c r="X1089" s="180"/>
      <c r="Y1089" s="180"/>
      <c r="Z1089" s="180"/>
      <c r="AA1089" s="180"/>
      <c r="AB1089" s="180"/>
      <c r="AC1089" s="180"/>
      <c r="AD1089" s="180"/>
      <c r="AE1089" s="180"/>
      <c r="AF1089" s="180"/>
      <c r="AG1089" s="180"/>
      <c r="AH1089" s="180"/>
      <c r="AI1089" s="180"/>
      <c r="AJ1089" s="180"/>
      <c r="AK1089" s="180"/>
      <c r="AL1089" s="180"/>
      <c r="AM1089" s="180"/>
      <c r="AN1089" s="180"/>
      <c r="AO1089" s="180"/>
      <c r="AP1089" s="180"/>
      <c r="AQ1089" s="180"/>
      <c r="AR1089" s="180"/>
      <c r="AS1089" s="180"/>
      <c r="AT1089" s="180"/>
      <c r="AU1089" s="180"/>
      <c r="AV1089" s="180"/>
      <c r="AW1089" s="180"/>
      <c r="AX1089" s="180"/>
      <c r="AY1089" s="180"/>
      <c r="AZ1089" s="180"/>
      <c r="BA1089" s="180"/>
      <c r="BB1089" s="180"/>
      <c r="BC1089" s="180"/>
      <c r="BD1089" s="180"/>
      <c r="BE1089" s="180"/>
      <c r="BF1089" s="180"/>
      <c r="BG1089" s="180"/>
      <c r="BH1089" s="180"/>
      <c r="BI1089" s="180"/>
      <c r="BJ1089" s="180"/>
      <c r="BK1089" s="180"/>
      <c r="BL1089" s="180"/>
      <c r="BM1089" s="180"/>
      <c r="BN1089" s="180"/>
      <c r="BO1089" s="180"/>
      <c r="BP1089" s="180"/>
      <c r="BQ1089" s="180"/>
      <c r="BR1089" s="180"/>
      <c r="BS1089" s="180"/>
      <c r="BT1089" s="180"/>
      <c r="BU1089" s="180"/>
      <c r="BV1089" s="180"/>
      <c r="BW1089" s="180"/>
      <c r="BX1089" s="180"/>
      <c r="BY1089" s="180"/>
      <c r="BZ1089" s="180"/>
      <c r="CA1089" s="180"/>
      <c r="CB1089" s="180"/>
      <c r="CC1089" s="180"/>
      <c r="CD1089" s="180"/>
      <c r="CE1089" s="180"/>
      <c r="CF1089" s="180"/>
      <c r="CG1089" s="180"/>
      <c r="CH1089" s="180"/>
      <c r="CI1089" s="180"/>
      <c r="CJ1089" s="187"/>
      <c r="CK1089" s="187"/>
      <c r="CL1089" s="187"/>
      <c r="CM1089" s="187"/>
      <c r="CN1089" s="187"/>
      <c r="CO1089" s="187"/>
      <c r="CP1089" s="187"/>
      <c r="CQ1089" s="187"/>
      <c r="CR1089" s="187"/>
      <c r="CS1089" s="187"/>
      <c r="CT1089" s="187"/>
      <c r="CU1089" s="187"/>
      <c r="CV1089" s="187"/>
      <c r="CW1089" s="187"/>
      <c r="CX1089" s="187"/>
      <c r="CY1089" s="187"/>
      <c r="CZ1089" s="187"/>
      <c r="DA1089" s="187"/>
    </row>
    <row r="1090" spans="1:105" ht="15">
      <c r="A1090" s="180"/>
      <c r="B1090" s="180"/>
      <c r="C1090" s="180"/>
      <c r="D1090" s="180"/>
      <c r="E1090" s="180"/>
      <c r="F1090" s="180"/>
      <c r="G1090" s="180"/>
      <c r="H1090" s="180"/>
      <c r="I1090" s="180"/>
      <c r="J1090" s="180"/>
      <c r="K1090" s="180"/>
      <c r="L1090" s="180"/>
      <c r="M1090" s="180"/>
      <c r="N1090" s="180"/>
      <c r="O1090" s="180"/>
      <c r="P1090" s="180"/>
      <c r="Q1090" s="180"/>
      <c r="R1090" s="180"/>
      <c r="S1090" s="180"/>
      <c r="T1090" s="180"/>
      <c r="U1090" s="180"/>
      <c r="V1090" s="180"/>
      <c r="W1090" s="180"/>
      <c r="X1090" s="180"/>
      <c r="Y1090" s="180"/>
      <c r="Z1090" s="180"/>
      <c r="AA1090" s="180"/>
      <c r="AB1090" s="180"/>
      <c r="AC1090" s="180"/>
      <c r="AD1090" s="180"/>
      <c r="AE1090" s="180"/>
      <c r="AF1090" s="180"/>
      <c r="AG1090" s="180"/>
      <c r="AH1090" s="180"/>
      <c r="AI1090" s="180"/>
      <c r="AJ1090" s="180"/>
      <c r="AK1090" s="180"/>
      <c r="AL1090" s="180"/>
      <c r="AM1090" s="180"/>
      <c r="AN1090" s="180"/>
      <c r="AO1090" s="180"/>
      <c r="AP1090" s="180"/>
      <c r="AQ1090" s="180"/>
      <c r="AR1090" s="180"/>
      <c r="AS1090" s="180"/>
      <c r="AT1090" s="180"/>
      <c r="AU1090" s="180"/>
      <c r="AV1090" s="180"/>
      <c r="AW1090" s="180"/>
      <c r="AX1090" s="180"/>
      <c r="AY1090" s="180"/>
      <c r="AZ1090" s="180"/>
      <c r="BA1090" s="180"/>
      <c r="BB1090" s="180"/>
      <c r="BC1090" s="180"/>
      <c r="BD1090" s="180"/>
      <c r="BE1090" s="180"/>
      <c r="BF1090" s="180"/>
      <c r="BG1090" s="180"/>
      <c r="BH1090" s="180"/>
      <c r="BI1090" s="180"/>
      <c r="BJ1090" s="180"/>
      <c r="BK1090" s="180"/>
      <c r="BL1090" s="180"/>
      <c r="BM1090" s="180"/>
      <c r="BN1090" s="180"/>
      <c r="BO1090" s="180"/>
      <c r="BP1090" s="180"/>
      <c r="BQ1090" s="180"/>
      <c r="BR1090" s="180"/>
      <c r="BS1090" s="180"/>
      <c r="BT1090" s="180"/>
      <c r="BU1090" s="180"/>
      <c r="BV1090" s="180"/>
      <c r="BW1090" s="180"/>
      <c r="BX1090" s="180"/>
      <c r="BY1090" s="180"/>
      <c r="BZ1090" s="180"/>
      <c r="CA1090" s="180"/>
      <c r="CB1090" s="180"/>
      <c r="CC1090" s="180"/>
      <c r="CD1090" s="180"/>
      <c r="CE1090" s="180"/>
      <c r="CF1090" s="180"/>
      <c r="CG1090" s="180"/>
      <c r="CH1090" s="180"/>
      <c r="CI1090" s="180"/>
      <c r="CJ1090" s="187"/>
      <c r="CK1090" s="187"/>
      <c r="CL1090" s="187"/>
      <c r="CM1090" s="187"/>
      <c r="CN1090" s="187"/>
      <c r="CO1090" s="187"/>
      <c r="CP1090" s="187"/>
      <c r="CQ1090" s="187"/>
      <c r="CR1090" s="187"/>
      <c r="CS1090" s="187"/>
      <c r="CT1090" s="187"/>
      <c r="CU1090" s="187"/>
      <c r="CV1090" s="187"/>
      <c r="CW1090" s="187"/>
      <c r="CX1090" s="187"/>
      <c r="CY1090" s="187"/>
      <c r="CZ1090" s="187"/>
      <c r="DA1090" s="187"/>
    </row>
    <row r="1091" spans="1:105" ht="15">
      <c r="A1091" s="180"/>
      <c r="B1091" s="180"/>
      <c r="C1091" s="180"/>
      <c r="D1091" s="180"/>
      <c r="E1091" s="180"/>
      <c r="F1091" s="180"/>
      <c r="G1091" s="180"/>
      <c r="H1091" s="180"/>
      <c r="I1091" s="180"/>
      <c r="J1091" s="180"/>
      <c r="K1091" s="180"/>
      <c r="L1091" s="180"/>
      <c r="M1091" s="180"/>
      <c r="N1091" s="180"/>
      <c r="O1091" s="180"/>
      <c r="P1091" s="180"/>
      <c r="Q1091" s="180"/>
      <c r="R1091" s="180"/>
      <c r="S1091" s="180"/>
      <c r="T1091" s="180"/>
      <c r="U1091" s="180"/>
      <c r="V1091" s="180"/>
      <c r="W1091" s="180"/>
      <c r="X1091" s="180"/>
      <c r="Y1091" s="180"/>
      <c r="Z1091" s="180"/>
      <c r="AA1091" s="180"/>
      <c r="AB1091" s="180"/>
      <c r="AC1091" s="180"/>
      <c r="AD1091" s="180"/>
      <c r="AE1091" s="180"/>
      <c r="AF1091" s="180"/>
      <c r="AG1091" s="180"/>
      <c r="AH1091" s="180"/>
      <c r="AI1091" s="180"/>
      <c r="AJ1091" s="180"/>
      <c r="AK1091" s="180"/>
      <c r="AL1091" s="180"/>
      <c r="AM1091" s="180"/>
      <c r="AN1091" s="180"/>
      <c r="AO1091" s="180"/>
      <c r="AP1091" s="180"/>
      <c r="AQ1091" s="180"/>
      <c r="AR1091" s="180"/>
      <c r="AS1091" s="180"/>
      <c r="AT1091" s="180"/>
      <c r="AU1091" s="180"/>
      <c r="AV1091" s="180"/>
      <c r="AW1091" s="180"/>
      <c r="AX1091" s="180"/>
      <c r="AY1091" s="180"/>
      <c r="AZ1091" s="180"/>
      <c r="BA1091" s="180"/>
      <c r="BB1091" s="180"/>
      <c r="BC1091" s="180"/>
      <c r="BD1091" s="180"/>
      <c r="BE1091" s="180"/>
      <c r="BF1091" s="180"/>
      <c r="BG1091" s="180"/>
      <c r="BH1091" s="180"/>
      <c r="BI1091" s="180"/>
      <c r="BJ1091" s="180"/>
      <c r="BK1091" s="180"/>
      <c r="BL1091" s="180"/>
      <c r="BM1091" s="180"/>
      <c r="BN1091" s="180"/>
      <c r="BO1091" s="180"/>
      <c r="BP1091" s="180"/>
      <c r="BQ1091" s="180"/>
      <c r="BR1091" s="180"/>
      <c r="BS1091" s="180"/>
      <c r="BT1091" s="180"/>
      <c r="BU1091" s="180"/>
      <c r="BV1091" s="180"/>
      <c r="BW1091" s="180"/>
      <c r="BX1091" s="180"/>
      <c r="BY1091" s="180"/>
      <c r="BZ1091" s="180"/>
      <c r="CA1091" s="180"/>
      <c r="CB1091" s="180"/>
      <c r="CC1091" s="180"/>
      <c r="CD1091" s="180"/>
      <c r="CE1091" s="180"/>
      <c r="CF1091" s="180"/>
      <c r="CG1091" s="180"/>
      <c r="CH1091" s="180"/>
      <c r="CI1091" s="180"/>
      <c r="CJ1091" s="187"/>
      <c r="CK1091" s="187"/>
      <c r="CL1091" s="187"/>
      <c r="CM1091" s="187"/>
      <c r="CN1091" s="187"/>
      <c r="CO1091" s="187"/>
      <c r="CP1091" s="187"/>
      <c r="CQ1091" s="187"/>
      <c r="CR1091" s="187"/>
      <c r="CS1091" s="187"/>
      <c r="CT1091" s="187"/>
      <c r="CU1091" s="187"/>
      <c r="CV1091" s="187"/>
      <c r="CW1091" s="187"/>
      <c r="CX1091" s="187"/>
      <c r="CY1091" s="187"/>
      <c r="CZ1091" s="187"/>
      <c r="DA1091" s="187"/>
    </row>
    <row r="1092" spans="1:105" ht="15">
      <c r="A1092" s="180"/>
      <c r="B1092" s="180"/>
      <c r="C1092" s="180"/>
      <c r="D1092" s="180"/>
      <c r="E1092" s="180"/>
      <c r="F1092" s="180"/>
      <c r="G1092" s="180"/>
      <c r="H1092" s="180"/>
      <c r="I1092" s="180"/>
      <c r="J1092" s="180"/>
      <c r="K1092" s="180"/>
      <c r="L1092" s="180"/>
      <c r="M1092" s="180"/>
      <c r="N1092" s="180"/>
      <c r="O1092" s="180"/>
      <c r="P1092" s="180"/>
      <c r="Q1092" s="180"/>
      <c r="R1092" s="180"/>
      <c r="S1092" s="180"/>
      <c r="T1092" s="180"/>
      <c r="U1092" s="180"/>
      <c r="V1092" s="180"/>
      <c r="W1092" s="180"/>
      <c r="X1092" s="180"/>
      <c r="Y1092" s="180"/>
      <c r="Z1092" s="180"/>
      <c r="AA1092" s="180"/>
      <c r="AB1092" s="180"/>
      <c r="AC1092" s="180"/>
      <c r="AD1092" s="180"/>
      <c r="AE1092" s="180"/>
      <c r="AF1092" s="180"/>
      <c r="AG1092" s="180"/>
      <c r="AH1092" s="180"/>
      <c r="AI1092" s="180"/>
      <c r="AJ1092" s="180"/>
      <c r="AK1092" s="180"/>
      <c r="AL1092" s="180"/>
      <c r="AM1092" s="180"/>
      <c r="AN1092" s="180"/>
      <c r="AO1092" s="180"/>
      <c r="AP1092" s="180"/>
      <c r="AQ1092" s="180"/>
      <c r="AR1092" s="180"/>
      <c r="AS1092" s="180"/>
      <c r="AT1092" s="180"/>
      <c r="AU1092" s="180"/>
      <c r="AV1092" s="180"/>
      <c r="AW1092" s="180"/>
      <c r="AX1092" s="180"/>
      <c r="AY1092" s="180"/>
      <c r="AZ1092" s="180"/>
      <c r="BA1092" s="180"/>
      <c r="BB1092" s="180"/>
      <c r="BC1092" s="180"/>
      <c r="BD1092" s="180"/>
      <c r="BE1092" s="180"/>
      <c r="BF1092" s="180"/>
      <c r="BG1092" s="180"/>
      <c r="BH1092" s="180"/>
      <c r="BI1092" s="180"/>
      <c r="BJ1092" s="180"/>
      <c r="BK1092" s="180"/>
      <c r="BL1092" s="180"/>
      <c r="BM1092" s="180"/>
      <c r="BN1092" s="180"/>
      <c r="BO1092" s="180"/>
      <c r="BP1092" s="180"/>
      <c r="BQ1092" s="180"/>
      <c r="BR1092" s="180"/>
      <c r="BS1092" s="180"/>
      <c r="BT1092" s="180"/>
      <c r="BU1092" s="180"/>
      <c r="BV1092" s="180"/>
      <c r="BW1092" s="180"/>
      <c r="BX1092" s="180"/>
      <c r="BY1092" s="180"/>
      <c r="BZ1092" s="180"/>
      <c r="CA1092" s="180"/>
      <c r="CB1092" s="180"/>
      <c r="CC1092" s="180"/>
      <c r="CD1092" s="180"/>
      <c r="CE1092" s="180"/>
      <c r="CF1092" s="180"/>
      <c r="CG1092" s="180"/>
      <c r="CH1092" s="180"/>
      <c r="CI1092" s="180"/>
      <c r="CJ1092" s="187"/>
      <c r="CK1092" s="187"/>
      <c r="CL1092" s="187"/>
      <c r="CM1092" s="187"/>
      <c r="CN1092" s="187"/>
      <c r="CO1092" s="187"/>
      <c r="CP1092" s="187"/>
      <c r="CQ1092" s="187"/>
      <c r="CR1092" s="187"/>
      <c r="CS1092" s="187"/>
      <c r="CT1092" s="187"/>
      <c r="CU1092" s="187"/>
      <c r="CV1092" s="187"/>
      <c r="CW1092" s="187"/>
      <c r="CX1092" s="187"/>
      <c r="CY1092" s="187"/>
      <c r="CZ1092" s="187"/>
      <c r="DA1092" s="187"/>
    </row>
    <row r="1093" spans="1:105" ht="15">
      <c r="A1093" s="180"/>
      <c r="B1093" s="180"/>
      <c r="C1093" s="180"/>
      <c r="D1093" s="180"/>
      <c r="E1093" s="180"/>
      <c r="F1093" s="180"/>
      <c r="G1093" s="180"/>
      <c r="H1093" s="180"/>
      <c r="I1093" s="180"/>
      <c r="J1093" s="180"/>
      <c r="K1093" s="180"/>
      <c r="L1093" s="180"/>
      <c r="M1093" s="180"/>
      <c r="N1093" s="180"/>
      <c r="O1093" s="180"/>
      <c r="P1093" s="180"/>
      <c r="Q1093" s="180"/>
      <c r="R1093" s="180"/>
      <c r="S1093" s="180"/>
      <c r="T1093" s="180"/>
      <c r="U1093" s="180"/>
      <c r="V1093" s="180"/>
      <c r="W1093" s="180"/>
      <c r="X1093" s="180"/>
      <c r="Y1093" s="180"/>
      <c r="Z1093" s="180"/>
      <c r="AA1093" s="180"/>
      <c r="AB1093" s="180"/>
      <c r="AC1093" s="180"/>
      <c r="AD1093" s="180"/>
      <c r="AE1093" s="180"/>
      <c r="AF1093" s="180"/>
      <c r="AG1093" s="180"/>
      <c r="AH1093" s="180"/>
      <c r="AI1093" s="180"/>
      <c r="AJ1093" s="180"/>
      <c r="AK1093" s="180"/>
      <c r="AL1093" s="180"/>
      <c r="AM1093" s="180"/>
      <c r="AN1093" s="180"/>
      <c r="AO1093" s="180"/>
      <c r="AP1093" s="180"/>
      <c r="AQ1093" s="180"/>
      <c r="AR1093" s="180"/>
      <c r="AS1093" s="180"/>
      <c r="AT1093" s="180"/>
      <c r="AU1093" s="180"/>
      <c r="AV1093" s="180"/>
      <c r="AW1093" s="180"/>
      <c r="AX1093" s="180"/>
      <c r="AY1093" s="180"/>
      <c r="AZ1093" s="180"/>
      <c r="BA1093" s="180"/>
      <c r="BB1093" s="180"/>
      <c r="BC1093" s="180"/>
      <c r="BD1093" s="180"/>
      <c r="BE1093" s="180"/>
      <c r="BF1093" s="180"/>
      <c r="BG1093" s="180"/>
      <c r="BH1093" s="180"/>
      <c r="BI1093" s="180"/>
      <c r="BJ1093" s="180"/>
      <c r="BK1093" s="180"/>
      <c r="BL1093" s="180"/>
      <c r="BM1093" s="180"/>
      <c r="BN1093" s="180"/>
      <c r="BO1093" s="180"/>
      <c r="BP1093" s="180"/>
      <c r="BQ1093" s="180"/>
      <c r="BR1093" s="180"/>
      <c r="BS1093" s="180"/>
      <c r="BT1093" s="180"/>
      <c r="BU1093" s="180"/>
      <c r="BV1093" s="180"/>
      <c r="BW1093" s="180"/>
      <c r="BX1093" s="180"/>
      <c r="BY1093" s="180"/>
      <c r="BZ1093" s="180"/>
      <c r="CA1093" s="180"/>
      <c r="CB1093" s="180"/>
      <c r="CC1093" s="180"/>
      <c r="CD1093" s="180"/>
      <c r="CE1093" s="180"/>
      <c r="CF1093" s="180"/>
      <c r="CG1093" s="180"/>
      <c r="CH1093" s="180"/>
      <c r="CI1093" s="180"/>
      <c r="CJ1093" s="187"/>
      <c r="CK1093" s="187"/>
      <c r="CL1093" s="187"/>
      <c r="CM1093" s="187"/>
      <c r="CN1093" s="187"/>
      <c r="CO1093" s="187"/>
      <c r="CP1093" s="187"/>
      <c r="CQ1093" s="187"/>
      <c r="CR1093" s="187"/>
      <c r="CS1093" s="187"/>
      <c r="CT1093" s="187"/>
      <c r="CU1093" s="187"/>
      <c r="CV1093" s="187"/>
      <c r="CW1093" s="187"/>
      <c r="CX1093" s="187"/>
      <c r="CY1093" s="187"/>
      <c r="CZ1093" s="187"/>
      <c r="DA1093" s="187"/>
    </row>
    <row r="1094" spans="1:105" ht="15">
      <c r="A1094" s="180"/>
      <c r="B1094" s="180"/>
      <c r="C1094" s="180"/>
      <c r="D1094" s="180"/>
      <c r="E1094" s="180"/>
      <c r="F1094" s="180"/>
      <c r="G1094" s="180"/>
      <c r="H1094" s="180"/>
      <c r="I1094" s="180"/>
      <c r="J1094" s="180"/>
      <c r="K1094" s="180"/>
      <c r="L1094" s="180"/>
      <c r="M1094" s="180"/>
      <c r="N1094" s="180"/>
      <c r="O1094" s="180"/>
      <c r="P1094" s="180"/>
      <c r="Q1094" s="180"/>
      <c r="R1094" s="180"/>
      <c r="S1094" s="180"/>
      <c r="T1094" s="180"/>
      <c r="U1094" s="180"/>
      <c r="V1094" s="180"/>
      <c r="W1094" s="180"/>
      <c r="X1094" s="180"/>
      <c r="Y1094" s="180"/>
      <c r="Z1094" s="180"/>
      <c r="AA1094" s="180"/>
      <c r="AB1094" s="180"/>
      <c r="AC1094" s="180"/>
      <c r="AD1094" s="180"/>
      <c r="AE1094" s="180"/>
      <c r="AF1094" s="180"/>
      <c r="AG1094" s="180"/>
      <c r="AH1094" s="180"/>
      <c r="AI1094" s="180"/>
      <c r="AJ1094" s="180"/>
      <c r="AK1094" s="180"/>
      <c r="AL1094" s="180"/>
      <c r="AM1094" s="180"/>
      <c r="AN1094" s="180"/>
      <c r="AO1094" s="180"/>
      <c r="AP1094" s="180"/>
      <c r="AQ1094" s="180"/>
      <c r="AR1094" s="180"/>
      <c r="AS1094" s="180"/>
      <c r="AT1094" s="180"/>
      <c r="AU1094" s="180"/>
      <c r="AV1094" s="180"/>
      <c r="AW1094" s="180"/>
      <c r="AX1094" s="180"/>
      <c r="AY1094" s="180"/>
      <c r="AZ1094" s="180"/>
      <c r="BA1094" s="180"/>
      <c r="BB1094" s="180"/>
      <c r="BC1094" s="180"/>
      <c r="BD1094" s="180"/>
      <c r="BE1094" s="180"/>
      <c r="BF1094" s="180"/>
      <c r="BG1094" s="180"/>
      <c r="BH1094" s="180"/>
      <c r="BI1094" s="180"/>
      <c r="BJ1094" s="180"/>
      <c r="BK1094" s="180"/>
      <c r="BL1094" s="180"/>
      <c r="BM1094" s="180"/>
      <c r="BN1094" s="180"/>
      <c r="BO1094" s="180"/>
      <c r="BP1094" s="180"/>
      <c r="BQ1094" s="180"/>
      <c r="BR1094" s="180"/>
      <c r="BS1094" s="180"/>
      <c r="BT1094" s="180"/>
      <c r="BU1094" s="180"/>
      <c r="BV1094" s="180"/>
      <c r="BW1094" s="180"/>
      <c r="BX1094" s="180"/>
      <c r="BY1094" s="180"/>
      <c r="BZ1094" s="180"/>
      <c r="CA1094" s="180"/>
      <c r="CB1094" s="180"/>
      <c r="CC1094" s="180"/>
      <c r="CD1094" s="180"/>
      <c r="CE1094" s="180"/>
      <c r="CF1094" s="180"/>
      <c r="CG1094" s="180"/>
      <c r="CH1094" s="180"/>
      <c r="CI1094" s="180"/>
      <c r="CJ1094" s="187"/>
      <c r="CK1094" s="187"/>
      <c r="CL1094" s="187"/>
      <c r="CM1094" s="187"/>
      <c r="CN1094" s="187"/>
      <c r="CO1094" s="187"/>
      <c r="CP1094" s="187"/>
      <c r="CQ1094" s="187"/>
      <c r="CR1094" s="187"/>
      <c r="CS1094" s="187"/>
      <c r="CT1094" s="187"/>
      <c r="CU1094" s="187"/>
      <c r="CV1094" s="187"/>
      <c r="CW1094" s="187"/>
      <c r="CX1094" s="187"/>
      <c r="CY1094" s="187"/>
      <c r="CZ1094" s="187"/>
      <c r="DA1094" s="187"/>
    </row>
    <row r="1095" spans="1:105" ht="15">
      <c r="A1095" s="180"/>
      <c r="B1095" s="180"/>
      <c r="C1095" s="180"/>
      <c r="D1095" s="180"/>
      <c r="E1095" s="180"/>
      <c r="F1095" s="180"/>
      <c r="G1095" s="180"/>
      <c r="H1095" s="180"/>
      <c r="I1095" s="180"/>
      <c r="J1095" s="180"/>
      <c r="K1095" s="180"/>
      <c r="L1095" s="180"/>
      <c r="M1095" s="180"/>
      <c r="N1095" s="180"/>
      <c r="O1095" s="180"/>
      <c r="P1095" s="180"/>
      <c r="Q1095" s="180"/>
      <c r="R1095" s="180"/>
      <c r="S1095" s="180"/>
      <c r="T1095" s="180"/>
      <c r="U1095" s="180"/>
      <c r="V1095" s="180"/>
      <c r="W1095" s="180"/>
      <c r="X1095" s="180"/>
      <c r="Y1095" s="180"/>
      <c r="Z1095" s="180"/>
      <c r="AA1095" s="180"/>
      <c r="AB1095" s="180"/>
      <c r="AC1095" s="180"/>
      <c r="AD1095" s="180"/>
      <c r="AE1095" s="180"/>
      <c r="AF1095" s="180"/>
      <c r="AG1095" s="180"/>
      <c r="AH1095" s="180"/>
      <c r="AI1095" s="180"/>
      <c r="AJ1095" s="180"/>
      <c r="AK1095" s="180"/>
      <c r="AL1095" s="180"/>
      <c r="AM1095" s="180"/>
      <c r="AN1095" s="180"/>
      <c r="AO1095" s="180"/>
      <c r="AP1095" s="180"/>
      <c r="AQ1095" s="180"/>
      <c r="AR1095" s="180"/>
      <c r="AS1095" s="180"/>
      <c r="AT1095" s="180"/>
      <c r="AU1095" s="180"/>
      <c r="AV1095" s="180"/>
      <c r="AW1095" s="180"/>
      <c r="AX1095" s="180"/>
      <c r="AY1095" s="180"/>
      <c r="AZ1095" s="180"/>
      <c r="BA1095" s="180"/>
      <c r="BB1095" s="180"/>
      <c r="BC1095" s="180"/>
      <c r="BD1095" s="180"/>
      <c r="BE1095" s="180"/>
      <c r="BF1095" s="180"/>
      <c r="BG1095" s="180"/>
      <c r="BH1095" s="180"/>
      <c r="BI1095" s="180"/>
      <c r="BJ1095" s="180"/>
      <c r="BK1095" s="180"/>
      <c r="BL1095" s="180"/>
      <c r="BM1095" s="180"/>
      <c r="BN1095" s="180"/>
      <c r="BO1095" s="180"/>
      <c r="BP1095" s="180"/>
      <c r="BQ1095" s="180"/>
      <c r="BR1095" s="180"/>
      <c r="BS1095" s="180"/>
      <c r="BT1095" s="180"/>
      <c r="BU1095" s="180"/>
      <c r="BV1095" s="180"/>
      <c r="BW1095" s="180"/>
      <c r="BX1095" s="180"/>
      <c r="BY1095" s="180"/>
      <c r="BZ1095" s="180"/>
      <c r="CA1095" s="180"/>
      <c r="CB1095" s="180"/>
      <c r="CC1095" s="180"/>
      <c r="CD1095" s="180"/>
      <c r="CE1095" s="180"/>
      <c r="CF1095" s="180"/>
      <c r="CG1095" s="180"/>
      <c r="CH1095" s="180"/>
      <c r="CI1095" s="180"/>
      <c r="CJ1095" s="187"/>
      <c r="CK1095" s="187"/>
      <c r="CL1095" s="187"/>
      <c r="CM1095" s="187"/>
      <c r="CN1095" s="187"/>
      <c r="CO1095" s="187"/>
      <c r="CP1095" s="187"/>
      <c r="CQ1095" s="187"/>
      <c r="CR1095" s="187"/>
      <c r="CS1095" s="187"/>
      <c r="CT1095" s="187"/>
      <c r="CU1095" s="187"/>
      <c r="CV1095" s="187"/>
      <c r="CW1095" s="187"/>
      <c r="CX1095" s="187"/>
      <c r="CY1095" s="187"/>
      <c r="CZ1095" s="187"/>
      <c r="DA1095" s="187"/>
    </row>
    <row r="1096" spans="1:105" ht="15">
      <c r="A1096" s="180"/>
      <c r="B1096" s="180"/>
      <c r="C1096" s="180"/>
      <c r="D1096" s="180"/>
      <c r="E1096" s="180"/>
      <c r="F1096" s="180"/>
      <c r="G1096" s="180"/>
      <c r="H1096" s="180"/>
      <c r="I1096" s="180"/>
      <c r="J1096" s="180"/>
      <c r="K1096" s="180"/>
      <c r="L1096" s="180"/>
      <c r="M1096" s="180"/>
      <c r="N1096" s="180"/>
      <c r="O1096" s="180"/>
      <c r="P1096" s="180"/>
      <c r="Q1096" s="180"/>
      <c r="R1096" s="180"/>
      <c r="S1096" s="180"/>
      <c r="T1096" s="180"/>
      <c r="U1096" s="180"/>
      <c r="V1096" s="180"/>
      <c r="W1096" s="180"/>
      <c r="X1096" s="180"/>
      <c r="Y1096" s="180"/>
      <c r="Z1096" s="180"/>
      <c r="AA1096" s="180"/>
      <c r="AB1096" s="180"/>
      <c r="AC1096" s="180"/>
      <c r="AD1096" s="180"/>
      <c r="AE1096" s="180"/>
      <c r="AF1096" s="180"/>
      <c r="AG1096" s="180"/>
      <c r="AH1096" s="180"/>
      <c r="AI1096" s="180"/>
      <c r="AJ1096" s="180"/>
      <c r="AK1096" s="180"/>
      <c r="AL1096" s="180"/>
      <c r="AM1096" s="180"/>
      <c r="AN1096" s="180"/>
      <c r="AO1096" s="180"/>
      <c r="AP1096" s="180"/>
      <c r="AQ1096" s="180"/>
      <c r="AR1096" s="180"/>
      <c r="AS1096" s="180"/>
      <c r="AT1096" s="180"/>
      <c r="AU1096" s="180"/>
      <c r="AV1096" s="180"/>
      <c r="AW1096" s="180"/>
      <c r="AX1096" s="180"/>
      <c r="AY1096" s="180"/>
      <c r="AZ1096" s="180"/>
      <c r="BA1096" s="180"/>
      <c r="BB1096" s="180"/>
      <c r="BC1096" s="180"/>
      <c r="BD1096" s="180"/>
      <c r="BE1096" s="180"/>
      <c r="BF1096" s="180"/>
      <c r="BG1096" s="180"/>
      <c r="BH1096" s="180"/>
      <c r="BI1096" s="180"/>
      <c r="BJ1096" s="180"/>
      <c r="BK1096" s="180"/>
      <c r="BL1096" s="180"/>
      <c r="BM1096" s="180"/>
      <c r="BN1096" s="180"/>
      <c r="BO1096" s="180"/>
      <c r="BP1096" s="180"/>
      <c r="BQ1096" s="180"/>
      <c r="BR1096" s="180"/>
      <c r="BS1096" s="180"/>
      <c r="BT1096" s="180"/>
      <c r="BU1096" s="180"/>
      <c r="BV1096" s="180"/>
      <c r="BW1096" s="180"/>
      <c r="BX1096" s="180"/>
      <c r="BY1096" s="180"/>
      <c r="BZ1096" s="180"/>
      <c r="CA1096" s="180"/>
      <c r="CB1096" s="180"/>
      <c r="CC1096" s="180"/>
      <c r="CD1096" s="180"/>
      <c r="CE1096" s="180"/>
      <c r="CF1096" s="180"/>
      <c r="CG1096" s="180"/>
      <c r="CH1096" s="180"/>
      <c r="CI1096" s="180"/>
      <c r="CJ1096" s="187"/>
      <c r="CK1096" s="187"/>
      <c r="CL1096" s="187"/>
      <c r="CM1096" s="187"/>
      <c r="CN1096" s="187"/>
      <c r="CO1096" s="187"/>
      <c r="CP1096" s="187"/>
      <c r="CQ1096" s="187"/>
      <c r="CR1096" s="187"/>
      <c r="CS1096" s="187"/>
      <c r="CT1096" s="187"/>
      <c r="CU1096" s="187"/>
      <c r="CV1096" s="187"/>
      <c r="CW1096" s="187"/>
      <c r="CX1096" s="187"/>
      <c r="CY1096" s="187"/>
      <c r="CZ1096" s="187"/>
      <c r="DA1096" s="187"/>
    </row>
    <row r="1097" spans="1:105" ht="15">
      <c r="A1097" s="180"/>
      <c r="B1097" s="180"/>
      <c r="C1097" s="180"/>
      <c r="D1097" s="180"/>
      <c r="E1097" s="180"/>
      <c r="F1097" s="180"/>
      <c r="G1097" s="180"/>
      <c r="H1097" s="180"/>
      <c r="I1097" s="180"/>
      <c r="J1097" s="180"/>
      <c r="K1097" s="180"/>
      <c r="L1097" s="180"/>
      <c r="M1097" s="180"/>
      <c r="N1097" s="180"/>
      <c r="O1097" s="180"/>
      <c r="P1097" s="180"/>
      <c r="Q1097" s="180"/>
      <c r="R1097" s="180"/>
      <c r="S1097" s="180"/>
      <c r="T1097" s="180"/>
      <c r="U1097" s="180"/>
      <c r="V1097" s="180"/>
      <c r="W1097" s="180"/>
      <c r="X1097" s="180"/>
      <c r="Y1097" s="180"/>
      <c r="Z1097" s="180"/>
      <c r="AA1097" s="180"/>
      <c r="AB1097" s="180"/>
      <c r="AC1097" s="180"/>
      <c r="AD1097" s="180"/>
      <c r="AE1097" s="180"/>
      <c r="AF1097" s="180"/>
      <c r="AG1097" s="180"/>
      <c r="AH1097" s="180"/>
      <c r="AI1097" s="180"/>
      <c r="AJ1097" s="180"/>
      <c r="AK1097" s="180"/>
      <c r="AL1097" s="180"/>
      <c r="AM1097" s="180"/>
      <c r="AN1097" s="180"/>
      <c r="AO1097" s="180"/>
      <c r="AP1097" s="180"/>
      <c r="AQ1097" s="180"/>
      <c r="AR1097" s="180"/>
      <c r="AS1097" s="180"/>
      <c r="AT1097" s="180"/>
      <c r="AU1097" s="180"/>
      <c r="AV1097" s="180"/>
      <c r="AW1097" s="180"/>
      <c r="AX1097" s="180"/>
      <c r="AY1097" s="180"/>
      <c r="AZ1097" s="180"/>
      <c r="BA1097" s="180"/>
      <c r="BB1097" s="180"/>
      <c r="BC1097" s="180"/>
      <c r="BD1097" s="180"/>
      <c r="BE1097" s="180"/>
      <c r="BF1097" s="180"/>
      <c r="BG1097" s="180"/>
      <c r="BH1097" s="180"/>
      <c r="BI1097" s="180"/>
      <c r="BJ1097" s="180"/>
      <c r="BK1097" s="180"/>
      <c r="BL1097" s="180"/>
      <c r="BM1097" s="180"/>
      <c r="BN1097" s="180"/>
      <c r="BO1097" s="180"/>
      <c r="BP1097" s="180"/>
      <c r="BQ1097" s="180"/>
      <c r="BR1097" s="180"/>
      <c r="BS1097" s="180"/>
      <c r="BT1097" s="180"/>
      <c r="BU1097" s="180"/>
      <c r="BV1097" s="180"/>
      <c r="BW1097" s="180"/>
      <c r="BX1097" s="180"/>
      <c r="BY1097" s="180"/>
      <c r="BZ1097" s="180"/>
      <c r="CA1097" s="180"/>
      <c r="CB1097" s="180"/>
      <c r="CC1097" s="180"/>
      <c r="CD1097" s="180"/>
      <c r="CE1097" s="180"/>
      <c r="CF1097" s="180"/>
      <c r="CG1097" s="180"/>
      <c r="CH1097" s="180"/>
      <c r="CI1097" s="180"/>
      <c r="CJ1097" s="187"/>
      <c r="CK1097" s="187"/>
      <c r="CL1097" s="187"/>
      <c r="CM1097" s="187"/>
      <c r="CN1097" s="187"/>
      <c r="CO1097" s="187"/>
      <c r="CP1097" s="187"/>
      <c r="CQ1097" s="187"/>
      <c r="CR1097" s="187"/>
      <c r="CS1097" s="187"/>
      <c r="CT1097" s="187"/>
      <c r="CU1097" s="187"/>
      <c r="CV1097" s="187"/>
      <c r="CW1097" s="187"/>
      <c r="CX1097" s="187"/>
      <c r="CY1097" s="187"/>
      <c r="CZ1097" s="187"/>
      <c r="DA1097" s="187"/>
    </row>
    <row r="1098" spans="1:105" ht="15">
      <c r="A1098" s="180"/>
      <c r="B1098" s="180"/>
      <c r="C1098" s="180"/>
      <c r="D1098" s="180"/>
      <c r="E1098" s="180"/>
      <c r="F1098" s="180"/>
      <c r="G1098" s="180"/>
      <c r="H1098" s="180"/>
      <c r="I1098" s="180"/>
      <c r="J1098" s="180"/>
      <c r="K1098" s="180"/>
      <c r="L1098" s="180"/>
      <c r="M1098" s="180"/>
      <c r="N1098" s="180"/>
      <c r="O1098" s="180"/>
      <c r="P1098" s="180"/>
      <c r="Q1098" s="180"/>
      <c r="R1098" s="180"/>
      <c r="S1098" s="180"/>
      <c r="T1098" s="180"/>
      <c r="U1098" s="180"/>
      <c r="V1098" s="180"/>
      <c r="W1098" s="180"/>
      <c r="X1098" s="180"/>
      <c r="Y1098" s="180"/>
      <c r="Z1098" s="180"/>
      <c r="AA1098" s="180"/>
      <c r="AB1098" s="180"/>
      <c r="AC1098" s="180"/>
      <c r="AD1098" s="180"/>
      <c r="AE1098" s="180"/>
      <c r="AF1098" s="180"/>
      <c r="AG1098" s="180"/>
      <c r="AH1098" s="180"/>
      <c r="AI1098" s="180"/>
      <c r="AJ1098" s="180"/>
      <c r="AK1098" s="180"/>
      <c r="AL1098" s="180"/>
      <c r="AM1098" s="180"/>
      <c r="AN1098" s="180"/>
      <c r="AO1098" s="180"/>
      <c r="AP1098" s="180"/>
      <c r="AQ1098" s="180"/>
      <c r="AR1098" s="180"/>
      <c r="AS1098" s="180"/>
      <c r="AT1098" s="180"/>
      <c r="AU1098" s="180"/>
      <c r="AV1098" s="180"/>
      <c r="AW1098" s="180"/>
      <c r="AX1098" s="180"/>
      <c r="AY1098" s="180"/>
      <c r="AZ1098" s="180"/>
      <c r="BA1098" s="180"/>
      <c r="BB1098" s="180"/>
      <c r="BC1098" s="180"/>
      <c r="BD1098" s="180"/>
      <c r="BE1098" s="180"/>
      <c r="BF1098" s="180"/>
      <c r="BG1098" s="180"/>
      <c r="BH1098" s="180"/>
      <c r="BI1098" s="180"/>
      <c r="BJ1098" s="180"/>
      <c r="BK1098" s="180"/>
      <c r="BL1098" s="180"/>
      <c r="BM1098" s="180"/>
      <c r="BN1098" s="180"/>
      <c r="BO1098" s="180"/>
      <c r="BP1098" s="180"/>
      <c r="BQ1098" s="180"/>
      <c r="BR1098" s="180"/>
      <c r="BS1098" s="180"/>
      <c r="BT1098" s="180"/>
      <c r="BU1098" s="180"/>
      <c r="BV1098" s="180"/>
      <c r="BW1098" s="180"/>
      <c r="BX1098" s="180"/>
      <c r="BY1098" s="180"/>
      <c r="BZ1098" s="180"/>
      <c r="CA1098" s="180"/>
      <c r="CB1098" s="180"/>
      <c r="CC1098" s="180"/>
      <c r="CD1098" s="180"/>
      <c r="CE1098" s="180"/>
      <c r="CF1098" s="180"/>
      <c r="CG1098" s="180"/>
      <c r="CH1098" s="180"/>
      <c r="CI1098" s="180"/>
      <c r="CJ1098" s="187"/>
      <c r="CK1098" s="187"/>
      <c r="CL1098" s="187"/>
      <c r="CM1098" s="187"/>
      <c r="CN1098" s="187"/>
      <c r="CO1098" s="187"/>
      <c r="CP1098" s="187"/>
      <c r="CQ1098" s="187"/>
      <c r="CR1098" s="187"/>
      <c r="CS1098" s="187"/>
      <c r="CT1098" s="187"/>
      <c r="CU1098" s="187"/>
      <c r="CV1098" s="187"/>
      <c r="CW1098" s="187"/>
      <c r="CX1098" s="187"/>
      <c r="CY1098" s="187"/>
      <c r="CZ1098" s="187"/>
      <c r="DA1098" s="187"/>
    </row>
    <row r="1099" spans="1:105" ht="15">
      <c r="A1099" s="180"/>
      <c r="B1099" s="180"/>
      <c r="C1099" s="180"/>
      <c r="D1099" s="180"/>
      <c r="E1099" s="180"/>
      <c r="F1099" s="180"/>
      <c r="G1099" s="180"/>
      <c r="H1099" s="180"/>
      <c r="I1099" s="180"/>
      <c r="J1099" s="180"/>
      <c r="K1099" s="180"/>
      <c r="L1099" s="180"/>
      <c r="M1099" s="180"/>
      <c r="N1099" s="180"/>
      <c r="O1099" s="180"/>
      <c r="P1099" s="180"/>
      <c r="Q1099" s="180"/>
      <c r="R1099" s="180"/>
      <c r="S1099" s="180"/>
      <c r="T1099" s="180"/>
      <c r="U1099" s="180"/>
      <c r="V1099" s="180"/>
      <c r="W1099" s="180"/>
      <c r="X1099" s="180"/>
      <c r="Y1099" s="180"/>
      <c r="Z1099" s="180"/>
      <c r="AA1099" s="180"/>
      <c r="AB1099" s="180"/>
      <c r="AC1099" s="180"/>
      <c r="AD1099" s="180"/>
      <c r="AE1099" s="180"/>
      <c r="AF1099" s="180"/>
      <c r="AG1099" s="180"/>
      <c r="AH1099" s="180"/>
      <c r="AI1099" s="180"/>
      <c r="AJ1099" s="180"/>
      <c r="AK1099" s="180"/>
      <c r="AL1099" s="180"/>
      <c r="AM1099" s="180"/>
      <c r="AN1099" s="180"/>
      <c r="AO1099" s="180"/>
      <c r="AP1099" s="180"/>
      <c r="AQ1099" s="180"/>
      <c r="AR1099" s="180"/>
      <c r="AS1099" s="180"/>
      <c r="AT1099" s="180"/>
      <c r="AU1099" s="180"/>
      <c r="AV1099" s="180"/>
      <c r="AW1099" s="180"/>
      <c r="AX1099" s="180"/>
      <c r="AY1099" s="180"/>
      <c r="AZ1099" s="180"/>
      <c r="BA1099" s="180"/>
      <c r="BB1099" s="180"/>
      <c r="BC1099" s="180"/>
      <c r="BD1099" s="180"/>
      <c r="BE1099" s="180"/>
      <c r="BF1099" s="180"/>
      <c r="BG1099" s="180"/>
      <c r="BH1099" s="180"/>
      <c r="BI1099" s="180"/>
      <c r="BJ1099" s="180"/>
      <c r="BK1099" s="180"/>
      <c r="BL1099" s="180"/>
      <c r="BM1099" s="180"/>
      <c r="BN1099" s="180"/>
      <c r="BO1099" s="180"/>
      <c r="BP1099" s="180"/>
      <c r="BQ1099" s="180"/>
      <c r="BR1099" s="180"/>
      <c r="BS1099" s="180"/>
      <c r="BT1099" s="180"/>
      <c r="BU1099" s="180"/>
      <c r="BV1099" s="180"/>
      <c r="BW1099" s="180"/>
      <c r="BX1099" s="180"/>
      <c r="BY1099" s="180"/>
      <c r="BZ1099" s="180"/>
      <c r="CA1099" s="180"/>
      <c r="CB1099" s="180"/>
      <c r="CC1099" s="180"/>
      <c r="CD1099" s="180"/>
      <c r="CE1099" s="180"/>
      <c r="CF1099" s="180"/>
      <c r="CG1099" s="180"/>
      <c r="CH1099" s="180"/>
      <c r="CI1099" s="180"/>
      <c r="CJ1099" s="187"/>
      <c r="CK1099" s="187"/>
      <c r="CL1099" s="187"/>
      <c r="CM1099" s="187"/>
      <c r="CN1099" s="187"/>
      <c r="CO1099" s="187"/>
      <c r="CP1099" s="187"/>
      <c r="CQ1099" s="187"/>
      <c r="CR1099" s="187"/>
      <c r="CS1099" s="187"/>
      <c r="CT1099" s="187"/>
      <c r="CU1099" s="187"/>
      <c r="CV1099" s="187"/>
      <c r="CW1099" s="187"/>
      <c r="CX1099" s="187"/>
      <c r="CY1099" s="187"/>
      <c r="CZ1099" s="187"/>
      <c r="DA1099" s="187"/>
    </row>
    <row r="1100" spans="1:105" ht="15">
      <c r="A1100" s="180"/>
      <c r="B1100" s="180"/>
      <c r="C1100" s="180"/>
      <c r="D1100" s="180"/>
      <c r="E1100" s="180"/>
      <c r="F1100" s="180"/>
      <c r="G1100" s="180"/>
      <c r="H1100" s="180"/>
      <c r="I1100" s="180"/>
      <c r="J1100" s="180"/>
      <c r="K1100" s="180"/>
      <c r="L1100" s="180"/>
      <c r="M1100" s="180"/>
      <c r="N1100" s="180"/>
      <c r="O1100" s="180"/>
      <c r="P1100" s="180"/>
      <c r="Q1100" s="180"/>
      <c r="R1100" s="180"/>
      <c r="S1100" s="180"/>
      <c r="T1100" s="180"/>
      <c r="U1100" s="180"/>
      <c r="V1100" s="180"/>
      <c r="W1100" s="180"/>
      <c r="X1100" s="180"/>
      <c r="Y1100" s="180"/>
      <c r="Z1100" s="180"/>
      <c r="AA1100" s="180"/>
      <c r="AB1100" s="180"/>
      <c r="AC1100" s="180"/>
      <c r="AD1100" s="180"/>
      <c r="AE1100" s="180"/>
      <c r="AF1100" s="180"/>
      <c r="AG1100" s="180"/>
      <c r="AH1100" s="180"/>
      <c r="AI1100" s="180"/>
      <c r="AJ1100" s="180"/>
      <c r="AK1100" s="180"/>
      <c r="AL1100" s="180"/>
      <c r="AM1100" s="180"/>
      <c r="AN1100" s="180"/>
      <c r="AO1100" s="180"/>
      <c r="AP1100" s="180"/>
      <c r="AQ1100" s="180"/>
      <c r="AR1100" s="180"/>
      <c r="AS1100" s="180"/>
      <c r="AT1100" s="180"/>
      <c r="AU1100" s="180"/>
      <c r="AV1100" s="180"/>
      <c r="AW1100" s="180"/>
      <c r="AX1100" s="180"/>
      <c r="AY1100" s="180"/>
      <c r="AZ1100" s="180"/>
      <c r="BA1100" s="180"/>
      <c r="BB1100" s="180"/>
      <c r="BC1100" s="180"/>
      <c r="BD1100" s="180"/>
      <c r="BE1100" s="180"/>
      <c r="BF1100" s="180"/>
      <c r="BG1100" s="180"/>
      <c r="BH1100" s="180"/>
      <c r="BI1100" s="180"/>
      <c r="BJ1100" s="180"/>
      <c r="BK1100" s="180"/>
      <c r="BL1100" s="180"/>
      <c r="BM1100" s="180"/>
      <c r="BN1100" s="180"/>
      <c r="BO1100" s="180"/>
      <c r="BP1100" s="180"/>
      <c r="BQ1100" s="180"/>
      <c r="BR1100" s="180"/>
      <c r="BS1100" s="180"/>
      <c r="BT1100" s="180"/>
      <c r="BU1100" s="180"/>
      <c r="BV1100" s="180"/>
      <c r="BW1100" s="180"/>
      <c r="BX1100" s="180"/>
      <c r="BY1100" s="180"/>
      <c r="BZ1100" s="180"/>
      <c r="CA1100" s="180"/>
      <c r="CB1100" s="180"/>
      <c r="CC1100" s="180"/>
      <c r="CD1100" s="180"/>
      <c r="CE1100" s="180"/>
      <c r="CF1100" s="180"/>
      <c r="CG1100" s="180"/>
      <c r="CH1100" s="180"/>
      <c r="CI1100" s="180"/>
      <c r="CJ1100" s="187"/>
      <c r="CK1100" s="187"/>
      <c r="CL1100" s="187"/>
      <c r="CM1100" s="187"/>
      <c r="CN1100" s="187"/>
      <c r="CO1100" s="187"/>
      <c r="CP1100" s="187"/>
      <c r="CQ1100" s="187"/>
      <c r="CR1100" s="187"/>
      <c r="CS1100" s="187"/>
      <c r="CT1100" s="187"/>
      <c r="CU1100" s="187"/>
      <c r="CV1100" s="187"/>
      <c r="CW1100" s="187"/>
      <c r="CX1100" s="187"/>
      <c r="CY1100" s="187"/>
      <c r="CZ1100" s="187"/>
      <c r="DA1100" s="187"/>
    </row>
    <row r="1101" spans="1:105" ht="15">
      <c r="A1101" s="180"/>
      <c r="B1101" s="180"/>
      <c r="C1101" s="180"/>
      <c r="D1101" s="180"/>
      <c r="E1101" s="180"/>
      <c r="F1101" s="180"/>
      <c r="G1101" s="180"/>
      <c r="H1101" s="180"/>
      <c r="I1101" s="180"/>
      <c r="J1101" s="180"/>
      <c r="K1101" s="180"/>
      <c r="L1101" s="180"/>
      <c r="M1101" s="180"/>
      <c r="N1101" s="180"/>
      <c r="O1101" s="180"/>
      <c r="P1101" s="180"/>
      <c r="Q1101" s="180"/>
      <c r="R1101" s="180"/>
      <c r="S1101" s="180"/>
      <c r="T1101" s="180"/>
      <c r="U1101" s="180"/>
      <c r="V1101" s="180"/>
      <c r="W1101" s="180"/>
      <c r="X1101" s="180"/>
      <c r="Y1101" s="180"/>
      <c r="Z1101" s="180"/>
      <c r="AA1101" s="180"/>
      <c r="AB1101" s="180"/>
      <c r="AC1101" s="180"/>
      <c r="AD1101" s="180"/>
      <c r="AE1101" s="180"/>
      <c r="AF1101" s="180"/>
      <c r="AG1101" s="180"/>
      <c r="AH1101" s="180"/>
      <c r="AI1101" s="180"/>
      <c r="AJ1101" s="180"/>
      <c r="AK1101" s="180"/>
      <c r="AL1101" s="180"/>
      <c r="AM1101" s="180"/>
      <c r="AN1101" s="180"/>
      <c r="AO1101" s="180"/>
      <c r="AP1101" s="180"/>
      <c r="AQ1101" s="180"/>
      <c r="AR1101" s="180"/>
      <c r="AS1101" s="180"/>
      <c r="AT1101" s="180"/>
      <c r="AU1101" s="180"/>
      <c r="AV1101" s="180"/>
      <c r="AW1101" s="180"/>
      <c r="AX1101" s="180"/>
      <c r="AY1101" s="180"/>
      <c r="AZ1101" s="180"/>
      <c r="BA1101" s="180"/>
      <c r="BB1101" s="180"/>
      <c r="BC1101" s="180"/>
      <c r="BD1101" s="180"/>
      <c r="BE1101" s="180"/>
      <c r="BF1101" s="180"/>
      <c r="BG1101" s="180"/>
      <c r="BH1101" s="180"/>
      <c r="BI1101" s="180"/>
      <c r="BJ1101" s="180"/>
      <c r="BK1101" s="180"/>
      <c r="BL1101" s="180"/>
      <c r="BM1101" s="180"/>
      <c r="BN1101" s="180"/>
      <c r="BO1101" s="180"/>
      <c r="BP1101" s="180"/>
      <c r="BQ1101" s="180"/>
      <c r="BR1101" s="180"/>
      <c r="BS1101" s="180"/>
      <c r="BT1101" s="180"/>
      <c r="BU1101" s="180"/>
      <c r="BV1101" s="180"/>
      <c r="BW1101" s="180"/>
      <c r="BX1101" s="180"/>
      <c r="BY1101" s="180"/>
      <c r="BZ1101" s="180"/>
      <c r="CA1101" s="180"/>
      <c r="CB1101" s="180"/>
      <c r="CC1101" s="180"/>
      <c r="CD1101" s="180"/>
      <c r="CE1101" s="180"/>
      <c r="CF1101" s="180"/>
      <c r="CG1101" s="180"/>
      <c r="CH1101" s="180"/>
      <c r="CI1101" s="180"/>
      <c r="CJ1101" s="187"/>
      <c r="CK1101" s="187"/>
      <c r="CL1101" s="187"/>
      <c r="CM1101" s="187"/>
      <c r="CN1101" s="187"/>
      <c r="CO1101" s="187"/>
      <c r="CP1101" s="187"/>
      <c r="CQ1101" s="187"/>
      <c r="CR1101" s="187"/>
      <c r="CS1101" s="187"/>
      <c r="CT1101" s="187"/>
      <c r="CU1101" s="187"/>
      <c r="CV1101" s="187"/>
      <c r="CW1101" s="187"/>
      <c r="CX1101" s="187"/>
      <c r="CY1101" s="187"/>
      <c r="CZ1101" s="187"/>
      <c r="DA1101" s="187"/>
    </row>
    <row r="1102" spans="1:105" ht="15">
      <c r="A1102" s="180"/>
      <c r="B1102" s="180"/>
      <c r="C1102" s="180"/>
      <c r="D1102" s="180"/>
      <c r="E1102" s="180"/>
      <c r="F1102" s="180"/>
      <c r="G1102" s="180"/>
      <c r="H1102" s="180"/>
      <c r="I1102" s="180"/>
      <c r="J1102" s="180"/>
      <c r="K1102" s="180"/>
      <c r="L1102" s="180"/>
      <c r="M1102" s="180"/>
      <c r="N1102" s="180"/>
      <c r="O1102" s="180"/>
      <c r="P1102" s="180"/>
      <c r="Q1102" s="180"/>
      <c r="R1102" s="180"/>
      <c r="S1102" s="180"/>
      <c r="T1102" s="180"/>
      <c r="U1102" s="180"/>
      <c r="V1102" s="180"/>
      <c r="W1102" s="180"/>
      <c r="X1102" s="180"/>
      <c r="Y1102" s="180"/>
      <c r="Z1102" s="180"/>
      <c r="AA1102" s="180"/>
      <c r="AB1102" s="180"/>
      <c r="AC1102" s="180"/>
      <c r="AD1102" s="180"/>
      <c r="AE1102" s="180"/>
      <c r="AF1102" s="180"/>
      <c r="AG1102" s="180"/>
      <c r="AH1102" s="180"/>
      <c r="AI1102" s="180"/>
      <c r="AJ1102" s="180"/>
      <c r="AK1102" s="180"/>
      <c r="AL1102" s="180"/>
      <c r="AM1102" s="180"/>
      <c r="AN1102" s="180"/>
      <c r="AO1102" s="180"/>
      <c r="AP1102" s="180"/>
      <c r="AQ1102" s="180"/>
      <c r="AR1102" s="180"/>
      <c r="AS1102" s="180"/>
      <c r="AT1102" s="180"/>
      <c r="AU1102" s="180"/>
      <c r="AV1102" s="180"/>
      <c r="AW1102" s="180"/>
      <c r="AX1102" s="180"/>
      <c r="AY1102" s="180"/>
      <c r="AZ1102" s="180"/>
      <c r="BA1102" s="180"/>
      <c r="BB1102" s="180"/>
      <c r="BC1102" s="180"/>
      <c r="BD1102" s="180"/>
      <c r="BE1102" s="180"/>
      <c r="BF1102" s="180"/>
      <c r="BG1102" s="180"/>
      <c r="BH1102" s="180"/>
      <c r="BI1102" s="180"/>
      <c r="BJ1102" s="180"/>
      <c r="BK1102" s="180"/>
      <c r="BL1102" s="180"/>
      <c r="BM1102" s="180"/>
      <c r="BN1102" s="180"/>
      <c r="BO1102" s="180"/>
      <c r="BP1102" s="180"/>
      <c r="BQ1102" s="180"/>
      <c r="BR1102" s="180"/>
      <c r="BS1102" s="180"/>
      <c r="BT1102" s="180"/>
      <c r="BU1102" s="180"/>
      <c r="BV1102" s="180"/>
      <c r="BW1102" s="180"/>
      <c r="BX1102" s="180"/>
      <c r="BY1102" s="180"/>
      <c r="BZ1102" s="180"/>
      <c r="CA1102" s="180"/>
      <c r="CB1102" s="180"/>
      <c r="CC1102" s="180"/>
      <c r="CD1102" s="180"/>
      <c r="CE1102" s="180"/>
      <c r="CF1102" s="180"/>
      <c r="CG1102" s="180"/>
      <c r="CH1102" s="180"/>
      <c r="CI1102" s="180"/>
      <c r="CJ1102" s="187"/>
      <c r="CK1102" s="187"/>
      <c r="CL1102" s="187"/>
      <c r="CM1102" s="187"/>
      <c r="CN1102" s="187"/>
      <c r="CO1102" s="187"/>
      <c r="CP1102" s="187"/>
      <c r="CQ1102" s="187"/>
      <c r="CR1102" s="187"/>
      <c r="CS1102" s="187"/>
      <c r="CT1102" s="187"/>
      <c r="CU1102" s="187"/>
      <c r="CV1102" s="187"/>
      <c r="CW1102" s="187"/>
      <c r="CX1102" s="187"/>
      <c r="CY1102" s="187"/>
      <c r="CZ1102" s="187"/>
      <c r="DA1102" s="187"/>
    </row>
    <row r="1103" spans="1:105" ht="15">
      <c r="A1103" s="180"/>
      <c r="B1103" s="180"/>
      <c r="C1103" s="180"/>
      <c r="D1103" s="180"/>
      <c r="E1103" s="180"/>
      <c r="F1103" s="180"/>
      <c r="G1103" s="180"/>
      <c r="H1103" s="180"/>
      <c r="I1103" s="180"/>
      <c r="J1103" s="180"/>
      <c r="K1103" s="180"/>
      <c r="L1103" s="180"/>
      <c r="M1103" s="180"/>
      <c r="N1103" s="180"/>
      <c r="O1103" s="180"/>
      <c r="P1103" s="180"/>
      <c r="Q1103" s="180"/>
      <c r="R1103" s="180"/>
      <c r="S1103" s="180"/>
      <c r="T1103" s="180"/>
      <c r="U1103" s="180"/>
      <c r="V1103" s="180"/>
      <c r="W1103" s="180"/>
      <c r="X1103" s="180"/>
      <c r="Y1103" s="180"/>
      <c r="Z1103" s="180"/>
      <c r="AA1103" s="180"/>
      <c r="AB1103" s="180"/>
      <c r="AC1103" s="180"/>
      <c r="AD1103" s="180"/>
      <c r="AE1103" s="180"/>
      <c r="AF1103" s="180"/>
      <c r="AG1103" s="180"/>
      <c r="AH1103" s="180"/>
      <c r="AI1103" s="180"/>
      <c r="AJ1103" s="180"/>
      <c r="AK1103" s="180"/>
      <c r="AL1103" s="180"/>
      <c r="AM1103" s="180"/>
      <c r="AN1103" s="180"/>
      <c r="AO1103" s="180"/>
      <c r="AP1103" s="180"/>
      <c r="AQ1103" s="180"/>
      <c r="AR1103" s="180"/>
      <c r="AS1103" s="180"/>
      <c r="AT1103" s="180"/>
      <c r="AU1103" s="180"/>
      <c r="AV1103" s="180"/>
      <c r="AW1103" s="180"/>
      <c r="AX1103" s="180"/>
      <c r="AY1103" s="180"/>
      <c r="AZ1103" s="180"/>
      <c r="BA1103" s="180"/>
      <c r="BB1103" s="180"/>
      <c r="BC1103" s="180"/>
      <c r="BD1103" s="180"/>
      <c r="BE1103" s="180"/>
      <c r="BF1103" s="180"/>
      <c r="BG1103" s="180"/>
      <c r="BH1103" s="180"/>
      <c r="BI1103" s="180"/>
      <c r="BJ1103" s="180"/>
      <c r="BK1103" s="180"/>
      <c r="BL1103" s="180"/>
      <c r="BM1103" s="180"/>
      <c r="BN1103" s="180"/>
      <c r="BO1103" s="180"/>
      <c r="BP1103" s="180"/>
      <c r="BQ1103" s="180"/>
      <c r="BR1103" s="180"/>
      <c r="BS1103" s="180"/>
      <c r="BT1103" s="180"/>
      <c r="BU1103" s="180"/>
      <c r="BV1103" s="180"/>
      <c r="BW1103" s="180"/>
      <c r="BX1103" s="180"/>
      <c r="BY1103" s="180"/>
      <c r="BZ1103" s="180"/>
      <c r="CA1103" s="180"/>
      <c r="CB1103" s="180"/>
      <c r="CC1103" s="180"/>
      <c r="CD1103" s="180"/>
      <c r="CE1103" s="180"/>
      <c r="CF1103" s="180"/>
      <c r="CG1103" s="180"/>
      <c r="CH1103" s="180"/>
      <c r="CI1103" s="180"/>
      <c r="CJ1103" s="187"/>
      <c r="CK1103" s="187"/>
      <c r="CL1103" s="187"/>
      <c r="CM1103" s="187"/>
      <c r="CN1103" s="187"/>
      <c r="CO1103" s="187"/>
      <c r="CP1103" s="187"/>
      <c r="CQ1103" s="187"/>
      <c r="CR1103" s="187"/>
      <c r="CS1103" s="187"/>
      <c r="CT1103" s="187"/>
      <c r="CU1103" s="187"/>
      <c r="CV1103" s="187"/>
      <c r="CW1103" s="187"/>
      <c r="CX1103" s="187"/>
      <c r="CY1103" s="187"/>
      <c r="CZ1103" s="187"/>
      <c r="DA1103" s="187"/>
    </row>
    <row r="1104" spans="1:105" ht="15">
      <c r="A1104" s="180"/>
      <c r="B1104" s="180"/>
      <c r="C1104" s="180"/>
      <c r="D1104" s="180"/>
      <c r="E1104" s="180"/>
      <c r="F1104" s="180"/>
      <c r="G1104" s="180"/>
      <c r="H1104" s="180"/>
      <c r="I1104" s="180"/>
      <c r="J1104" s="180"/>
      <c r="K1104" s="180"/>
      <c r="L1104" s="180"/>
      <c r="M1104" s="180"/>
      <c r="N1104" s="180"/>
      <c r="O1104" s="180"/>
      <c r="P1104" s="180"/>
      <c r="Q1104" s="180"/>
      <c r="R1104" s="180"/>
      <c r="S1104" s="180"/>
      <c r="T1104" s="180"/>
      <c r="U1104" s="180"/>
      <c r="V1104" s="180"/>
      <c r="W1104" s="180"/>
      <c r="X1104" s="180"/>
      <c r="Y1104" s="180"/>
      <c r="Z1104" s="180"/>
      <c r="AA1104" s="180"/>
      <c r="AB1104" s="180"/>
      <c r="AC1104" s="180"/>
      <c r="AD1104" s="180"/>
      <c r="AE1104" s="180"/>
      <c r="AF1104" s="180"/>
      <c r="AG1104" s="180"/>
      <c r="AH1104" s="180"/>
      <c r="AI1104" s="180"/>
      <c r="AJ1104" s="180"/>
      <c r="AK1104" s="180"/>
      <c r="AL1104" s="180"/>
      <c r="AM1104" s="180"/>
      <c r="AN1104" s="180"/>
      <c r="AO1104" s="180"/>
      <c r="AP1104" s="180"/>
      <c r="AQ1104" s="180"/>
      <c r="AR1104" s="180"/>
      <c r="AS1104" s="180"/>
      <c r="AT1104" s="180"/>
      <c r="AU1104" s="180"/>
      <c r="AV1104" s="180"/>
      <c r="AW1104" s="180"/>
      <c r="AX1104" s="180"/>
      <c r="AY1104" s="180"/>
      <c r="AZ1104" s="180"/>
      <c r="BA1104" s="180"/>
      <c r="BB1104" s="180"/>
      <c r="BC1104" s="180"/>
      <c r="BD1104" s="180"/>
      <c r="BE1104" s="180"/>
      <c r="BF1104" s="180"/>
      <c r="BG1104" s="180"/>
      <c r="BH1104" s="180"/>
      <c r="BI1104" s="180"/>
      <c r="BJ1104" s="180"/>
      <c r="BK1104" s="180"/>
      <c r="BL1104" s="180"/>
      <c r="BM1104" s="180"/>
      <c r="BN1104" s="180"/>
      <c r="BO1104" s="180"/>
      <c r="BP1104" s="180"/>
      <c r="BQ1104" s="180"/>
      <c r="BR1104" s="180"/>
      <c r="BS1104" s="180"/>
      <c r="BT1104" s="180"/>
      <c r="BU1104" s="180"/>
      <c r="BV1104" s="180"/>
      <c r="BW1104" s="180"/>
      <c r="BX1104" s="180"/>
      <c r="BY1104" s="180"/>
      <c r="BZ1104" s="180"/>
      <c r="CA1104" s="180"/>
      <c r="CB1104" s="180"/>
      <c r="CC1104" s="180"/>
      <c r="CD1104" s="180"/>
      <c r="CE1104" s="180"/>
      <c r="CF1104" s="180"/>
      <c r="CG1104" s="180"/>
      <c r="CH1104" s="180"/>
      <c r="CI1104" s="180"/>
      <c r="CJ1104" s="187"/>
      <c r="CK1104" s="187"/>
      <c r="CL1104" s="187"/>
      <c r="CM1104" s="187"/>
      <c r="CN1104" s="187"/>
      <c r="CO1104" s="187"/>
      <c r="CP1104" s="187"/>
      <c r="CQ1104" s="187"/>
      <c r="CR1104" s="187"/>
      <c r="CS1104" s="187"/>
      <c r="CT1104" s="187"/>
      <c r="CU1104" s="187"/>
      <c r="CV1104" s="187"/>
      <c r="CW1104" s="187"/>
      <c r="CX1104" s="187"/>
      <c r="CY1104" s="187"/>
      <c r="CZ1104" s="187"/>
      <c r="DA1104" s="187"/>
    </row>
    <row r="1105" spans="1:105" ht="15">
      <c r="A1105" s="180"/>
      <c r="B1105" s="180"/>
      <c r="C1105" s="180"/>
      <c r="D1105" s="180"/>
      <c r="E1105" s="180"/>
      <c r="F1105" s="180"/>
      <c r="G1105" s="180"/>
      <c r="H1105" s="180"/>
      <c r="I1105" s="180"/>
      <c r="J1105" s="180"/>
      <c r="K1105" s="180"/>
      <c r="L1105" s="180"/>
      <c r="M1105" s="180"/>
      <c r="N1105" s="180"/>
      <c r="O1105" s="180"/>
      <c r="P1105" s="180"/>
      <c r="Q1105" s="180"/>
      <c r="R1105" s="180"/>
      <c r="S1105" s="180"/>
      <c r="T1105" s="180"/>
      <c r="U1105" s="180"/>
      <c r="V1105" s="180"/>
      <c r="W1105" s="180"/>
      <c r="X1105" s="180"/>
      <c r="Y1105" s="180"/>
      <c r="Z1105" s="180"/>
      <c r="AA1105" s="180"/>
      <c r="AB1105" s="180"/>
      <c r="AC1105" s="180"/>
      <c r="AD1105" s="180"/>
      <c r="AE1105" s="180"/>
      <c r="AF1105" s="180"/>
      <c r="AG1105" s="180"/>
      <c r="AH1105" s="180"/>
      <c r="AI1105" s="180"/>
      <c r="AJ1105" s="180"/>
      <c r="AK1105" s="180"/>
      <c r="AL1105" s="180"/>
      <c r="AM1105" s="180"/>
      <c r="AN1105" s="180"/>
      <c r="AO1105" s="180"/>
      <c r="AP1105" s="180"/>
      <c r="AQ1105" s="180"/>
      <c r="AR1105" s="180"/>
      <c r="AS1105" s="180"/>
      <c r="AT1105" s="180"/>
      <c r="AU1105" s="180"/>
      <c r="AV1105" s="180"/>
      <c r="AW1105" s="180"/>
      <c r="AX1105" s="180"/>
      <c r="AY1105" s="180"/>
      <c r="AZ1105" s="180"/>
      <c r="BA1105" s="180"/>
      <c r="BB1105" s="180"/>
      <c r="BC1105" s="180"/>
      <c r="BD1105" s="180"/>
      <c r="BE1105" s="180"/>
      <c r="BF1105" s="180"/>
      <c r="BG1105" s="180"/>
      <c r="BH1105" s="180"/>
      <c r="BI1105" s="180"/>
      <c r="BJ1105" s="180"/>
      <c r="BK1105" s="180"/>
      <c r="BL1105" s="180"/>
      <c r="BM1105" s="180"/>
      <c r="BN1105" s="180"/>
      <c r="BO1105" s="180"/>
      <c r="BP1105" s="180"/>
      <c r="BQ1105" s="180"/>
      <c r="BR1105" s="180"/>
      <c r="BS1105" s="180"/>
      <c r="BT1105" s="180"/>
      <c r="BU1105" s="180"/>
      <c r="BV1105" s="180"/>
      <c r="BW1105" s="180"/>
      <c r="BX1105" s="180"/>
      <c r="BY1105" s="180"/>
      <c r="BZ1105" s="180"/>
      <c r="CA1105" s="180"/>
      <c r="CB1105" s="180"/>
      <c r="CC1105" s="180"/>
      <c r="CD1105" s="180"/>
      <c r="CE1105" s="180"/>
      <c r="CF1105" s="180"/>
      <c r="CG1105" s="180"/>
      <c r="CH1105" s="180"/>
      <c r="CI1105" s="180"/>
      <c r="CJ1105" s="187"/>
      <c r="CK1105" s="187"/>
      <c r="CL1105" s="187"/>
      <c r="CM1105" s="187"/>
      <c r="CN1105" s="187"/>
      <c r="CO1105" s="187"/>
      <c r="CP1105" s="187"/>
      <c r="CQ1105" s="187"/>
      <c r="CR1105" s="187"/>
      <c r="CS1105" s="187"/>
      <c r="CT1105" s="187"/>
      <c r="CU1105" s="187"/>
      <c r="CV1105" s="187"/>
      <c r="CW1105" s="187"/>
      <c r="CX1105" s="187"/>
      <c r="CY1105" s="187"/>
      <c r="CZ1105" s="187"/>
      <c r="DA1105" s="187"/>
    </row>
    <row r="1106" spans="1:105" ht="15">
      <c r="A1106" s="180"/>
      <c r="B1106" s="180"/>
      <c r="C1106" s="180"/>
      <c r="D1106" s="180"/>
      <c r="E1106" s="180"/>
      <c r="F1106" s="180"/>
      <c r="G1106" s="180"/>
      <c r="H1106" s="180"/>
      <c r="I1106" s="180"/>
      <c r="J1106" s="180"/>
      <c r="K1106" s="180"/>
      <c r="L1106" s="180"/>
      <c r="M1106" s="180"/>
      <c r="N1106" s="180"/>
      <c r="O1106" s="180"/>
      <c r="P1106" s="180"/>
      <c r="Q1106" s="180"/>
      <c r="R1106" s="180"/>
      <c r="S1106" s="180"/>
      <c r="T1106" s="180"/>
      <c r="U1106" s="180"/>
      <c r="V1106" s="180"/>
      <c r="W1106" s="180"/>
      <c r="X1106" s="180"/>
      <c r="Y1106" s="180"/>
      <c r="Z1106" s="180"/>
      <c r="AA1106" s="180"/>
      <c r="AB1106" s="180"/>
      <c r="AC1106" s="180"/>
      <c r="AD1106" s="180"/>
      <c r="AE1106" s="180"/>
      <c r="AF1106" s="180"/>
      <c r="AG1106" s="180"/>
      <c r="AH1106" s="180"/>
      <c r="AI1106" s="180"/>
      <c r="AJ1106" s="180"/>
      <c r="AK1106" s="180"/>
      <c r="AL1106" s="180"/>
      <c r="AM1106" s="180"/>
      <c r="AN1106" s="180"/>
      <c r="AO1106" s="180"/>
      <c r="AP1106" s="180"/>
      <c r="AQ1106" s="180"/>
      <c r="AR1106" s="180"/>
      <c r="AS1106" s="180"/>
      <c r="AT1106" s="180"/>
      <c r="AU1106" s="180"/>
      <c r="AV1106" s="180"/>
      <c r="AW1106" s="180"/>
      <c r="AX1106" s="180"/>
      <c r="AY1106" s="180"/>
      <c r="AZ1106" s="180"/>
      <c r="BA1106" s="180"/>
      <c r="BB1106" s="180"/>
      <c r="BC1106" s="180"/>
      <c r="BD1106" s="180"/>
      <c r="BE1106" s="180"/>
      <c r="BF1106" s="180"/>
      <c r="BG1106" s="180"/>
      <c r="BH1106" s="180"/>
      <c r="BI1106" s="180"/>
      <c r="BJ1106" s="180"/>
      <c r="BK1106" s="180"/>
      <c r="BL1106" s="180"/>
      <c r="BM1106" s="180"/>
      <c r="BN1106" s="180"/>
      <c r="BO1106" s="180"/>
      <c r="BP1106" s="180"/>
      <c r="BQ1106" s="180"/>
      <c r="BR1106" s="180"/>
      <c r="BS1106" s="180"/>
      <c r="BT1106" s="180"/>
      <c r="BU1106" s="180"/>
      <c r="BV1106" s="180"/>
      <c r="BW1106" s="180"/>
      <c r="BX1106" s="180"/>
      <c r="BY1106" s="180"/>
      <c r="BZ1106" s="180"/>
      <c r="CA1106" s="180"/>
      <c r="CB1106" s="180"/>
      <c r="CC1106" s="180"/>
      <c r="CD1106" s="180"/>
      <c r="CE1106" s="180"/>
      <c r="CF1106" s="180"/>
      <c r="CG1106" s="180"/>
      <c r="CH1106" s="180"/>
      <c r="CI1106" s="180"/>
      <c r="CJ1106" s="187"/>
      <c r="CK1106" s="187"/>
      <c r="CL1106" s="187"/>
      <c r="CM1106" s="187"/>
      <c r="CN1106" s="187"/>
      <c r="CO1106" s="187"/>
      <c r="CP1106" s="187"/>
      <c r="CQ1106" s="187"/>
      <c r="CR1106" s="187"/>
      <c r="CS1106" s="187"/>
      <c r="CT1106" s="187"/>
      <c r="CU1106" s="187"/>
      <c r="CV1106" s="187"/>
      <c r="CW1106" s="187"/>
      <c r="CX1106" s="187"/>
      <c r="CY1106" s="187"/>
      <c r="CZ1106" s="187"/>
      <c r="DA1106" s="187"/>
    </row>
    <row r="1107" spans="1:105" ht="15">
      <c r="A1107" s="180"/>
      <c r="B1107" s="180"/>
      <c r="C1107" s="180"/>
      <c r="D1107" s="180"/>
      <c r="E1107" s="180"/>
      <c r="F1107" s="180"/>
      <c r="G1107" s="180"/>
      <c r="H1107" s="180"/>
      <c r="I1107" s="180"/>
      <c r="J1107" s="180"/>
      <c r="K1107" s="180"/>
      <c r="L1107" s="180"/>
      <c r="M1107" s="180"/>
      <c r="N1107" s="180"/>
      <c r="O1107" s="180"/>
      <c r="P1107" s="180"/>
      <c r="Q1107" s="180"/>
      <c r="R1107" s="180"/>
      <c r="S1107" s="180"/>
      <c r="T1107" s="180"/>
      <c r="U1107" s="180"/>
      <c r="V1107" s="180"/>
      <c r="W1107" s="180"/>
      <c r="X1107" s="180"/>
      <c r="Y1107" s="180"/>
      <c r="Z1107" s="180"/>
      <c r="AA1107" s="180"/>
      <c r="AB1107" s="180"/>
      <c r="AC1107" s="180"/>
      <c r="AD1107" s="180"/>
      <c r="AE1107" s="180"/>
      <c r="AF1107" s="180"/>
      <c r="AG1107" s="180"/>
      <c r="AH1107" s="180"/>
      <c r="AI1107" s="180"/>
      <c r="AJ1107" s="180"/>
      <c r="AK1107" s="180"/>
      <c r="AL1107" s="180"/>
      <c r="AM1107" s="180"/>
      <c r="AN1107" s="180"/>
      <c r="AO1107" s="180"/>
      <c r="AP1107" s="180"/>
      <c r="AQ1107" s="180"/>
      <c r="AR1107" s="180"/>
      <c r="AS1107" s="180"/>
      <c r="AT1107" s="180"/>
      <c r="AU1107" s="180"/>
      <c r="AV1107" s="180"/>
      <c r="AW1107" s="180"/>
      <c r="AX1107" s="180"/>
      <c r="AY1107" s="180"/>
      <c r="AZ1107" s="180"/>
      <c r="BA1107" s="180"/>
      <c r="BB1107" s="180"/>
      <c r="BC1107" s="180"/>
      <c r="BD1107" s="180"/>
      <c r="BE1107" s="180"/>
      <c r="BF1107" s="180"/>
      <c r="BG1107" s="180"/>
      <c r="BH1107" s="180"/>
      <c r="BI1107" s="180"/>
      <c r="BJ1107" s="180"/>
      <c r="BK1107" s="180"/>
      <c r="BL1107" s="180"/>
      <c r="BM1107" s="180"/>
      <c r="BN1107" s="180"/>
      <c r="BO1107" s="180"/>
      <c r="BP1107" s="180"/>
      <c r="BQ1107" s="180"/>
      <c r="BR1107" s="180"/>
      <c r="BS1107" s="180"/>
      <c r="BT1107" s="180"/>
      <c r="BU1107" s="180"/>
      <c r="BV1107" s="180"/>
      <c r="BW1107" s="180"/>
      <c r="BX1107" s="180"/>
      <c r="BY1107" s="180"/>
      <c r="BZ1107" s="180"/>
      <c r="CA1107" s="180"/>
      <c r="CB1107" s="180"/>
      <c r="CC1107" s="180"/>
      <c r="CD1107" s="180"/>
      <c r="CE1107" s="180"/>
      <c r="CF1107" s="180"/>
      <c r="CG1107" s="180"/>
      <c r="CH1107" s="180"/>
      <c r="CI1107" s="180"/>
      <c r="CJ1107" s="187"/>
      <c r="CK1107" s="187"/>
      <c r="CL1107" s="187"/>
      <c r="CM1107" s="187"/>
      <c r="CN1107" s="187"/>
      <c r="CO1107" s="187"/>
      <c r="CP1107" s="187"/>
      <c r="CQ1107" s="187"/>
      <c r="CR1107" s="187"/>
      <c r="CS1107" s="187"/>
      <c r="CT1107" s="187"/>
      <c r="CU1107" s="187"/>
      <c r="CV1107" s="187"/>
      <c r="CW1107" s="187"/>
      <c r="CX1107" s="187"/>
      <c r="CY1107" s="187"/>
      <c r="CZ1107" s="187"/>
      <c r="DA1107" s="187"/>
    </row>
    <row r="1108" spans="1:105" ht="15">
      <c r="A1108" s="180"/>
      <c r="B1108" s="180"/>
      <c r="C1108" s="180"/>
      <c r="D1108" s="180"/>
      <c r="E1108" s="180"/>
      <c r="F1108" s="180"/>
      <c r="G1108" s="180"/>
      <c r="H1108" s="180"/>
      <c r="I1108" s="180"/>
      <c r="J1108" s="180"/>
      <c r="K1108" s="180"/>
      <c r="L1108" s="180"/>
      <c r="M1108" s="180"/>
      <c r="N1108" s="180"/>
      <c r="O1108" s="180"/>
      <c r="P1108" s="180"/>
      <c r="Q1108" s="180"/>
      <c r="R1108" s="180"/>
      <c r="S1108" s="180"/>
      <c r="T1108" s="180"/>
      <c r="U1108" s="180"/>
      <c r="V1108" s="180"/>
      <c r="W1108" s="180"/>
      <c r="X1108" s="180"/>
      <c r="Y1108" s="180"/>
      <c r="Z1108" s="180"/>
      <c r="AA1108" s="180"/>
      <c r="AB1108" s="180"/>
      <c r="AC1108" s="180"/>
      <c r="AD1108" s="180"/>
      <c r="AE1108" s="180"/>
      <c r="AF1108" s="180"/>
      <c r="AG1108" s="180"/>
      <c r="AH1108" s="180"/>
      <c r="AI1108" s="180"/>
      <c r="AJ1108" s="180"/>
      <c r="AK1108" s="180"/>
      <c r="AL1108" s="180"/>
      <c r="AM1108" s="180"/>
      <c r="AN1108" s="180"/>
      <c r="AO1108" s="180"/>
      <c r="AP1108" s="180"/>
      <c r="AQ1108" s="180"/>
      <c r="AR1108" s="180"/>
      <c r="AS1108" s="180"/>
      <c r="AT1108" s="180"/>
      <c r="AU1108" s="180"/>
      <c r="AV1108" s="180"/>
      <c r="AW1108" s="180"/>
      <c r="AX1108" s="180"/>
      <c r="AY1108" s="180"/>
      <c r="AZ1108" s="180"/>
      <c r="BA1108" s="180"/>
      <c r="BB1108" s="180"/>
      <c r="BC1108" s="180"/>
      <c r="BD1108" s="180"/>
      <c r="BE1108" s="180"/>
      <c r="BF1108" s="180"/>
      <c r="BG1108" s="180"/>
      <c r="BH1108" s="180"/>
      <c r="BI1108" s="180"/>
      <c r="BJ1108" s="180"/>
      <c r="BK1108" s="180"/>
      <c r="BL1108" s="180"/>
      <c r="BM1108" s="180"/>
      <c r="BN1108" s="180"/>
      <c r="BO1108" s="180"/>
      <c r="BP1108" s="180"/>
      <c r="BQ1108" s="180"/>
      <c r="BR1108" s="180"/>
      <c r="BS1108" s="180"/>
      <c r="BT1108" s="180"/>
      <c r="BU1108" s="180"/>
      <c r="BV1108" s="180"/>
      <c r="BW1108" s="180"/>
      <c r="BX1108" s="180"/>
      <c r="BY1108" s="180"/>
      <c r="BZ1108" s="180"/>
      <c r="CA1108" s="180"/>
      <c r="CB1108" s="180"/>
      <c r="CC1108" s="180"/>
      <c r="CD1108" s="180"/>
      <c r="CE1108" s="180"/>
      <c r="CF1108" s="180"/>
      <c r="CG1108" s="180"/>
      <c r="CH1108" s="180"/>
      <c r="CI1108" s="180"/>
      <c r="CJ1108" s="187"/>
      <c r="CK1108" s="187"/>
      <c r="CL1108" s="187"/>
      <c r="CM1108" s="187"/>
      <c r="CN1108" s="187"/>
      <c r="CO1108" s="187"/>
      <c r="CP1108" s="187"/>
      <c r="CQ1108" s="187"/>
      <c r="CR1108" s="187"/>
      <c r="CS1108" s="187"/>
      <c r="CT1108" s="187"/>
      <c r="CU1108" s="187"/>
      <c r="CV1108" s="187"/>
      <c r="CW1108" s="187"/>
      <c r="CX1108" s="187"/>
      <c r="CY1108" s="187"/>
      <c r="CZ1108" s="187"/>
      <c r="DA1108" s="187"/>
    </row>
    <row r="1109" spans="1:105" ht="15">
      <c r="A1109" s="180"/>
      <c r="B1109" s="180"/>
      <c r="C1109" s="180"/>
      <c r="D1109" s="180"/>
      <c r="E1109" s="180"/>
      <c r="F1109" s="180"/>
      <c r="G1109" s="180"/>
      <c r="H1109" s="180"/>
      <c r="I1109" s="180"/>
      <c r="J1109" s="180"/>
      <c r="K1109" s="180"/>
      <c r="L1109" s="180"/>
      <c r="M1109" s="180"/>
      <c r="N1109" s="180"/>
      <c r="O1109" s="180"/>
      <c r="P1109" s="180"/>
      <c r="Q1109" s="180"/>
      <c r="R1109" s="180"/>
      <c r="S1109" s="180"/>
      <c r="T1109" s="180"/>
      <c r="U1109" s="180"/>
      <c r="V1109" s="180"/>
      <c r="W1109" s="180"/>
      <c r="X1109" s="180"/>
      <c r="Y1109" s="180"/>
      <c r="Z1109" s="180"/>
      <c r="AA1109" s="180"/>
      <c r="AB1109" s="180"/>
      <c r="AC1109" s="180"/>
      <c r="AD1109" s="180"/>
      <c r="AE1109" s="180"/>
      <c r="AF1109" s="180"/>
      <c r="AG1109" s="180"/>
      <c r="AH1109" s="180"/>
      <c r="AI1109" s="180"/>
      <c r="AJ1109" s="180"/>
      <c r="AK1109" s="180"/>
      <c r="AL1109" s="180"/>
      <c r="AM1109" s="180"/>
      <c r="AN1109" s="180"/>
      <c r="AO1109" s="180"/>
      <c r="AP1109" s="180"/>
      <c r="AQ1109" s="180"/>
      <c r="AR1109" s="180"/>
      <c r="AS1109" s="180"/>
      <c r="AT1109" s="180"/>
      <c r="AU1109" s="180"/>
      <c r="AV1109" s="180"/>
      <c r="AW1109" s="180"/>
      <c r="AX1109" s="180"/>
      <c r="AY1109" s="180"/>
      <c r="AZ1109" s="180"/>
      <c r="BA1109" s="180"/>
      <c r="BB1109" s="180"/>
      <c r="BC1109" s="180"/>
      <c r="BD1109" s="180"/>
      <c r="BE1109" s="180"/>
      <c r="BF1109" s="180"/>
      <c r="BG1109" s="180"/>
      <c r="BH1109" s="180"/>
      <c r="BI1109" s="180"/>
      <c r="BJ1109" s="180"/>
      <c r="BK1109" s="180"/>
      <c r="BL1109" s="180"/>
      <c r="BM1109" s="180"/>
      <c r="BN1109" s="180"/>
      <c r="BO1109" s="180"/>
      <c r="BP1109" s="180"/>
      <c r="BQ1109" s="180"/>
      <c r="BR1109" s="180"/>
      <c r="BS1109" s="180"/>
      <c r="BT1109" s="180"/>
      <c r="BU1109" s="180"/>
      <c r="BV1109" s="180"/>
      <c r="BW1109" s="180"/>
      <c r="BX1109" s="180"/>
      <c r="BY1109" s="180"/>
      <c r="BZ1109" s="180"/>
      <c r="CA1109" s="180"/>
      <c r="CB1109" s="180"/>
      <c r="CC1109" s="180"/>
      <c r="CD1109" s="180"/>
      <c r="CE1109" s="180"/>
      <c r="CF1109" s="180"/>
      <c r="CG1109" s="180"/>
      <c r="CH1109" s="180"/>
      <c r="CI1109" s="180"/>
      <c r="CJ1109" s="187"/>
      <c r="CK1109" s="187"/>
      <c r="CL1109" s="187"/>
      <c r="CM1109" s="187"/>
      <c r="CN1109" s="187"/>
      <c r="CO1109" s="187"/>
      <c r="CP1109" s="187"/>
      <c r="CQ1109" s="187"/>
      <c r="CR1109" s="187"/>
      <c r="CS1109" s="187"/>
      <c r="CT1109" s="187"/>
      <c r="CU1109" s="187"/>
      <c r="CV1109" s="187"/>
      <c r="CW1109" s="187"/>
      <c r="CX1109" s="187"/>
      <c r="CY1109" s="187"/>
      <c r="CZ1109" s="187"/>
      <c r="DA1109" s="187"/>
    </row>
    <row r="1110" spans="1:105" ht="15">
      <c r="A1110" s="180"/>
      <c r="B1110" s="180"/>
      <c r="C1110" s="180"/>
      <c r="D1110" s="180"/>
      <c r="E1110" s="180"/>
      <c r="F1110" s="180"/>
      <c r="G1110" s="180"/>
      <c r="H1110" s="180"/>
      <c r="I1110" s="180"/>
      <c r="J1110" s="180"/>
      <c r="K1110" s="180"/>
      <c r="L1110" s="180"/>
      <c r="M1110" s="180"/>
      <c r="N1110" s="180"/>
      <c r="O1110" s="180"/>
      <c r="P1110" s="180"/>
      <c r="Q1110" s="180"/>
      <c r="R1110" s="180"/>
      <c r="S1110" s="180"/>
      <c r="T1110" s="180"/>
      <c r="U1110" s="180"/>
      <c r="V1110" s="180"/>
      <c r="W1110" s="180"/>
      <c r="X1110" s="180"/>
      <c r="Y1110" s="180"/>
      <c r="Z1110" s="180"/>
      <c r="AA1110" s="180"/>
      <c r="AB1110" s="180"/>
      <c r="AC1110" s="180"/>
      <c r="AD1110" s="180"/>
      <c r="AE1110" s="180"/>
      <c r="AF1110" s="180"/>
      <c r="AG1110" s="180"/>
      <c r="AH1110" s="180"/>
      <c r="AI1110" s="180"/>
      <c r="AJ1110" s="180"/>
      <c r="AK1110" s="180"/>
      <c r="AL1110" s="180"/>
      <c r="AM1110" s="180"/>
      <c r="AN1110" s="180"/>
      <c r="AO1110" s="180"/>
      <c r="AP1110" s="180"/>
      <c r="AQ1110" s="180"/>
      <c r="AR1110" s="180"/>
      <c r="AS1110" s="180"/>
      <c r="AT1110" s="180"/>
      <c r="AU1110" s="180"/>
      <c r="AV1110" s="180"/>
      <c r="AW1110" s="180"/>
      <c r="AX1110" s="180"/>
      <c r="AY1110" s="180"/>
      <c r="AZ1110" s="180"/>
      <c r="BA1110" s="180"/>
      <c r="BB1110" s="180"/>
      <c r="BC1110" s="180"/>
      <c r="BD1110" s="180"/>
      <c r="BE1110" s="180"/>
      <c r="BF1110" s="180"/>
      <c r="BG1110" s="180"/>
      <c r="BH1110" s="180"/>
      <c r="BI1110" s="180"/>
      <c r="BJ1110" s="180"/>
      <c r="BK1110" s="180"/>
      <c r="BL1110" s="180"/>
      <c r="BM1110" s="180"/>
      <c r="BN1110" s="180"/>
      <c r="BO1110" s="180"/>
      <c r="BP1110" s="180"/>
      <c r="BQ1110" s="180"/>
      <c r="BR1110" s="180"/>
      <c r="BS1110" s="180"/>
      <c r="BT1110" s="180"/>
      <c r="BU1110" s="180"/>
      <c r="BV1110" s="180"/>
      <c r="BW1110" s="180"/>
      <c r="BX1110" s="180"/>
      <c r="BY1110" s="180"/>
      <c r="BZ1110" s="180"/>
      <c r="CA1110" s="180"/>
      <c r="CB1110" s="180"/>
      <c r="CC1110" s="180"/>
      <c r="CD1110" s="180"/>
      <c r="CE1110" s="180"/>
      <c r="CF1110" s="180"/>
      <c r="CG1110" s="180"/>
      <c r="CH1110" s="180"/>
      <c r="CI1110" s="180"/>
      <c r="CJ1110" s="187"/>
      <c r="CK1110" s="187"/>
      <c r="CL1110" s="187"/>
      <c r="CM1110" s="187"/>
      <c r="CN1110" s="187"/>
      <c r="CO1110" s="187"/>
      <c r="CP1110" s="187"/>
      <c r="CQ1110" s="187"/>
      <c r="CR1110" s="187"/>
      <c r="CS1110" s="187"/>
      <c r="CT1110" s="187"/>
      <c r="CU1110" s="187"/>
      <c r="CV1110" s="187"/>
      <c r="CW1110" s="187"/>
      <c r="CX1110" s="187"/>
      <c r="CY1110" s="187"/>
      <c r="CZ1110" s="187"/>
      <c r="DA1110" s="187"/>
    </row>
    <row r="1111" spans="1:105" ht="15">
      <c r="A1111" s="180"/>
      <c r="B1111" s="180"/>
      <c r="C1111" s="180"/>
      <c r="D1111" s="180"/>
      <c r="E1111" s="180"/>
      <c r="F1111" s="180"/>
      <c r="G1111" s="180"/>
      <c r="H1111" s="180"/>
      <c r="I1111" s="180"/>
      <c r="J1111" s="180"/>
      <c r="K1111" s="180"/>
      <c r="L1111" s="180"/>
      <c r="M1111" s="180"/>
      <c r="N1111" s="180"/>
      <c r="O1111" s="180"/>
      <c r="P1111" s="180"/>
      <c r="Q1111" s="180"/>
      <c r="R1111" s="180"/>
      <c r="S1111" s="180"/>
      <c r="T1111" s="180"/>
      <c r="U1111" s="180"/>
      <c r="V1111" s="180"/>
      <c r="W1111" s="180"/>
      <c r="X1111" s="180"/>
      <c r="Y1111" s="180"/>
      <c r="Z1111" s="180"/>
      <c r="AA1111" s="180"/>
      <c r="AB1111" s="180"/>
      <c r="AC1111" s="180"/>
      <c r="AD1111" s="180"/>
      <c r="AE1111" s="180"/>
      <c r="AF1111" s="180"/>
      <c r="AG1111" s="180"/>
      <c r="AH1111" s="180"/>
      <c r="AI1111" s="180"/>
      <c r="AJ1111" s="180"/>
      <c r="AK1111" s="180"/>
      <c r="AL1111" s="180"/>
      <c r="AM1111" s="180"/>
      <c r="AN1111" s="180"/>
      <c r="AO1111" s="180"/>
      <c r="AP1111" s="180"/>
      <c r="AQ1111" s="180"/>
      <c r="AR1111" s="180"/>
      <c r="AS1111" s="180"/>
      <c r="AT1111" s="180"/>
      <c r="AU1111" s="180"/>
      <c r="AV1111" s="180"/>
      <c r="AW1111" s="180"/>
      <c r="AX1111" s="180"/>
      <c r="AY1111" s="180"/>
      <c r="AZ1111" s="180"/>
      <c r="BA1111" s="180"/>
      <c r="BB1111" s="180"/>
      <c r="BC1111" s="180"/>
      <c r="BD1111" s="180"/>
      <c r="BE1111" s="180"/>
      <c r="BF1111" s="180"/>
      <c r="BG1111" s="180"/>
      <c r="BH1111" s="180"/>
      <c r="BI1111" s="180"/>
      <c r="BJ1111" s="180"/>
      <c r="BK1111" s="180"/>
      <c r="BL1111" s="180"/>
      <c r="BM1111" s="180"/>
      <c r="BN1111" s="180"/>
      <c r="BO1111" s="180"/>
      <c r="BP1111" s="180"/>
      <c r="BQ1111" s="180"/>
      <c r="BR1111" s="180"/>
      <c r="BS1111" s="180"/>
      <c r="BT1111" s="180"/>
      <c r="BU1111" s="180"/>
      <c r="BV1111" s="180"/>
      <c r="BW1111" s="180"/>
      <c r="BX1111" s="180"/>
      <c r="BY1111" s="180"/>
      <c r="BZ1111" s="180"/>
      <c r="CA1111" s="180"/>
      <c r="CB1111" s="180"/>
      <c r="CC1111" s="180"/>
      <c r="CD1111" s="180"/>
      <c r="CE1111" s="180"/>
      <c r="CF1111" s="180"/>
      <c r="CG1111" s="180"/>
      <c r="CH1111" s="180"/>
      <c r="CI1111" s="180"/>
      <c r="CJ1111" s="187"/>
      <c r="CK1111" s="187"/>
      <c r="CL1111" s="187"/>
      <c r="CM1111" s="187"/>
      <c r="CN1111" s="187"/>
      <c r="CO1111" s="187"/>
      <c r="CP1111" s="187"/>
      <c r="CQ1111" s="187"/>
      <c r="CR1111" s="187"/>
      <c r="CS1111" s="187"/>
      <c r="CT1111" s="187"/>
      <c r="CU1111" s="187"/>
      <c r="CV1111" s="187"/>
      <c r="CW1111" s="187"/>
      <c r="CX1111" s="187"/>
      <c r="CY1111" s="187"/>
      <c r="CZ1111" s="187"/>
      <c r="DA1111" s="187"/>
    </row>
    <row r="1112" spans="1:105" ht="15">
      <c r="A1112" s="180"/>
      <c r="B1112" s="180"/>
      <c r="C1112" s="180"/>
      <c r="D1112" s="180"/>
      <c r="E1112" s="180"/>
      <c r="F1112" s="180"/>
      <c r="G1112" s="180"/>
      <c r="H1112" s="180"/>
      <c r="I1112" s="180"/>
      <c r="J1112" s="180"/>
      <c r="K1112" s="180"/>
      <c r="L1112" s="180"/>
      <c r="M1112" s="180"/>
      <c r="N1112" s="180"/>
      <c r="O1112" s="180"/>
      <c r="P1112" s="180"/>
      <c r="Q1112" s="180"/>
      <c r="R1112" s="180"/>
      <c r="S1112" s="180"/>
      <c r="T1112" s="180"/>
      <c r="U1112" s="180"/>
      <c r="V1112" s="180"/>
      <c r="W1112" s="180"/>
      <c r="X1112" s="180"/>
      <c r="Y1112" s="180"/>
      <c r="Z1112" s="180"/>
      <c r="AA1112" s="180"/>
      <c r="AB1112" s="180"/>
      <c r="AC1112" s="180"/>
      <c r="AD1112" s="180"/>
      <c r="AE1112" s="180"/>
      <c r="AF1112" s="180"/>
      <c r="AG1112" s="180"/>
      <c r="AH1112" s="180"/>
      <c r="AI1112" s="180"/>
      <c r="AJ1112" s="180"/>
      <c r="AK1112" s="180"/>
      <c r="AL1112" s="180"/>
      <c r="AM1112" s="180"/>
      <c r="AN1112" s="180"/>
      <c r="AO1112" s="180"/>
      <c r="AP1112" s="180"/>
      <c r="AQ1112" s="180"/>
      <c r="AR1112" s="180"/>
      <c r="AS1112" s="180"/>
      <c r="AT1112" s="180"/>
      <c r="AU1112" s="180"/>
      <c r="AV1112" s="180"/>
      <c r="AW1112" s="180"/>
      <c r="AX1112" s="180"/>
      <c r="AY1112" s="180"/>
      <c r="AZ1112" s="180"/>
      <c r="BA1112" s="180"/>
      <c r="BB1112" s="180"/>
      <c r="BC1112" s="180"/>
      <c r="BD1112" s="180"/>
      <c r="BE1112" s="180"/>
      <c r="BF1112" s="180"/>
      <c r="BG1112" s="180"/>
      <c r="BH1112" s="180"/>
      <c r="BI1112" s="180"/>
      <c r="BJ1112" s="180"/>
      <c r="BK1112" s="180"/>
      <c r="BL1112" s="180"/>
      <c r="BM1112" s="180"/>
      <c r="BN1112" s="180"/>
      <c r="BO1112" s="180"/>
      <c r="BP1112" s="180"/>
      <c r="BQ1112" s="180"/>
      <c r="BR1112" s="180"/>
      <c r="BS1112" s="180"/>
      <c r="BT1112" s="180"/>
      <c r="BU1112" s="180"/>
      <c r="BV1112" s="180"/>
      <c r="BW1112" s="180"/>
      <c r="BX1112" s="180"/>
      <c r="BY1112" s="180"/>
      <c r="BZ1112" s="180"/>
      <c r="CA1112" s="180"/>
      <c r="CB1112" s="180"/>
      <c r="CC1112" s="180"/>
      <c r="CD1112" s="180"/>
      <c r="CE1112" s="180"/>
      <c r="CF1112" s="180"/>
      <c r="CG1112" s="180"/>
      <c r="CH1112" s="180"/>
      <c r="CI1112" s="180"/>
      <c r="CJ1112" s="187"/>
      <c r="CK1112" s="187"/>
      <c r="CL1112" s="187"/>
      <c r="CM1112" s="187"/>
      <c r="CN1112" s="187"/>
      <c r="CO1112" s="187"/>
      <c r="CP1112" s="187"/>
      <c r="CQ1112" s="187"/>
      <c r="CR1112" s="187"/>
      <c r="CS1112" s="187"/>
      <c r="CT1112" s="187"/>
      <c r="CU1112" s="187"/>
      <c r="CV1112" s="187"/>
      <c r="CW1112" s="187"/>
      <c r="CX1112" s="187"/>
      <c r="CY1112" s="187"/>
      <c r="CZ1112" s="187"/>
      <c r="DA1112" s="187"/>
    </row>
    <row r="1113" spans="1:105" ht="15">
      <c r="A1113" s="180"/>
      <c r="B1113" s="180"/>
      <c r="C1113" s="180"/>
      <c r="D1113" s="180"/>
      <c r="E1113" s="180"/>
      <c r="F1113" s="180"/>
      <c r="G1113" s="180"/>
      <c r="H1113" s="180"/>
      <c r="I1113" s="180"/>
      <c r="J1113" s="180"/>
      <c r="K1113" s="180"/>
      <c r="L1113" s="180"/>
      <c r="M1113" s="180"/>
      <c r="N1113" s="180"/>
      <c r="O1113" s="180"/>
      <c r="P1113" s="180"/>
      <c r="Q1113" s="180"/>
      <c r="R1113" s="180"/>
      <c r="S1113" s="180"/>
      <c r="T1113" s="180"/>
      <c r="U1113" s="180"/>
      <c r="V1113" s="180"/>
      <c r="W1113" s="180"/>
      <c r="X1113" s="180"/>
      <c r="Y1113" s="180"/>
      <c r="Z1113" s="180"/>
      <c r="AA1113" s="180"/>
      <c r="AB1113" s="180"/>
      <c r="AC1113" s="180"/>
      <c r="AD1113" s="180"/>
      <c r="AE1113" s="180"/>
      <c r="AF1113" s="180"/>
      <c r="AG1113" s="180"/>
      <c r="AH1113" s="180"/>
      <c r="AI1113" s="180"/>
      <c r="AJ1113" s="180"/>
      <c r="AK1113" s="180"/>
      <c r="AL1113" s="180"/>
      <c r="AM1113" s="180"/>
      <c r="AN1113" s="180"/>
      <c r="AO1113" s="180"/>
      <c r="AP1113" s="180"/>
      <c r="AQ1113" s="180"/>
      <c r="AR1113" s="180"/>
      <c r="AS1113" s="180"/>
      <c r="AT1113" s="180"/>
      <c r="AU1113" s="180"/>
      <c r="AV1113" s="180"/>
      <c r="AW1113" s="180"/>
      <c r="AX1113" s="180"/>
      <c r="AY1113" s="180"/>
      <c r="AZ1113" s="180"/>
      <c r="BA1113" s="180"/>
      <c r="BB1113" s="180"/>
      <c r="BC1113" s="180"/>
      <c r="BD1113" s="180"/>
      <c r="BE1113" s="180"/>
      <c r="BF1113" s="180"/>
      <c r="BG1113" s="180"/>
      <c r="BH1113" s="180"/>
      <c r="BI1113" s="180"/>
      <c r="BJ1113" s="180"/>
      <c r="BK1113" s="180"/>
      <c r="BL1113" s="180"/>
      <c r="BM1113" s="180"/>
      <c r="BN1113" s="180"/>
      <c r="BO1113" s="180"/>
      <c r="BP1113" s="180"/>
      <c r="BQ1113" s="180"/>
      <c r="BR1113" s="180"/>
      <c r="BS1113" s="180"/>
      <c r="BT1113" s="180"/>
      <c r="BU1113" s="180"/>
      <c r="BV1113" s="180"/>
      <c r="BW1113" s="180"/>
      <c r="BX1113" s="180"/>
      <c r="BY1113" s="180"/>
      <c r="BZ1113" s="180"/>
      <c r="CA1113" s="180"/>
      <c r="CB1113" s="180"/>
      <c r="CC1113" s="180"/>
      <c r="CD1113" s="180"/>
      <c r="CE1113" s="180"/>
      <c r="CF1113" s="180"/>
      <c r="CG1113" s="180"/>
      <c r="CH1113" s="180"/>
      <c r="CI1113" s="180"/>
      <c r="CJ1113" s="187"/>
      <c r="CK1113" s="187"/>
      <c r="CL1113" s="187"/>
      <c r="CM1113" s="187"/>
      <c r="CN1113" s="187"/>
      <c r="CO1113" s="187"/>
      <c r="CP1113" s="187"/>
      <c r="CQ1113" s="187"/>
      <c r="CR1113" s="187"/>
      <c r="CS1113" s="187"/>
      <c r="CT1113" s="187"/>
      <c r="CU1113" s="187"/>
      <c r="CV1113" s="187"/>
      <c r="CW1113" s="187"/>
      <c r="CX1113" s="187"/>
      <c r="CY1113" s="187"/>
      <c r="CZ1113" s="187"/>
      <c r="DA1113" s="187"/>
    </row>
    <row r="1114" spans="1:105" ht="15">
      <c r="A1114" s="180"/>
      <c r="B1114" s="180"/>
      <c r="C1114" s="180"/>
      <c r="D1114" s="180"/>
      <c r="E1114" s="180"/>
      <c r="F1114" s="180"/>
      <c r="G1114" s="180"/>
      <c r="H1114" s="180"/>
      <c r="I1114" s="180"/>
      <c r="J1114" s="180"/>
      <c r="K1114" s="180"/>
      <c r="L1114" s="180"/>
      <c r="M1114" s="180"/>
      <c r="N1114" s="180"/>
      <c r="O1114" s="180"/>
      <c r="P1114" s="180"/>
      <c r="Q1114" s="180"/>
      <c r="R1114" s="180"/>
      <c r="S1114" s="180"/>
      <c r="T1114" s="180"/>
      <c r="U1114" s="180"/>
      <c r="V1114" s="180"/>
      <c r="W1114" s="180"/>
      <c r="X1114" s="180"/>
      <c r="Y1114" s="180"/>
      <c r="Z1114" s="180"/>
      <c r="AA1114" s="180"/>
      <c r="AB1114" s="180"/>
      <c r="AC1114" s="180"/>
      <c r="AD1114" s="180"/>
      <c r="AE1114" s="180"/>
      <c r="AF1114" s="180"/>
      <c r="AG1114" s="180"/>
      <c r="AH1114" s="180"/>
      <c r="AI1114" s="180"/>
      <c r="AJ1114" s="180"/>
      <c r="AK1114" s="180"/>
      <c r="AL1114" s="180"/>
      <c r="AM1114" s="180"/>
      <c r="AN1114" s="180"/>
      <c r="AO1114" s="180"/>
      <c r="AP1114" s="180"/>
      <c r="AQ1114" s="180"/>
      <c r="AR1114" s="180"/>
      <c r="AS1114" s="180"/>
      <c r="AT1114" s="180"/>
      <c r="AU1114" s="180"/>
      <c r="AV1114" s="180"/>
      <c r="AW1114" s="180"/>
      <c r="AX1114" s="180"/>
      <c r="AY1114" s="180"/>
      <c r="AZ1114" s="180"/>
      <c r="BA1114" s="180"/>
      <c r="BB1114" s="180"/>
      <c r="BC1114" s="180"/>
      <c r="BD1114" s="180"/>
      <c r="BE1114" s="180"/>
      <c r="BF1114" s="180"/>
      <c r="BG1114" s="180"/>
      <c r="BH1114" s="180"/>
      <c r="BI1114" s="180"/>
      <c r="BJ1114" s="180"/>
      <c r="BK1114" s="180"/>
      <c r="BL1114" s="180"/>
      <c r="BM1114" s="180"/>
      <c r="BN1114" s="180"/>
      <c r="BO1114" s="180"/>
      <c r="BP1114" s="180"/>
      <c r="BQ1114" s="180"/>
      <c r="BR1114" s="180"/>
      <c r="BS1114" s="180"/>
      <c r="BT1114" s="180"/>
      <c r="BU1114" s="180"/>
      <c r="BV1114" s="180"/>
      <c r="BW1114" s="180"/>
      <c r="BX1114" s="180"/>
      <c r="BY1114" s="180"/>
      <c r="BZ1114" s="180"/>
      <c r="CA1114" s="180"/>
      <c r="CB1114" s="180"/>
      <c r="CC1114" s="180"/>
      <c r="CD1114" s="180"/>
      <c r="CE1114" s="180"/>
      <c r="CF1114" s="180"/>
      <c r="CG1114" s="180"/>
      <c r="CH1114" s="180"/>
      <c r="CI1114" s="180"/>
      <c r="CJ1114" s="187"/>
      <c r="CK1114" s="187"/>
      <c r="CL1114" s="187"/>
      <c r="CM1114" s="187"/>
      <c r="CN1114" s="187"/>
      <c r="CO1114" s="187"/>
      <c r="CP1114" s="187"/>
      <c r="CQ1114" s="187"/>
      <c r="CR1114" s="187"/>
      <c r="CS1114" s="187"/>
      <c r="CT1114" s="187"/>
      <c r="CU1114" s="187"/>
      <c r="CV1114" s="187"/>
      <c r="CW1114" s="187"/>
      <c r="CX1114" s="187"/>
      <c r="CY1114" s="187"/>
      <c r="CZ1114" s="187"/>
      <c r="DA1114" s="187"/>
    </row>
    <row r="1115" spans="1:105" ht="15">
      <c r="A1115" s="180"/>
      <c r="B1115" s="180"/>
      <c r="C1115" s="180"/>
      <c r="D1115" s="180"/>
      <c r="E1115" s="180"/>
      <c r="F1115" s="180"/>
      <c r="G1115" s="180"/>
      <c r="H1115" s="180"/>
      <c r="I1115" s="180"/>
      <c r="J1115" s="180"/>
      <c r="K1115" s="180"/>
      <c r="L1115" s="180"/>
      <c r="M1115" s="180"/>
      <c r="N1115" s="180"/>
      <c r="O1115" s="180"/>
      <c r="P1115" s="180"/>
      <c r="Q1115" s="180"/>
      <c r="R1115" s="180"/>
      <c r="S1115" s="180"/>
      <c r="T1115" s="180"/>
      <c r="U1115" s="180"/>
      <c r="V1115" s="180"/>
      <c r="W1115" s="180"/>
      <c r="X1115" s="180"/>
      <c r="Y1115" s="180"/>
      <c r="Z1115" s="180"/>
      <c r="AA1115" s="180"/>
      <c r="AB1115" s="180"/>
      <c r="AC1115" s="180"/>
      <c r="AD1115" s="180"/>
      <c r="AE1115" s="180"/>
      <c r="AF1115" s="180"/>
      <c r="AG1115" s="180"/>
      <c r="AH1115" s="180"/>
      <c r="AI1115" s="180"/>
      <c r="AJ1115" s="180"/>
      <c r="AK1115" s="180"/>
      <c r="AL1115" s="180"/>
      <c r="AM1115" s="180"/>
      <c r="AN1115" s="180"/>
      <c r="AO1115" s="180"/>
      <c r="AP1115" s="180"/>
      <c r="AQ1115" s="180"/>
      <c r="AR1115" s="180"/>
      <c r="AS1115" s="180"/>
      <c r="AT1115" s="180"/>
      <c r="AU1115" s="180"/>
      <c r="AV1115" s="180"/>
      <c r="AW1115" s="180"/>
      <c r="AX1115" s="180"/>
      <c r="AY1115" s="180"/>
      <c r="AZ1115" s="180"/>
      <c r="BA1115" s="180"/>
      <c r="BB1115" s="180"/>
      <c r="BC1115" s="180"/>
      <c r="BD1115" s="180"/>
      <c r="BE1115" s="180"/>
      <c r="BF1115" s="180"/>
      <c r="BG1115" s="180"/>
      <c r="BH1115" s="180"/>
      <c r="BI1115" s="180"/>
      <c r="BJ1115" s="180"/>
      <c r="BK1115" s="180"/>
      <c r="BL1115" s="180"/>
      <c r="BM1115" s="180"/>
      <c r="BN1115" s="180"/>
      <c r="BO1115" s="180"/>
      <c r="BP1115" s="180"/>
      <c r="BQ1115" s="180"/>
      <c r="BR1115" s="180"/>
      <c r="BS1115" s="180"/>
      <c r="BT1115" s="180"/>
      <c r="BU1115" s="180"/>
      <c r="BV1115" s="180"/>
      <c r="BW1115" s="180"/>
      <c r="BX1115" s="180"/>
      <c r="BY1115" s="180"/>
      <c r="BZ1115" s="180"/>
      <c r="CA1115" s="180"/>
      <c r="CB1115" s="180"/>
      <c r="CC1115" s="180"/>
      <c r="CD1115" s="180"/>
      <c r="CE1115" s="180"/>
      <c r="CF1115" s="180"/>
      <c r="CG1115" s="180"/>
      <c r="CH1115" s="180"/>
      <c r="CI1115" s="180"/>
      <c r="CJ1115" s="187"/>
      <c r="CK1115" s="187"/>
      <c r="CL1115" s="187"/>
      <c r="CM1115" s="187"/>
      <c r="CN1115" s="187"/>
      <c r="CO1115" s="187"/>
      <c r="CP1115" s="187"/>
      <c r="CQ1115" s="187"/>
      <c r="CR1115" s="187"/>
      <c r="CS1115" s="187"/>
      <c r="CT1115" s="187"/>
      <c r="CU1115" s="187"/>
      <c r="CV1115" s="187"/>
      <c r="CW1115" s="187"/>
      <c r="CX1115" s="187"/>
      <c r="CY1115" s="187"/>
      <c r="CZ1115" s="187"/>
      <c r="DA1115" s="187"/>
    </row>
    <row r="1116" spans="1:105" ht="15">
      <c r="A1116" s="180"/>
      <c r="B1116" s="180"/>
      <c r="C1116" s="180"/>
      <c r="D1116" s="180"/>
      <c r="E1116" s="180"/>
      <c r="F1116" s="180"/>
      <c r="G1116" s="180"/>
      <c r="H1116" s="180"/>
      <c r="I1116" s="180"/>
      <c r="J1116" s="180"/>
      <c r="K1116" s="180"/>
      <c r="L1116" s="180"/>
      <c r="M1116" s="180"/>
      <c r="N1116" s="180"/>
      <c r="O1116" s="180"/>
      <c r="P1116" s="180"/>
      <c r="Q1116" s="180"/>
      <c r="R1116" s="180"/>
      <c r="S1116" s="180"/>
      <c r="T1116" s="180"/>
      <c r="U1116" s="180"/>
      <c r="V1116" s="180"/>
      <c r="W1116" s="180"/>
      <c r="X1116" s="180"/>
      <c r="Y1116" s="180"/>
      <c r="Z1116" s="180"/>
      <c r="AA1116" s="180"/>
      <c r="AB1116" s="180"/>
      <c r="AC1116" s="180"/>
      <c r="AD1116" s="180"/>
      <c r="AE1116" s="180"/>
      <c r="AF1116" s="180"/>
      <c r="AG1116" s="180"/>
      <c r="AH1116" s="180"/>
      <c r="AI1116" s="180"/>
      <c r="AJ1116" s="180"/>
      <c r="AK1116" s="180"/>
      <c r="AL1116" s="180"/>
      <c r="AM1116" s="180"/>
      <c r="AN1116" s="180"/>
      <c r="AO1116" s="180"/>
      <c r="AP1116" s="180"/>
      <c r="AQ1116" s="180"/>
      <c r="AR1116" s="180"/>
      <c r="AS1116" s="180"/>
      <c r="AT1116" s="180"/>
      <c r="AU1116" s="180"/>
      <c r="AV1116" s="180"/>
      <c r="AW1116" s="180"/>
      <c r="AX1116" s="180"/>
      <c r="AY1116" s="180"/>
      <c r="AZ1116" s="180"/>
      <c r="BA1116" s="180"/>
      <c r="BB1116" s="180"/>
      <c r="BC1116" s="180"/>
      <c r="BD1116" s="180"/>
      <c r="BE1116" s="180"/>
      <c r="BF1116" s="180"/>
      <c r="BG1116" s="180"/>
      <c r="BH1116" s="180"/>
      <c r="BI1116" s="180"/>
      <c r="BJ1116" s="180"/>
      <c r="BK1116" s="180"/>
      <c r="BL1116" s="180"/>
      <c r="BM1116" s="180"/>
      <c r="BN1116" s="180"/>
      <c r="BO1116" s="180"/>
      <c r="BP1116" s="180"/>
      <c r="BQ1116" s="180"/>
      <c r="BR1116" s="180"/>
      <c r="BS1116" s="180"/>
      <c r="BT1116" s="180"/>
      <c r="BU1116" s="180"/>
      <c r="BV1116" s="180"/>
      <c r="BW1116" s="180"/>
      <c r="BX1116" s="180"/>
      <c r="BY1116" s="180"/>
      <c r="BZ1116" s="180"/>
      <c r="CA1116" s="180"/>
      <c r="CB1116" s="180"/>
      <c r="CC1116" s="180"/>
      <c r="CD1116" s="180"/>
      <c r="CE1116" s="180"/>
      <c r="CF1116" s="180"/>
      <c r="CG1116" s="180"/>
      <c r="CH1116" s="180"/>
      <c r="CI1116" s="180"/>
      <c r="CJ1116" s="187"/>
      <c r="CK1116" s="187"/>
      <c r="CL1116" s="187"/>
      <c r="CM1116" s="187"/>
      <c r="CN1116" s="187"/>
      <c r="CO1116" s="187"/>
      <c r="CP1116" s="187"/>
      <c r="CQ1116" s="187"/>
      <c r="CR1116" s="187"/>
      <c r="CS1116" s="187"/>
      <c r="CT1116" s="187"/>
      <c r="CU1116" s="187"/>
      <c r="CV1116" s="187"/>
      <c r="CW1116" s="187"/>
      <c r="CX1116" s="187"/>
      <c r="CY1116" s="187"/>
      <c r="CZ1116" s="187"/>
      <c r="DA1116" s="187"/>
    </row>
    <row r="1117" spans="1:105" ht="15">
      <c r="A1117" s="180"/>
      <c r="B1117" s="180"/>
      <c r="C1117" s="180"/>
      <c r="D1117" s="180"/>
      <c r="E1117" s="180"/>
      <c r="F1117" s="180"/>
      <c r="G1117" s="180"/>
      <c r="H1117" s="180"/>
      <c r="I1117" s="180"/>
      <c r="J1117" s="180"/>
      <c r="K1117" s="180"/>
      <c r="L1117" s="180"/>
      <c r="M1117" s="180"/>
      <c r="N1117" s="180"/>
      <c r="O1117" s="180"/>
      <c r="P1117" s="180"/>
      <c r="Q1117" s="180"/>
      <c r="R1117" s="180"/>
      <c r="S1117" s="180"/>
      <c r="T1117" s="180"/>
      <c r="U1117" s="180"/>
      <c r="V1117" s="180"/>
      <c r="W1117" s="180"/>
      <c r="X1117" s="180"/>
      <c r="Y1117" s="180"/>
      <c r="Z1117" s="180"/>
      <c r="AA1117" s="180"/>
      <c r="AB1117" s="180"/>
      <c r="AC1117" s="180"/>
      <c r="AD1117" s="180"/>
      <c r="AE1117" s="180"/>
      <c r="AF1117" s="180"/>
      <c r="AG1117" s="180"/>
      <c r="AH1117" s="180"/>
      <c r="AI1117" s="180"/>
      <c r="AJ1117" s="180"/>
      <c r="AK1117" s="180"/>
      <c r="AL1117" s="180"/>
      <c r="AM1117" s="180"/>
      <c r="AN1117" s="180"/>
      <c r="AO1117" s="180"/>
      <c r="AP1117" s="180"/>
      <c r="AQ1117" s="180"/>
      <c r="AR1117" s="180"/>
      <c r="AS1117" s="180"/>
      <c r="AT1117" s="180"/>
      <c r="AU1117" s="180"/>
      <c r="AV1117" s="180"/>
      <c r="AW1117" s="180"/>
      <c r="AX1117" s="180"/>
      <c r="AY1117" s="180"/>
      <c r="AZ1117" s="180"/>
      <c r="BA1117" s="180"/>
      <c r="BB1117" s="180"/>
      <c r="BC1117" s="180"/>
      <c r="BD1117" s="180"/>
      <c r="BE1117" s="180"/>
      <c r="BF1117" s="180"/>
      <c r="BG1117" s="180"/>
      <c r="BH1117" s="180"/>
      <c r="BI1117" s="180"/>
      <c r="BJ1117" s="180"/>
      <c r="BK1117" s="180"/>
      <c r="BL1117" s="180"/>
      <c r="BM1117" s="180"/>
      <c r="BN1117" s="180"/>
      <c r="BO1117" s="180"/>
      <c r="BP1117" s="180"/>
      <c r="BQ1117" s="180"/>
      <c r="BR1117" s="180"/>
      <c r="BS1117" s="180"/>
      <c r="BT1117" s="180"/>
      <c r="BU1117" s="180"/>
      <c r="BV1117" s="180"/>
      <c r="BW1117" s="180"/>
      <c r="BX1117" s="180"/>
      <c r="BY1117" s="180"/>
      <c r="BZ1117" s="180"/>
      <c r="CA1117" s="180"/>
      <c r="CB1117" s="180"/>
      <c r="CC1117" s="180"/>
      <c r="CD1117" s="180"/>
      <c r="CE1117" s="180"/>
      <c r="CF1117" s="180"/>
      <c r="CG1117" s="180"/>
      <c r="CH1117" s="180"/>
      <c r="CI1117" s="180"/>
      <c r="CJ1117" s="187"/>
      <c r="CK1117" s="187"/>
      <c r="CL1117" s="187"/>
      <c r="CM1117" s="187"/>
      <c r="CN1117" s="187"/>
      <c r="CO1117" s="187"/>
      <c r="CP1117" s="187"/>
      <c r="CQ1117" s="187"/>
      <c r="CR1117" s="187"/>
      <c r="CS1117" s="187"/>
      <c r="CT1117" s="187"/>
      <c r="CU1117" s="187"/>
      <c r="CV1117" s="187"/>
      <c r="CW1117" s="187"/>
      <c r="CX1117" s="187"/>
      <c r="CY1117" s="187"/>
      <c r="CZ1117" s="187"/>
      <c r="DA1117" s="187"/>
    </row>
    <row r="1118" spans="1:105" ht="15">
      <c r="A1118" s="180"/>
      <c r="B1118" s="180"/>
      <c r="C1118" s="180"/>
      <c r="D1118" s="180"/>
      <c r="E1118" s="180"/>
      <c r="F1118" s="180"/>
      <c r="G1118" s="180"/>
      <c r="H1118" s="180"/>
      <c r="I1118" s="180"/>
      <c r="J1118" s="180"/>
      <c r="K1118" s="180"/>
      <c r="L1118" s="180"/>
      <c r="M1118" s="180"/>
      <c r="N1118" s="180"/>
      <c r="O1118" s="180"/>
      <c r="P1118" s="180"/>
      <c r="Q1118" s="180"/>
      <c r="R1118" s="180"/>
      <c r="S1118" s="180"/>
      <c r="T1118" s="180"/>
      <c r="U1118" s="180"/>
      <c r="V1118" s="180"/>
      <c r="W1118" s="180"/>
      <c r="X1118" s="180"/>
      <c r="Y1118" s="180"/>
      <c r="Z1118" s="180"/>
      <c r="AA1118" s="180"/>
      <c r="AB1118" s="180"/>
      <c r="AC1118" s="180"/>
      <c r="AD1118" s="180"/>
      <c r="AE1118" s="180"/>
      <c r="AF1118" s="180"/>
      <c r="AG1118" s="180"/>
      <c r="AH1118" s="180"/>
      <c r="AI1118" s="180"/>
      <c r="AJ1118" s="180"/>
      <c r="AK1118" s="180"/>
      <c r="AL1118" s="180"/>
      <c r="AM1118" s="180"/>
      <c r="AN1118" s="180"/>
      <c r="AO1118" s="180"/>
      <c r="AP1118" s="180"/>
      <c r="AQ1118" s="180"/>
      <c r="AR1118" s="180"/>
      <c r="AS1118" s="180"/>
      <c r="AT1118" s="180"/>
      <c r="AU1118" s="180"/>
      <c r="AV1118" s="180"/>
      <c r="AW1118" s="180"/>
      <c r="AX1118" s="180"/>
      <c r="AY1118" s="180"/>
      <c r="AZ1118" s="180"/>
      <c r="BA1118" s="180"/>
      <c r="BB1118" s="180"/>
      <c r="BC1118" s="180"/>
      <c r="BD1118" s="180"/>
      <c r="BE1118" s="180"/>
      <c r="BF1118" s="180"/>
      <c r="BG1118" s="180"/>
      <c r="BH1118" s="180"/>
      <c r="BI1118" s="180"/>
      <c r="BJ1118" s="180"/>
      <c r="BK1118" s="180"/>
      <c r="BL1118" s="180"/>
      <c r="BM1118" s="180"/>
      <c r="BN1118" s="180"/>
      <c r="BO1118" s="180"/>
      <c r="BP1118" s="180"/>
      <c r="BQ1118" s="180"/>
      <c r="BR1118" s="180"/>
      <c r="BS1118" s="180"/>
      <c r="BT1118" s="180"/>
      <c r="BU1118" s="180"/>
      <c r="BV1118" s="180"/>
      <c r="BW1118" s="180"/>
      <c r="BX1118" s="180"/>
      <c r="BY1118" s="180"/>
      <c r="BZ1118" s="180"/>
      <c r="CA1118" s="180"/>
      <c r="CB1118" s="180"/>
      <c r="CC1118" s="180"/>
      <c r="CD1118" s="180"/>
      <c r="CE1118" s="180"/>
      <c r="CF1118" s="180"/>
      <c r="CG1118" s="180"/>
      <c r="CH1118" s="180"/>
      <c r="CI1118" s="180"/>
      <c r="CJ1118" s="187"/>
      <c r="CK1118" s="187"/>
      <c r="CL1118" s="187"/>
      <c r="CM1118" s="187"/>
      <c r="CN1118" s="187"/>
      <c r="CO1118" s="187"/>
      <c r="CP1118" s="187"/>
      <c r="CQ1118" s="187"/>
      <c r="CR1118" s="187"/>
      <c r="CS1118" s="187"/>
      <c r="CT1118" s="187"/>
      <c r="CU1118" s="187"/>
      <c r="CV1118" s="187"/>
      <c r="CW1118" s="187"/>
      <c r="CX1118" s="187"/>
      <c r="CY1118" s="187"/>
      <c r="CZ1118" s="187"/>
      <c r="DA1118" s="187"/>
    </row>
    <row r="1119" spans="1:105" ht="15">
      <c r="A1119" s="180"/>
      <c r="B1119" s="180"/>
      <c r="C1119" s="180"/>
      <c r="D1119" s="180"/>
      <c r="E1119" s="180"/>
      <c r="F1119" s="180"/>
      <c r="G1119" s="180"/>
      <c r="H1119" s="180"/>
      <c r="I1119" s="180"/>
      <c r="J1119" s="180"/>
      <c r="K1119" s="180"/>
      <c r="L1119" s="180"/>
      <c r="M1119" s="180"/>
      <c r="N1119" s="180"/>
      <c r="O1119" s="180"/>
      <c r="P1119" s="180"/>
      <c r="Q1119" s="180"/>
      <c r="R1119" s="180"/>
      <c r="S1119" s="180"/>
      <c r="T1119" s="180"/>
      <c r="U1119" s="180"/>
      <c r="V1119" s="180"/>
      <c r="W1119" s="180"/>
      <c r="X1119" s="180"/>
      <c r="Y1119" s="180"/>
      <c r="Z1119" s="180"/>
      <c r="AA1119" s="180"/>
      <c r="AB1119" s="180"/>
      <c r="AC1119" s="180"/>
      <c r="AD1119" s="180"/>
      <c r="AE1119" s="180"/>
      <c r="AF1119" s="180"/>
      <c r="AG1119" s="180"/>
      <c r="AH1119" s="180"/>
      <c r="AI1119" s="180"/>
      <c r="AJ1119" s="180"/>
      <c r="AK1119" s="180"/>
      <c r="AL1119" s="180"/>
      <c r="AM1119" s="180"/>
      <c r="AN1119" s="180"/>
      <c r="AO1119" s="180"/>
      <c r="AP1119" s="180"/>
      <c r="AQ1119" s="180"/>
      <c r="AR1119" s="180"/>
      <c r="AS1119" s="180"/>
      <c r="AT1119" s="180"/>
      <c r="AU1119" s="180"/>
      <c r="AV1119" s="180"/>
      <c r="AW1119" s="180"/>
      <c r="AX1119" s="180"/>
      <c r="AY1119" s="180"/>
      <c r="AZ1119" s="180"/>
      <c r="BA1119" s="180"/>
      <c r="BB1119" s="180"/>
      <c r="BC1119" s="180"/>
      <c r="BD1119" s="180"/>
      <c r="BE1119" s="180"/>
      <c r="BF1119" s="180"/>
      <c r="BG1119" s="180"/>
      <c r="BH1119" s="180"/>
      <c r="BI1119" s="180"/>
      <c r="BJ1119" s="180"/>
      <c r="BK1119" s="180"/>
      <c r="BL1119" s="180"/>
      <c r="BM1119" s="180"/>
      <c r="BN1119" s="180"/>
      <c r="BO1119" s="180"/>
      <c r="BP1119" s="180"/>
      <c r="BQ1119" s="180"/>
      <c r="BR1119" s="180"/>
      <c r="BS1119" s="180"/>
      <c r="BT1119" s="180"/>
      <c r="BU1119" s="180"/>
      <c r="BV1119" s="180"/>
      <c r="BW1119" s="180"/>
      <c r="BX1119" s="180"/>
      <c r="BY1119" s="180"/>
      <c r="BZ1119" s="180"/>
      <c r="CA1119" s="180"/>
      <c r="CB1119" s="180"/>
      <c r="CC1119" s="180"/>
      <c r="CD1119" s="180"/>
      <c r="CE1119" s="180"/>
      <c r="CF1119" s="180"/>
      <c r="CG1119" s="180"/>
      <c r="CH1119" s="180"/>
      <c r="CI1119" s="180"/>
      <c r="CJ1119" s="187"/>
      <c r="CK1119" s="187"/>
      <c r="CL1119" s="187"/>
      <c r="CM1119" s="187"/>
      <c r="CN1119" s="187"/>
      <c r="CO1119" s="187"/>
      <c r="CP1119" s="187"/>
      <c r="CQ1119" s="187"/>
      <c r="CR1119" s="187"/>
      <c r="CS1119" s="187"/>
      <c r="CT1119" s="187"/>
      <c r="CU1119" s="187"/>
      <c r="CV1119" s="187"/>
      <c r="CW1119" s="187"/>
      <c r="CX1119" s="187"/>
      <c r="CY1119" s="187"/>
      <c r="CZ1119" s="187"/>
      <c r="DA1119" s="187"/>
    </row>
    <row r="1120" spans="1:105" ht="15">
      <c r="A1120" s="180"/>
      <c r="B1120" s="180"/>
      <c r="C1120" s="180"/>
      <c r="D1120" s="180"/>
      <c r="E1120" s="180"/>
      <c r="F1120" s="180"/>
      <c r="G1120" s="180"/>
      <c r="H1120" s="180"/>
      <c r="I1120" s="180"/>
      <c r="J1120" s="180"/>
      <c r="K1120" s="180"/>
      <c r="L1120" s="180"/>
      <c r="M1120" s="180"/>
      <c r="N1120" s="180"/>
      <c r="O1120" s="180"/>
      <c r="P1120" s="180"/>
      <c r="Q1120" s="180"/>
      <c r="R1120" s="180"/>
      <c r="S1120" s="180"/>
      <c r="T1120" s="180"/>
      <c r="U1120" s="180"/>
      <c r="V1120" s="180"/>
      <c r="W1120" s="180"/>
      <c r="X1120" s="180"/>
      <c r="Y1120" s="180"/>
      <c r="Z1120" s="180"/>
      <c r="AA1120" s="180"/>
      <c r="AB1120" s="180"/>
      <c r="AC1120" s="180"/>
      <c r="AD1120" s="180"/>
      <c r="AE1120" s="180"/>
      <c r="AF1120" s="180"/>
      <c r="AG1120" s="180"/>
      <c r="AH1120" s="180"/>
      <c r="AI1120" s="180"/>
      <c r="AJ1120" s="180"/>
      <c r="AK1120" s="180"/>
      <c r="AL1120" s="180"/>
      <c r="AM1120" s="180"/>
      <c r="AN1120" s="180"/>
      <c r="AO1120" s="180"/>
      <c r="AP1120" s="180"/>
      <c r="AQ1120" s="180"/>
      <c r="AR1120" s="180"/>
      <c r="AS1120" s="180"/>
      <c r="AT1120" s="180"/>
      <c r="AU1120" s="180"/>
      <c r="AV1120" s="180"/>
      <c r="AW1120" s="180"/>
      <c r="AX1120" s="180"/>
      <c r="AY1120" s="180"/>
      <c r="AZ1120" s="180"/>
      <c r="BA1120" s="180"/>
      <c r="BB1120" s="180"/>
      <c r="BC1120" s="180"/>
      <c r="BD1120" s="180"/>
      <c r="BE1120" s="180"/>
      <c r="BF1120" s="180"/>
      <c r="BG1120" s="180"/>
      <c r="BH1120" s="180"/>
      <c r="BI1120" s="180"/>
      <c r="BJ1120" s="180"/>
      <c r="BK1120" s="180"/>
      <c r="BL1120" s="180"/>
      <c r="BM1120" s="180"/>
      <c r="BN1120" s="180"/>
      <c r="BO1120" s="180"/>
      <c r="BP1120" s="180"/>
      <c r="BQ1120" s="180"/>
      <c r="BR1120" s="180"/>
      <c r="BS1120" s="180"/>
      <c r="BT1120" s="180"/>
      <c r="BU1120" s="180"/>
      <c r="BV1120" s="180"/>
      <c r="BW1120" s="180"/>
      <c r="BX1120" s="180"/>
      <c r="BY1120" s="180"/>
      <c r="BZ1120" s="180"/>
      <c r="CA1120" s="180"/>
      <c r="CB1120" s="180"/>
      <c r="CC1120" s="180"/>
      <c r="CD1120" s="180"/>
      <c r="CE1120" s="180"/>
      <c r="CF1120" s="180"/>
      <c r="CG1120" s="180"/>
      <c r="CH1120" s="180"/>
      <c r="CI1120" s="180"/>
      <c r="CJ1120" s="187"/>
      <c r="CK1120" s="187"/>
      <c r="CL1120" s="187"/>
      <c r="CM1120" s="187"/>
      <c r="CN1120" s="187"/>
      <c r="CO1120" s="187"/>
      <c r="CP1120" s="187"/>
      <c r="CQ1120" s="187"/>
      <c r="CR1120" s="187"/>
      <c r="CS1120" s="187"/>
      <c r="CT1120" s="187"/>
      <c r="CU1120" s="187"/>
      <c r="CV1120" s="187"/>
      <c r="CW1120" s="187"/>
      <c r="CX1120" s="187"/>
      <c r="CY1120" s="187"/>
      <c r="CZ1120" s="187"/>
      <c r="DA1120" s="187"/>
    </row>
    <row r="1121" spans="1:105" ht="15">
      <c r="A1121" s="180"/>
      <c r="B1121" s="180"/>
      <c r="C1121" s="180"/>
      <c r="D1121" s="180"/>
      <c r="E1121" s="180"/>
      <c r="F1121" s="180"/>
      <c r="G1121" s="180"/>
      <c r="H1121" s="180"/>
      <c r="I1121" s="180"/>
      <c r="J1121" s="180"/>
      <c r="K1121" s="180"/>
      <c r="L1121" s="180"/>
      <c r="M1121" s="180"/>
      <c r="N1121" s="180"/>
      <c r="O1121" s="180"/>
      <c r="P1121" s="180"/>
      <c r="Q1121" s="180"/>
      <c r="R1121" s="180"/>
      <c r="S1121" s="180"/>
      <c r="T1121" s="180"/>
      <c r="U1121" s="180"/>
      <c r="V1121" s="180"/>
      <c r="W1121" s="180"/>
      <c r="X1121" s="180"/>
      <c r="Y1121" s="180"/>
      <c r="Z1121" s="180"/>
      <c r="AA1121" s="180"/>
      <c r="AB1121" s="180"/>
      <c r="AC1121" s="180"/>
      <c r="AD1121" s="180"/>
      <c r="AE1121" s="180"/>
      <c r="AF1121" s="180"/>
      <c r="AG1121" s="180"/>
      <c r="AH1121" s="180"/>
      <c r="AI1121" s="180"/>
      <c r="AJ1121" s="180"/>
      <c r="AK1121" s="180"/>
      <c r="AL1121" s="180"/>
      <c r="AM1121" s="180"/>
      <c r="AN1121" s="180"/>
      <c r="AO1121" s="180"/>
      <c r="AP1121" s="180"/>
      <c r="AQ1121" s="180"/>
      <c r="AR1121" s="180"/>
      <c r="AS1121" s="180"/>
      <c r="AT1121" s="180"/>
      <c r="AU1121" s="180"/>
      <c r="AV1121" s="180"/>
      <c r="AW1121" s="180"/>
      <c r="AX1121" s="180"/>
      <c r="AY1121" s="180"/>
      <c r="AZ1121" s="180"/>
      <c r="BA1121" s="180"/>
      <c r="BB1121" s="180"/>
      <c r="BC1121" s="180"/>
      <c r="BD1121" s="180"/>
      <c r="BE1121" s="180"/>
      <c r="BF1121" s="180"/>
      <c r="BG1121" s="180"/>
      <c r="BH1121" s="180"/>
      <c r="BI1121" s="180"/>
      <c r="BJ1121" s="180"/>
      <c r="BK1121" s="180"/>
      <c r="BL1121" s="180"/>
      <c r="BM1121" s="180"/>
      <c r="BN1121" s="180"/>
      <c r="BO1121" s="180"/>
      <c r="BP1121" s="180"/>
      <c r="BQ1121" s="180"/>
      <c r="BR1121" s="180"/>
      <c r="BS1121" s="180"/>
      <c r="BT1121" s="180"/>
      <c r="BU1121" s="180"/>
      <c r="BV1121" s="180"/>
      <c r="BW1121" s="180"/>
      <c r="BX1121" s="180"/>
      <c r="BY1121" s="180"/>
      <c r="BZ1121" s="180"/>
      <c r="CA1121" s="180"/>
      <c r="CB1121" s="180"/>
      <c r="CC1121" s="180"/>
      <c r="CD1121" s="180"/>
      <c r="CE1121" s="180"/>
      <c r="CF1121" s="180"/>
      <c r="CG1121" s="180"/>
      <c r="CH1121" s="180"/>
      <c r="CI1121" s="180"/>
      <c r="CJ1121" s="187"/>
      <c r="CK1121" s="187"/>
      <c r="CL1121" s="187"/>
      <c r="CM1121" s="187"/>
      <c r="CN1121" s="187"/>
      <c r="CO1121" s="187"/>
      <c r="CP1121" s="187"/>
      <c r="CQ1121" s="187"/>
      <c r="CR1121" s="187"/>
      <c r="CS1121" s="187"/>
      <c r="CT1121" s="187"/>
      <c r="CU1121" s="187"/>
      <c r="CV1121" s="187"/>
      <c r="CW1121" s="187"/>
      <c r="CX1121" s="187"/>
      <c r="CY1121" s="187"/>
      <c r="CZ1121" s="187"/>
      <c r="DA1121" s="187"/>
    </row>
    <row r="1122" spans="1:105" ht="15">
      <c r="A1122" s="180"/>
      <c r="B1122" s="180"/>
      <c r="C1122" s="180"/>
      <c r="D1122" s="180"/>
      <c r="E1122" s="180"/>
      <c r="F1122" s="180"/>
      <c r="G1122" s="180"/>
      <c r="H1122" s="180"/>
      <c r="I1122" s="180"/>
      <c r="J1122" s="180"/>
      <c r="K1122" s="180"/>
      <c r="L1122" s="180"/>
      <c r="M1122" s="180"/>
      <c r="N1122" s="180"/>
      <c r="O1122" s="180"/>
      <c r="P1122" s="180"/>
      <c r="Q1122" s="180"/>
      <c r="R1122" s="180"/>
      <c r="S1122" s="180"/>
      <c r="T1122" s="180"/>
      <c r="U1122" s="180"/>
      <c r="V1122" s="180"/>
      <c r="W1122" s="180"/>
      <c r="X1122" s="180"/>
      <c r="Y1122" s="180"/>
      <c r="Z1122" s="180"/>
      <c r="AA1122" s="180"/>
      <c r="AB1122" s="180"/>
      <c r="AC1122" s="180"/>
      <c r="AD1122" s="180"/>
      <c r="AE1122" s="180"/>
      <c r="AF1122" s="180"/>
      <c r="AG1122" s="180"/>
      <c r="AH1122" s="180"/>
      <c r="AI1122" s="180"/>
      <c r="AJ1122" s="180"/>
      <c r="AK1122" s="180"/>
      <c r="AL1122" s="180"/>
      <c r="AM1122" s="180"/>
      <c r="AN1122" s="180"/>
      <c r="AO1122" s="180"/>
      <c r="AP1122" s="180"/>
      <c r="AQ1122" s="180"/>
      <c r="AR1122" s="180"/>
      <c r="AS1122" s="180"/>
      <c r="AT1122" s="180"/>
      <c r="AU1122" s="180"/>
      <c r="AV1122" s="180"/>
      <c r="AW1122" s="180"/>
      <c r="AX1122" s="180"/>
      <c r="AY1122" s="180"/>
      <c r="AZ1122" s="180"/>
      <c r="BA1122" s="180"/>
      <c r="BB1122" s="180"/>
      <c r="BC1122" s="180"/>
      <c r="BD1122" s="180"/>
      <c r="BE1122" s="180"/>
      <c r="BF1122" s="180"/>
      <c r="BG1122" s="180"/>
      <c r="BH1122" s="180"/>
      <c r="BI1122" s="180"/>
      <c r="BJ1122" s="180"/>
      <c r="BK1122" s="180"/>
      <c r="BL1122" s="180"/>
      <c r="BM1122" s="180"/>
      <c r="BN1122" s="180"/>
      <c r="BO1122" s="180"/>
      <c r="BP1122" s="180"/>
      <c r="BQ1122" s="180"/>
      <c r="BR1122" s="180"/>
      <c r="BS1122" s="180"/>
      <c r="BT1122" s="180"/>
      <c r="BU1122" s="180"/>
      <c r="BV1122" s="180"/>
      <c r="BW1122" s="180"/>
      <c r="BX1122" s="180"/>
      <c r="BY1122" s="180"/>
      <c r="BZ1122" s="180"/>
      <c r="CA1122" s="180"/>
      <c r="CB1122" s="180"/>
      <c r="CC1122" s="180"/>
      <c r="CD1122" s="180"/>
      <c r="CE1122" s="180"/>
      <c r="CF1122" s="180"/>
      <c r="CG1122" s="180"/>
      <c r="CH1122" s="180"/>
      <c r="CI1122" s="180"/>
      <c r="CJ1122" s="187"/>
      <c r="CK1122" s="187"/>
      <c r="CL1122" s="187"/>
      <c r="CM1122" s="187"/>
      <c r="CN1122" s="187"/>
      <c r="CO1122" s="187"/>
      <c r="CP1122" s="187"/>
      <c r="CQ1122" s="187"/>
      <c r="CR1122" s="187"/>
      <c r="CS1122" s="187"/>
      <c r="CT1122" s="187"/>
      <c r="CU1122" s="187"/>
      <c r="CV1122" s="187"/>
      <c r="CW1122" s="187"/>
      <c r="CX1122" s="187"/>
      <c r="CY1122" s="187"/>
      <c r="CZ1122" s="187"/>
      <c r="DA1122" s="187"/>
    </row>
    <row r="1123" spans="1:105" ht="15">
      <c r="A1123" s="180"/>
      <c r="B1123" s="180"/>
      <c r="C1123" s="180"/>
      <c r="D1123" s="180"/>
      <c r="E1123" s="180"/>
      <c r="F1123" s="180"/>
      <c r="G1123" s="180"/>
      <c r="H1123" s="180"/>
      <c r="I1123" s="180"/>
      <c r="J1123" s="180"/>
      <c r="K1123" s="180"/>
      <c r="L1123" s="180"/>
      <c r="M1123" s="180"/>
      <c r="N1123" s="180"/>
      <c r="O1123" s="180"/>
      <c r="P1123" s="180"/>
      <c r="Q1123" s="180"/>
      <c r="R1123" s="180"/>
      <c r="S1123" s="180"/>
      <c r="T1123" s="180"/>
      <c r="U1123" s="180"/>
      <c r="V1123" s="180"/>
      <c r="W1123" s="180"/>
      <c r="X1123" s="180"/>
      <c r="Y1123" s="180"/>
      <c r="Z1123" s="180"/>
      <c r="AA1123" s="180"/>
      <c r="AB1123" s="180"/>
      <c r="AC1123" s="180"/>
      <c r="AD1123" s="180"/>
      <c r="AE1123" s="180"/>
      <c r="AF1123" s="180"/>
      <c r="AG1123" s="180"/>
      <c r="AH1123" s="180"/>
      <c r="AI1123" s="180"/>
      <c r="AJ1123" s="180"/>
      <c r="AK1123" s="180"/>
      <c r="AL1123" s="180"/>
      <c r="AM1123" s="180"/>
      <c r="AN1123" s="180"/>
      <c r="AO1123" s="180"/>
      <c r="AP1123" s="180"/>
      <c r="AQ1123" s="180"/>
      <c r="AR1123" s="180"/>
      <c r="AS1123" s="180"/>
      <c r="AT1123" s="180"/>
      <c r="AU1123" s="180"/>
      <c r="AV1123" s="180"/>
      <c r="AW1123" s="180"/>
      <c r="AX1123" s="180"/>
      <c r="AY1123" s="180"/>
      <c r="AZ1123" s="180"/>
      <c r="BA1123" s="180"/>
      <c r="BB1123" s="180"/>
      <c r="BC1123" s="180"/>
      <c r="BD1123" s="180"/>
      <c r="BE1123" s="180"/>
      <c r="BF1123" s="180"/>
      <c r="BG1123" s="180"/>
      <c r="BH1123" s="180"/>
      <c r="BI1123" s="180"/>
      <c r="BJ1123" s="180"/>
      <c r="BK1123" s="180"/>
      <c r="BL1123" s="180"/>
      <c r="BM1123" s="180"/>
      <c r="BN1123" s="180"/>
      <c r="BO1123" s="180"/>
      <c r="BP1123" s="180"/>
      <c r="BQ1123" s="180"/>
      <c r="BR1123" s="180"/>
      <c r="BS1123" s="180"/>
      <c r="BT1123" s="180"/>
      <c r="BU1123" s="180"/>
      <c r="BV1123" s="180"/>
      <c r="BW1123" s="180"/>
      <c r="BX1123" s="180"/>
      <c r="BY1123" s="180"/>
      <c r="BZ1123" s="180"/>
      <c r="CA1123" s="180"/>
      <c r="CB1123" s="180"/>
      <c r="CC1123" s="180"/>
      <c r="CD1123" s="180"/>
      <c r="CE1123" s="180"/>
      <c r="CF1123" s="180"/>
      <c r="CG1123" s="180"/>
      <c r="CH1123" s="180"/>
      <c r="CI1123" s="180"/>
      <c r="CJ1123" s="187"/>
      <c r="CK1123" s="187"/>
      <c r="CL1123" s="187"/>
      <c r="CM1123" s="187"/>
      <c r="CN1123" s="187"/>
      <c r="CO1123" s="187"/>
      <c r="CP1123" s="187"/>
      <c r="CQ1123" s="187"/>
      <c r="CR1123" s="187"/>
      <c r="CS1123" s="187"/>
      <c r="CT1123" s="187"/>
      <c r="CU1123" s="187"/>
      <c r="CV1123" s="187"/>
      <c r="CW1123" s="187"/>
      <c r="CX1123" s="187"/>
      <c r="CY1123" s="187"/>
      <c r="CZ1123" s="187"/>
      <c r="DA1123" s="187"/>
    </row>
    <row r="1124" spans="1:105" ht="15">
      <c r="A1124" s="180"/>
      <c r="B1124" s="180"/>
      <c r="C1124" s="180"/>
      <c r="D1124" s="180"/>
      <c r="E1124" s="180"/>
      <c r="F1124" s="180"/>
      <c r="G1124" s="180"/>
      <c r="H1124" s="180"/>
      <c r="I1124" s="180"/>
      <c r="J1124" s="180"/>
      <c r="K1124" s="180"/>
      <c r="L1124" s="180"/>
      <c r="M1124" s="180"/>
      <c r="N1124" s="180"/>
      <c r="O1124" s="180"/>
      <c r="P1124" s="180"/>
      <c r="Q1124" s="180"/>
      <c r="R1124" s="180"/>
      <c r="S1124" s="180"/>
      <c r="T1124" s="180"/>
      <c r="U1124" s="180"/>
      <c r="V1124" s="180"/>
      <c r="W1124" s="180"/>
      <c r="X1124" s="180"/>
      <c r="Y1124" s="180"/>
      <c r="Z1124" s="180"/>
      <c r="AA1124" s="180"/>
      <c r="AB1124" s="180"/>
      <c r="AC1124" s="180"/>
      <c r="AD1124" s="180"/>
      <c r="AE1124" s="180"/>
      <c r="AF1124" s="180"/>
      <c r="AG1124" s="180"/>
      <c r="AH1124" s="180"/>
      <c r="AI1124" s="180"/>
      <c r="AJ1124" s="180"/>
      <c r="AK1124" s="180"/>
      <c r="AL1124" s="180"/>
      <c r="AM1124" s="180"/>
      <c r="AN1124" s="180"/>
      <c r="AO1124" s="180"/>
      <c r="AP1124" s="180"/>
      <c r="AQ1124" s="180"/>
      <c r="AR1124" s="180"/>
      <c r="AS1124" s="180"/>
      <c r="AT1124" s="180"/>
      <c r="AU1124" s="180"/>
      <c r="AV1124" s="180"/>
      <c r="AW1124" s="180"/>
      <c r="AX1124" s="180"/>
      <c r="AY1124" s="180"/>
      <c r="AZ1124" s="180"/>
      <c r="BA1124" s="180"/>
      <c r="BB1124" s="180"/>
      <c r="BC1124" s="180"/>
      <c r="BD1124" s="180"/>
      <c r="BE1124" s="180"/>
      <c r="BF1124" s="180"/>
      <c r="BG1124" s="180"/>
      <c r="BH1124" s="180"/>
      <c r="BI1124" s="180"/>
      <c r="BJ1124" s="180"/>
      <c r="BK1124" s="180"/>
      <c r="BL1124" s="180"/>
      <c r="BM1124" s="180"/>
      <c r="BN1124" s="180"/>
      <c r="BO1124" s="180"/>
      <c r="BP1124" s="180"/>
      <c r="BQ1124" s="180"/>
      <c r="BR1124" s="180"/>
      <c r="BS1124" s="180"/>
      <c r="BT1124" s="180"/>
      <c r="BU1124" s="180"/>
      <c r="BV1124" s="180"/>
      <c r="BW1124" s="180"/>
      <c r="BX1124" s="180"/>
      <c r="BY1124" s="180"/>
      <c r="BZ1124" s="180"/>
      <c r="CA1124" s="180"/>
      <c r="CB1124" s="180"/>
      <c r="CC1124" s="180"/>
      <c r="CD1124" s="180"/>
      <c r="CE1124" s="180"/>
      <c r="CF1124" s="180"/>
      <c r="CG1124" s="180"/>
      <c r="CH1124" s="180"/>
      <c r="CI1124" s="180"/>
      <c r="CJ1124" s="187"/>
      <c r="CK1124" s="187"/>
      <c r="CL1124" s="187"/>
      <c r="CM1124" s="187"/>
      <c r="CN1124" s="187"/>
      <c r="CO1124" s="187"/>
      <c r="CP1124" s="187"/>
      <c r="CQ1124" s="187"/>
      <c r="CR1124" s="187"/>
      <c r="CS1124" s="187"/>
      <c r="CT1124" s="187"/>
      <c r="CU1124" s="187"/>
      <c r="CV1124" s="187"/>
      <c r="CW1124" s="187"/>
      <c r="CX1124" s="187"/>
      <c r="CY1124" s="187"/>
      <c r="CZ1124" s="187"/>
      <c r="DA1124" s="187"/>
    </row>
    <row r="1125" spans="1:105" ht="15">
      <c r="A1125" s="180"/>
      <c r="B1125" s="180"/>
      <c r="C1125" s="180"/>
      <c r="D1125" s="180"/>
      <c r="E1125" s="180"/>
      <c r="F1125" s="180"/>
      <c r="G1125" s="180"/>
      <c r="H1125" s="180"/>
      <c r="I1125" s="180"/>
      <c r="J1125" s="180"/>
      <c r="K1125" s="180"/>
      <c r="L1125" s="180"/>
      <c r="M1125" s="180"/>
      <c r="N1125" s="180"/>
      <c r="O1125" s="180"/>
      <c r="P1125" s="180"/>
      <c r="Q1125" s="180"/>
      <c r="R1125" s="180"/>
      <c r="S1125" s="180"/>
      <c r="T1125" s="180"/>
      <c r="U1125" s="180"/>
      <c r="V1125" s="180"/>
      <c r="W1125" s="180"/>
      <c r="X1125" s="180"/>
      <c r="Y1125" s="180"/>
      <c r="Z1125" s="180"/>
      <c r="AA1125" s="180"/>
      <c r="AB1125" s="180"/>
      <c r="AC1125" s="180"/>
      <c r="AD1125" s="180"/>
      <c r="AE1125" s="180"/>
      <c r="AF1125" s="180"/>
      <c r="AG1125" s="180"/>
      <c r="AH1125" s="180"/>
      <c r="AI1125" s="180"/>
      <c r="AJ1125" s="180"/>
      <c r="AK1125" s="180"/>
      <c r="AL1125" s="180"/>
      <c r="AM1125" s="180"/>
      <c r="AN1125" s="180"/>
      <c r="AO1125" s="180"/>
      <c r="AP1125" s="180"/>
      <c r="AQ1125" s="180"/>
      <c r="AR1125" s="180"/>
      <c r="AS1125" s="180"/>
      <c r="AT1125" s="180"/>
      <c r="AU1125" s="180"/>
      <c r="AV1125" s="180"/>
      <c r="AW1125" s="180"/>
      <c r="AX1125" s="180"/>
      <c r="AY1125" s="180"/>
      <c r="AZ1125" s="180"/>
      <c r="BA1125" s="180"/>
      <c r="BB1125" s="180"/>
      <c r="BC1125" s="180"/>
      <c r="BD1125" s="180"/>
      <c r="BE1125" s="180"/>
      <c r="BF1125" s="180"/>
      <c r="BG1125" s="180"/>
      <c r="BH1125" s="180"/>
      <c r="BI1125" s="180"/>
      <c r="BJ1125" s="180"/>
      <c r="BK1125" s="180"/>
      <c r="BL1125" s="180"/>
      <c r="BM1125" s="180"/>
      <c r="BN1125" s="180"/>
      <c r="BO1125" s="180"/>
      <c r="BP1125" s="180"/>
      <c r="BQ1125" s="180"/>
      <c r="BR1125" s="180"/>
      <c r="BS1125" s="180"/>
      <c r="BT1125" s="180"/>
      <c r="BU1125" s="180"/>
      <c r="BV1125" s="180"/>
      <c r="BW1125" s="180"/>
      <c r="BX1125" s="180"/>
      <c r="BY1125" s="180"/>
      <c r="BZ1125" s="180"/>
      <c r="CA1125" s="180"/>
      <c r="CB1125" s="180"/>
      <c r="CC1125" s="180"/>
      <c r="CD1125" s="180"/>
      <c r="CE1125" s="180"/>
      <c r="CF1125" s="180"/>
      <c r="CG1125" s="180"/>
      <c r="CH1125" s="180"/>
      <c r="CI1125" s="180"/>
      <c r="CJ1125" s="187"/>
      <c r="CK1125" s="187"/>
      <c r="CL1125" s="187"/>
      <c r="CM1125" s="187"/>
      <c r="CN1125" s="187"/>
      <c r="CO1125" s="187"/>
      <c r="CP1125" s="187"/>
      <c r="CQ1125" s="187"/>
      <c r="CR1125" s="187"/>
      <c r="CS1125" s="187"/>
      <c r="CT1125" s="187"/>
      <c r="CU1125" s="187"/>
      <c r="CV1125" s="187"/>
      <c r="CW1125" s="187"/>
      <c r="CX1125" s="187"/>
      <c r="CY1125" s="187"/>
      <c r="CZ1125" s="187"/>
      <c r="DA1125" s="187"/>
    </row>
    <row r="1126" spans="1:105" ht="15">
      <c r="A1126" s="180"/>
      <c r="B1126" s="180"/>
      <c r="C1126" s="180"/>
      <c r="D1126" s="180"/>
      <c r="E1126" s="180"/>
      <c r="F1126" s="180"/>
      <c r="G1126" s="180"/>
      <c r="H1126" s="180"/>
      <c r="I1126" s="180"/>
      <c r="J1126" s="180"/>
      <c r="K1126" s="180"/>
      <c r="L1126" s="180"/>
      <c r="M1126" s="180"/>
      <c r="N1126" s="180"/>
      <c r="O1126" s="180"/>
      <c r="P1126" s="180"/>
      <c r="Q1126" s="180"/>
      <c r="R1126" s="180"/>
      <c r="S1126" s="180"/>
      <c r="T1126" s="180"/>
      <c r="U1126" s="180"/>
      <c r="V1126" s="180"/>
      <c r="W1126" s="180"/>
      <c r="X1126" s="180"/>
      <c r="Y1126" s="180"/>
      <c r="Z1126" s="180"/>
      <c r="AA1126" s="180"/>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c r="AX1126" s="180"/>
      <c r="AY1126" s="180"/>
      <c r="AZ1126" s="180"/>
      <c r="BA1126" s="180"/>
      <c r="BB1126" s="180"/>
      <c r="BC1126" s="180"/>
      <c r="BD1126" s="180"/>
      <c r="BE1126" s="180"/>
      <c r="BF1126" s="180"/>
      <c r="BG1126" s="180"/>
      <c r="BH1126" s="180"/>
      <c r="BI1126" s="180"/>
      <c r="BJ1126" s="180"/>
      <c r="BK1126" s="180"/>
      <c r="BL1126" s="180"/>
      <c r="BM1126" s="180"/>
      <c r="BN1126" s="180"/>
      <c r="BO1126" s="180"/>
      <c r="BP1126" s="180"/>
      <c r="BQ1126" s="180"/>
      <c r="BR1126" s="180"/>
      <c r="BS1126" s="180"/>
      <c r="BT1126" s="180"/>
      <c r="BU1126" s="180"/>
      <c r="BV1126" s="180"/>
      <c r="BW1126" s="180"/>
      <c r="BX1126" s="180"/>
      <c r="BY1126" s="180"/>
      <c r="BZ1126" s="180"/>
      <c r="CA1126" s="180"/>
      <c r="CB1126" s="180"/>
      <c r="CC1126" s="180"/>
      <c r="CD1126" s="180"/>
      <c r="CE1126" s="180"/>
      <c r="CF1126" s="180"/>
      <c r="CG1126" s="180"/>
      <c r="CH1126" s="180"/>
      <c r="CI1126" s="180"/>
      <c r="CJ1126" s="187"/>
      <c r="CK1126" s="187"/>
      <c r="CL1126" s="187"/>
      <c r="CM1126" s="187"/>
      <c r="CN1126" s="187"/>
      <c r="CO1126" s="187"/>
      <c r="CP1126" s="187"/>
      <c r="CQ1126" s="187"/>
      <c r="CR1126" s="187"/>
      <c r="CS1126" s="187"/>
      <c r="CT1126" s="187"/>
      <c r="CU1126" s="187"/>
      <c r="CV1126" s="187"/>
      <c r="CW1126" s="187"/>
      <c r="CX1126" s="187"/>
      <c r="CY1126" s="187"/>
      <c r="CZ1126" s="187"/>
      <c r="DA1126" s="187"/>
    </row>
    <row r="1127" spans="1:105" ht="15">
      <c r="A1127" s="180"/>
      <c r="B1127" s="180"/>
      <c r="C1127" s="180"/>
      <c r="D1127" s="180"/>
      <c r="E1127" s="180"/>
      <c r="F1127" s="180"/>
      <c r="G1127" s="180"/>
      <c r="H1127" s="180"/>
      <c r="I1127" s="180"/>
      <c r="J1127" s="180"/>
      <c r="K1127" s="180"/>
      <c r="L1127" s="180"/>
      <c r="M1127" s="180"/>
      <c r="N1127" s="180"/>
      <c r="O1127" s="180"/>
      <c r="P1127" s="180"/>
      <c r="Q1127" s="180"/>
      <c r="R1127" s="180"/>
      <c r="S1127" s="180"/>
      <c r="T1127" s="180"/>
      <c r="U1127" s="180"/>
      <c r="V1127" s="180"/>
      <c r="W1127" s="180"/>
      <c r="X1127" s="180"/>
      <c r="Y1127" s="180"/>
      <c r="Z1127" s="180"/>
      <c r="AA1127" s="180"/>
      <c r="AB1127" s="180"/>
      <c r="AC1127" s="180"/>
      <c r="AD1127" s="180"/>
      <c r="AE1127" s="180"/>
      <c r="AF1127" s="180"/>
      <c r="AG1127" s="180"/>
      <c r="AH1127" s="180"/>
      <c r="AI1127" s="180"/>
      <c r="AJ1127" s="180"/>
      <c r="AK1127" s="180"/>
      <c r="AL1127" s="180"/>
      <c r="AM1127" s="180"/>
      <c r="AN1127" s="180"/>
      <c r="AO1127" s="180"/>
      <c r="AP1127" s="180"/>
      <c r="AQ1127" s="180"/>
      <c r="AR1127" s="180"/>
      <c r="AS1127" s="180"/>
      <c r="AT1127" s="180"/>
      <c r="AU1127" s="180"/>
      <c r="AV1127" s="180"/>
      <c r="AW1127" s="180"/>
      <c r="AX1127" s="180"/>
      <c r="AY1127" s="180"/>
      <c r="AZ1127" s="180"/>
      <c r="BA1127" s="180"/>
      <c r="BB1127" s="180"/>
      <c r="BC1127" s="180"/>
      <c r="BD1127" s="180"/>
      <c r="BE1127" s="180"/>
      <c r="BF1127" s="180"/>
      <c r="BG1127" s="180"/>
      <c r="BH1127" s="180"/>
      <c r="BI1127" s="180"/>
      <c r="BJ1127" s="180"/>
      <c r="BK1127" s="180"/>
      <c r="BL1127" s="180"/>
      <c r="BM1127" s="180"/>
      <c r="BN1127" s="180"/>
      <c r="BO1127" s="180"/>
      <c r="BP1127" s="180"/>
      <c r="BQ1127" s="180"/>
      <c r="BR1127" s="180"/>
      <c r="BS1127" s="180"/>
      <c r="BT1127" s="180"/>
      <c r="BU1127" s="180"/>
      <c r="BV1127" s="180"/>
      <c r="BW1127" s="180"/>
      <c r="BX1127" s="180"/>
      <c r="BY1127" s="180"/>
      <c r="BZ1127" s="180"/>
      <c r="CA1127" s="180"/>
      <c r="CB1127" s="180"/>
      <c r="CC1127" s="180"/>
      <c r="CD1127" s="180"/>
      <c r="CE1127" s="180"/>
      <c r="CF1127" s="180"/>
      <c r="CG1127" s="180"/>
      <c r="CH1127" s="180"/>
      <c r="CI1127" s="180"/>
      <c r="CJ1127" s="187"/>
      <c r="CK1127" s="187"/>
      <c r="CL1127" s="187"/>
      <c r="CM1127" s="187"/>
      <c r="CN1127" s="187"/>
      <c r="CO1127" s="187"/>
      <c r="CP1127" s="187"/>
      <c r="CQ1127" s="187"/>
      <c r="CR1127" s="187"/>
      <c r="CS1127" s="187"/>
      <c r="CT1127" s="187"/>
      <c r="CU1127" s="187"/>
      <c r="CV1127" s="187"/>
      <c r="CW1127" s="187"/>
      <c r="CX1127" s="187"/>
      <c r="CY1127" s="187"/>
      <c r="CZ1127" s="187"/>
      <c r="DA1127" s="187"/>
    </row>
    <row r="1128" spans="1:105" ht="15">
      <c r="A1128" s="180"/>
      <c r="B1128" s="180"/>
      <c r="C1128" s="180"/>
      <c r="D1128" s="180"/>
      <c r="E1128" s="180"/>
      <c r="F1128" s="180"/>
      <c r="G1128" s="180"/>
      <c r="H1128" s="180"/>
      <c r="I1128" s="180"/>
      <c r="J1128" s="180"/>
      <c r="K1128" s="180"/>
      <c r="L1128" s="180"/>
      <c r="M1128" s="180"/>
      <c r="N1128" s="180"/>
      <c r="O1128" s="180"/>
      <c r="P1128" s="180"/>
      <c r="Q1128" s="180"/>
      <c r="R1128" s="180"/>
      <c r="S1128" s="180"/>
      <c r="T1128" s="180"/>
      <c r="U1128" s="180"/>
      <c r="V1128" s="180"/>
      <c r="W1128" s="180"/>
      <c r="X1128" s="180"/>
      <c r="Y1128" s="180"/>
      <c r="Z1128" s="180"/>
      <c r="AA1128" s="180"/>
      <c r="AB1128" s="180"/>
      <c r="AC1128" s="180"/>
      <c r="AD1128" s="180"/>
      <c r="AE1128" s="180"/>
      <c r="AF1128" s="180"/>
      <c r="AG1128" s="180"/>
      <c r="AH1128" s="180"/>
      <c r="AI1128" s="180"/>
      <c r="AJ1128" s="180"/>
      <c r="AK1128" s="180"/>
      <c r="AL1128" s="180"/>
      <c r="AM1128" s="180"/>
      <c r="AN1128" s="180"/>
      <c r="AO1128" s="180"/>
      <c r="AP1128" s="180"/>
      <c r="AQ1128" s="180"/>
      <c r="AR1128" s="180"/>
      <c r="AS1128" s="180"/>
      <c r="AT1128" s="180"/>
      <c r="AU1128" s="180"/>
      <c r="AV1128" s="180"/>
      <c r="AW1128" s="180"/>
      <c r="AX1128" s="180"/>
      <c r="AY1128" s="180"/>
      <c r="AZ1128" s="180"/>
      <c r="BA1128" s="180"/>
      <c r="BB1128" s="180"/>
      <c r="BC1128" s="180"/>
      <c r="BD1128" s="180"/>
      <c r="BE1128" s="180"/>
      <c r="BF1128" s="180"/>
      <c r="BG1128" s="180"/>
      <c r="BH1128" s="180"/>
      <c r="BI1128" s="180"/>
      <c r="BJ1128" s="180"/>
      <c r="BK1128" s="180"/>
      <c r="BL1128" s="180"/>
      <c r="BM1128" s="180"/>
      <c r="BN1128" s="180"/>
      <c r="BO1128" s="180"/>
      <c r="BP1128" s="180"/>
      <c r="BQ1128" s="180"/>
      <c r="BR1128" s="180"/>
      <c r="BS1128" s="180"/>
      <c r="BT1128" s="180"/>
      <c r="BU1128" s="180"/>
      <c r="BV1128" s="180"/>
      <c r="BW1128" s="180"/>
      <c r="BX1128" s="180"/>
      <c r="BY1128" s="180"/>
      <c r="BZ1128" s="180"/>
      <c r="CA1128" s="180"/>
      <c r="CB1128" s="180"/>
      <c r="CC1128" s="180"/>
      <c r="CD1128" s="180"/>
      <c r="CE1128" s="180"/>
      <c r="CF1128" s="180"/>
      <c r="CG1128" s="180"/>
      <c r="CH1128" s="180"/>
      <c r="CI1128" s="180"/>
      <c r="CJ1128" s="187"/>
      <c r="CK1128" s="187"/>
      <c r="CL1128" s="187"/>
      <c r="CM1128" s="187"/>
      <c r="CN1128" s="187"/>
      <c r="CO1128" s="187"/>
      <c r="CP1128" s="187"/>
      <c r="CQ1128" s="187"/>
      <c r="CR1128" s="187"/>
      <c r="CS1128" s="187"/>
      <c r="CT1128" s="187"/>
      <c r="CU1128" s="187"/>
      <c r="CV1128" s="187"/>
      <c r="CW1128" s="187"/>
      <c r="CX1128" s="187"/>
      <c r="CY1128" s="187"/>
      <c r="CZ1128" s="187"/>
      <c r="DA1128" s="187"/>
    </row>
    <row r="1129" spans="1:105" ht="15">
      <c r="A1129" s="180"/>
      <c r="B1129" s="180"/>
      <c r="C1129" s="180"/>
      <c r="D1129" s="180"/>
      <c r="E1129" s="180"/>
      <c r="F1129" s="180"/>
      <c r="G1129" s="180"/>
      <c r="H1129" s="180"/>
      <c r="I1129" s="180"/>
      <c r="J1129" s="180"/>
      <c r="K1129" s="180"/>
      <c r="L1129" s="180"/>
      <c r="M1129" s="180"/>
      <c r="N1129" s="180"/>
      <c r="O1129" s="180"/>
      <c r="P1129" s="180"/>
      <c r="Q1129" s="180"/>
      <c r="R1129" s="180"/>
      <c r="S1129" s="180"/>
      <c r="T1129" s="180"/>
      <c r="U1129" s="180"/>
      <c r="V1129" s="180"/>
      <c r="W1129" s="180"/>
      <c r="X1129" s="180"/>
      <c r="Y1129" s="180"/>
      <c r="Z1129" s="180"/>
      <c r="AA1129" s="180"/>
      <c r="AB1129" s="180"/>
      <c r="AC1129" s="180"/>
      <c r="AD1129" s="180"/>
      <c r="AE1129" s="180"/>
      <c r="AF1129" s="180"/>
      <c r="AG1129" s="180"/>
      <c r="AH1129" s="180"/>
      <c r="AI1129" s="180"/>
      <c r="AJ1129" s="180"/>
      <c r="AK1129" s="180"/>
      <c r="AL1129" s="180"/>
      <c r="AM1129" s="180"/>
      <c r="AN1129" s="180"/>
      <c r="AO1129" s="180"/>
      <c r="AP1129" s="180"/>
      <c r="AQ1129" s="180"/>
      <c r="AR1129" s="180"/>
      <c r="AS1129" s="180"/>
      <c r="AT1129" s="180"/>
      <c r="AU1129" s="180"/>
      <c r="AV1129" s="180"/>
      <c r="AW1129" s="180"/>
      <c r="AX1129" s="180"/>
      <c r="AY1129" s="180"/>
      <c r="AZ1129" s="180"/>
      <c r="BA1129" s="180"/>
      <c r="BB1129" s="180"/>
      <c r="BC1129" s="180"/>
      <c r="BD1129" s="180"/>
      <c r="BE1129" s="180"/>
      <c r="BF1129" s="180"/>
      <c r="BG1129" s="180"/>
      <c r="BH1129" s="180"/>
      <c r="BI1129" s="180"/>
      <c r="BJ1129" s="180"/>
      <c r="BK1129" s="180"/>
      <c r="BL1129" s="180"/>
      <c r="BM1129" s="180"/>
      <c r="BN1129" s="180"/>
      <c r="BO1129" s="180"/>
      <c r="BP1129" s="180"/>
      <c r="BQ1129" s="180"/>
      <c r="BR1129" s="180"/>
      <c r="BS1129" s="180"/>
      <c r="BT1129" s="180"/>
      <c r="BU1129" s="180"/>
      <c r="BV1129" s="180"/>
      <c r="BW1129" s="180"/>
      <c r="BX1129" s="180"/>
      <c r="BY1129" s="180"/>
      <c r="BZ1129" s="180"/>
      <c r="CA1129" s="180"/>
      <c r="CB1129" s="180"/>
      <c r="CC1129" s="180"/>
      <c r="CD1129" s="180"/>
      <c r="CE1129" s="180"/>
      <c r="CF1129" s="180"/>
      <c r="CG1129" s="180"/>
      <c r="CH1129" s="180"/>
      <c r="CI1129" s="180"/>
      <c r="CJ1129" s="187"/>
      <c r="CK1129" s="187"/>
      <c r="CL1129" s="187"/>
      <c r="CM1129" s="187"/>
      <c r="CN1129" s="187"/>
      <c r="CO1129" s="187"/>
      <c r="CP1129" s="187"/>
      <c r="CQ1129" s="187"/>
      <c r="CR1129" s="187"/>
      <c r="CS1129" s="187"/>
      <c r="CT1129" s="187"/>
      <c r="CU1129" s="187"/>
      <c r="CV1129" s="187"/>
      <c r="CW1129" s="187"/>
      <c r="CX1129" s="187"/>
      <c r="CY1129" s="187"/>
      <c r="CZ1129" s="187"/>
      <c r="DA1129" s="187"/>
    </row>
    <row r="1130" spans="1:105" ht="15">
      <c r="A1130" s="180"/>
      <c r="B1130" s="180"/>
      <c r="C1130" s="180"/>
      <c r="D1130" s="180"/>
      <c r="E1130" s="180"/>
      <c r="F1130" s="180"/>
      <c r="G1130" s="180"/>
      <c r="H1130" s="180"/>
      <c r="I1130" s="180"/>
      <c r="J1130" s="180"/>
      <c r="K1130" s="180"/>
      <c r="L1130" s="180"/>
      <c r="M1130" s="180"/>
      <c r="N1130" s="180"/>
      <c r="O1130" s="180"/>
      <c r="P1130" s="180"/>
      <c r="Q1130" s="180"/>
      <c r="R1130" s="180"/>
      <c r="S1130" s="180"/>
      <c r="T1130" s="180"/>
      <c r="U1130" s="180"/>
      <c r="V1130" s="180"/>
      <c r="W1130" s="180"/>
      <c r="X1130" s="180"/>
      <c r="Y1130" s="180"/>
      <c r="Z1130" s="180"/>
      <c r="AA1130" s="180"/>
      <c r="AB1130" s="180"/>
      <c r="AC1130" s="180"/>
      <c r="AD1130" s="180"/>
      <c r="AE1130" s="180"/>
      <c r="AF1130" s="180"/>
      <c r="AG1130" s="180"/>
      <c r="AH1130" s="180"/>
      <c r="AI1130" s="180"/>
      <c r="AJ1130" s="180"/>
      <c r="AK1130" s="180"/>
      <c r="AL1130" s="180"/>
      <c r="AM1130" s="180"/>
      <c r="AN1130" s="180"/>
      <c r="AO1130" s="180"/>
      <c r="AP1130" s="180"/>
      <c r="AQ1130" s="180"/>
      <c r="AR1130" s="180"/>
      <c r="AS1130" s="180"/>
      <c r="AT1130" s="180"/>
      <c r="AU1130" s="180"/>
      <c r="AV1130" s="180"/>
      <c r="AW1130" s="180"/>
      <c r="AX1130" s="180"/>
      <c r="AY1130" s="180"/>
      <c r="AZ1130" s="180"/>
      <c r="BA1130" s="180"/>
      <c r="BB1130" s="180"/>
      <c r="BC1130" s="180"/>
      <c r="BD1130" s="180"/>
      <c r="BE1130" s="180"/>
      <c r="BF1130" s="180"/>
      <c r="BG1130" s="180"/>
      <c r="BH1130" s="180"/>
      <c r="BI1130" s="180"/>
      <c r="BJ1130" s="180"/>
      <c r="BK1130" s="180"/>
      <c r="BL1130" s="180"/>
      <c r="BM1130" s="180"/>
      <c r="BN1130" s="180"/>
      <c r="BO1130" s="180"/>
      <c r="BP1130" s="180"/>
      <c r="BQ1130" s="180"/>
      <c r="BR1130" s="180"/>
      <c r="BS1130" s="180"/>
      <c r="BT1130" s="180"/>
      <c r="BU1130" s="180"/>
      <c r="BV1130" s="180"/>
      <c r="BW1130" s="180"/>
      <c r="BX1130" s="180"/>
      <c r="BY1130" s="180"/>
      <c r="BZ1130" s="180"/>
      <c r="CA1130" s="180"/>
      <c r="CB1130" s="180"/>
      <c r="CC1130" s="180"/>
      <c r="CD1130" s="180"/>
      <c r="CE1130" s="180"/>
      <c r="CF1130" s="180"/>
      <c r="CG1130" s="180"/>
      <c r="CH1130" s="180"/>
      <c r="CI1130" s="180"/>
      <c r="CJ1130" s="187"/>
      <c r="CK1130" s="187"/>
      <c r="CL1130" s="187"/>
      <c r="CM1130" s="187"/>
      <c r="CN1130" s="187"/>
      <c r="CO1130" s="187"/>
      <c r="CP1130" s="187"/>
      <c r="CQ1130" s="187"/>
      <c r="CR1130" s="187"/>
      <c r="CS1130" s="187"/>
      <c r="CT1130" s="187"/>
      <c r="CU1130" s="187"/>
      <c r="CV1130" s="187"/>
      <c r="CW1130" s="187"/>
      <c r="CX1130" s="187"/>
      <c r="CY1130" s="187"/>
      <c r="CZ1130" s="187"/>
      <c r="DA1130" s="187"/>
    </row>
    <row r="1131" spans="1:105" ht="15">
      <c r="A1131" s="180"/>
      <c r="B1131" s="180"/>
      <c r="C1131" s="180"/>
      <c r="D1131" s="180"/>
      <c r="E1131" s="180"/>
      <c r="F1131" s="180"/>
      <c r="G1131" s="180"/>
      <c r="H1131" s="180"/>
      <c r="I1131" s="180"/>
      <c r="J1131" s="180"/>
      <c r="K1131" s="180"/>
      <c r="L1131" s="180"/>
      <c r="M1131" s="180"/>
      <c r="N1131" s="180"/>
      <c r="O1131" s="180"/>
      <c r="P1131" s="180"/>
      <c r="Q1131" s="180"/>
      <c r="R1131" s="180"/>
      <c r="S1131" s="180"/>
      <c r="T1131" s="180"/>
      <c r="U1131" s="180"/>
      <c r="V1131" s="180"/>
      <c r="W1131" s="180"/>
      <c r="X1131" s="180"/>
      <c r="Y1131" s="180"/>
      <c r="Z1131" s="180"/>
      <c r="AA1131" s="180"/>
      <c r="AB1131" s="180"/>
      <c r="AC1131" s="180"/>
      <c r="AD1131" s="180"/>
      <c r="AE1131" s="180"/>
      <c r="AF1131" s="180"/>
      <c r="AG1131" s="180"/>
      <c r="AH1131" s="180"/>
      <c r="AI1131" s="180"/>
      <c r="AJ1131" s="180"/>
      <c r="AK1131" s="180"/>
      <c r="AL1131" s="180"/>
      <c r="AM1131" s="180"/>
      <c r="AN1131" s="180"/>
      <c r="AO1131" s="180"/>
      <c r="AP1131" s="180"/>
      <c r="AQ1131" s="180"/>
      <c r="AR1131" s="180"/>
      <c r="AS1131" s="180"/>
      <c r="AT1131" s="180"/>
      <c r="AU1131" s="180"/>
      <c r="AV1131" s="180"/>
      <c r="AW1131" s="180"/>
      <c r="AX1131" s="180"/>
      <c r="AY1131" s="180"/>
      <c r="AZ1131" s="180"/>
      <c r="BA1131" s="180"/>
      <c r="BB1131" s="180"/>
      <c r="BC1131" s="180"/>
      <c r="BD1131" s="180"/>
      <c r="BE1131" s="180"/>
      <c r="BF1131" s="180"/>
      <c r="BG1131" s="180"/>
      <c r="BH1131" s="180"/>
      <c r="BI1131" s="180"/>
      <c r="BJ1131" s="180"/>
      <c r="BK1131" s="180"/>
      <c r="BL1131" s="180"/>
      <c r="BM1131" s="180"/>
      <c r="BN1131" s="180"/>
      <c r="BO1131" s="180"/>
      <c r="BP1131" s="180"/>
      <c r="BQ1131" s="180"/>
      <c r="BR1131" s="180"/>
      <c r="BS1131" s="180"/>
      <c r="BT1131" s="180"/>
      <c r="BU1131" s="180"/>
      <c r="BV1131" s="180"/>
      <c r="BW1131" s="180"/>
      <c r="BX1131" s="180"/>
      <c r="BY1131" s="180"/>
      <c r="BZ1131" s="180"/>
      <c r="CA1131" s="180"/>
      <c r="CB1131" s="180"/>
      <c r="CC1131" s="180"/>
      <c r="CD1131" s="180"/>
      <c r="CE1131" s="180"/>
      <c r="CF1131" s="180"/>
      <c r="CG1131" s="180"/>
      <c r="CH1131" s="180"/>
      <c r="CI1131" s="180"/>
      <c r="CJ1131" s="187"/>
      <c r="CK1131" s="187"/>
      <c r="CL1131" s="187"/>
      <c r="CM1131" s="187"/>
      <c r="CN1131" s="187"/>
      <c r="CO1131" s="187"/>
      <c r="CP1131" s="187"/>
      <c r="CQ1131" s="187"/>
      <c r="CR1131" s="187"/>
      <c r="CS1131" s="187"/>
      <c r="CT1131" s="187"/>
      <c r="CU1131" s="187"/>
      <c r="CV1131" s="187"/>
      <c r="CW1131" s="187"/>
      <c r="CX1131" s="187"/>
      <c r="CY1131" s="187"/>
      <c r="CZ1131" s="187"/>
      <c r="DA1131" s="187"/>
    </row>
    <row r="1132" spans="1:105" ht="15">
      <c r="A1132" s="180"/>
      <c r="B1132" s="180"/>
      <c r="C1132" s="180"/>
      <c r="D1132" s="180"/>
      <c r="E1132" s="180"/>
      <c r="F1132" s="180"/>
      <c r="G1132" s="180"/>
      <c r="H1132" s="180"/>
      <c r="I1132" s="180"/>
      <c r="J1132" s="180"/>
      <c r="K1132" s="180"/>
      <c r="L1132" s="180"/>
      <c r="M1132" s="180"/>
      <c r="N1132" s="180"/>
      <c r="O1132" s="180"/>
      <c r="P1132" s="180"/>
      <c r="Q1132" s="180"/>
      <c r="R1132" s="180"/>
      <c r="S1132" s="180"/>
      <c r="T1132" s="180"/>
      <c r="U1132" s="180"/>
      <c r="V1132" s="180"/>
      <c r="W1132" s="180"/>
      <c r="X1132" s="180"/>
      <c r="Y1132" s="180"/>
      <c r="Z1132" s="180"/>
      <c r="AA1132" s="180"/>
      <c r="AB1132" s="180"/>
      <c r="AC1132" s="180"/>
      <c r="AD1132" s="180"/>
      <c r="AE1132" s="180"/>
      <c r="AF1132" s="180"/>
      <c r="AG1132" s="180"/>
      <c r="AH1132" s="180"/>
      <c r="AI1132" s="180"/>
      <c r="AJ1132" s="18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c r="CH1132" s="180"/>
      <c r="CI1132" s="180"/>
      <c r="CJ1132" s="187"/>
      <c r="CK1132" s="187"/>
      <c r="CL1132" s="187"/>
      <c r="CM1132" s="187"/>
      <c r="CN1132" s="187"/>
      <c r="CO1132" s="187"/>
      <c r="CP1132" s="187"/>
      <c r="CQ1132" s="187"/>
      <c r="CR1132" s="187"/>
      <c r="CS1132" s="187"/>
      <c r="CT1132" s="187"/>
      <c r="CU1132" s="187"/>
      <c r="CV1132" s="187"/>
      <c r="CW1132" s="187"/>
      <c r="CX1132" s="187"/>
      <c r="CY1132" s="187"/>
      <c r="CZ1132" s="187"/>
      <c r="DA1132" s="187"/>
    </row>
    <row r="1133" spans="1:105" ht="15">
      <c r="A1133" s="180"/>
      <c r="B1133" s="180"/>
      <c r="C1133" s="180"/>
      <c r="D1133" s="180"/>
      <c r="E1133" s="180"/>
      <c r="F1133" s="180"/>
      <c r="G1133" s="180"/>
      <c r="H1133" s="180"/>
      <c r="I1133" s="180"/>
      <c r="J1133" s="180"/>
      <c r="K1133" s="180"/>
      <c r="L1133" s="180"/>
      <c r="M1133" s="180"/>
      <c r="N1133" s="180"/>
      <c r="O1133" s="180"/>
      <c r="P1133" s="180"/>
      <c r="Q1133" s="180"/>
      <c r="R1133" s="180"/>
      <c r="S1133" s="180"/>
      <c r="T1133" s="180"/>
      <c r="U1133" s="180"/>
      <c r="V1133" s="180"/>
      <c r="W1133" s="180"/>
      <c r="X1133" s="180"/>
      <c r="Y1133" s="180"/>
      <c r="Z1133" s="180"/>
      <c r="AA1133" s="180"/>
      <c r="AB1133" s="180"/>
      <c r="AC1133" s="180"/>
      <c r="AD1133" s="180"/>
      <c r="AE1133" s="180"/>
      <c r="AF1133" s="180"/>
      <c r="AG1133" s="180"/>
      <c r="AH1133" s="180"/>
      <c r="AI1133" s="180"/>
      <c r="AJ1133" s="180"/>
      <c r="AK1133" s="180"/>
      <c r="AL1133" s="180"/>
      <c r="AM1133" s="180"/>
      <c r="AN1133" s="180"/>
      <c r="AO1133" s="180"/>
      <c r="AP1133" s="180"/>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c r="CF1133" s="180"/>
      <c r="CG1133" s="180"/>
      <c r="CH1133" s="180"/>
      <c r="CI1133" s="180"/>
      <c r="CJ1133" s="187"/>
      <c r="CK1133" s="187"/>
      <c r="CL1133" s="187"/>
      <c r="CM1133" s="187"/>
      <c r="CN1133" s="187"/>
      <c r="CO1133" s="187"/>
      <c r="CP1133" s="187"/>
      <c r="CQ1133" s="187"/>
      <c r="CR1133" s="187"/>
      <c r="CS1133" s="187"/>
      <c r="CT1133" s="187"/>
      <c r="CU1133" s="187"/>
      <c r="CV1133" s="187"/>
      <c r="CW1133" s="187"/>
      <c r="CX1133" s="187"/>
      <c r="CY1133" s="187"/>
      <c r="CZ1133" s="187"/>
      <c r="DA1133" s="187"/>
    </row>
    <row r="1134" spans="1:105" ht="15">
      <c r="A1134" s="180"/>
      <c r="B1134" s="180"/>
      <c r="C1134" s="180"/>
      <c r="D1134" s="180"/>
      <c r="E1134" s="180"/>
      <c r="F1134" s="180"/>
      <c r="G1134" s="180"/>
      <c r="H1134" s="180"/>
      <c r="I1134" s="180"/>
      <c r="J1134" s="180"/>
      <c r="K1134" s="180"/>
      <c r="L1134" s="180"/>
      <c r="M1134" s="180"/>
      <c r="N1134" s="180"/>
      <c r="O1134" s="180"/>
      <c r="P1134" s="180"/>
      <c r="Q1134" s="180"/>
      <c r="R1134" s="180"/>
      <c r="S1134" s="180"/>
      <c r="T1134" s="180"/>
      <c r="U1134" s="180"/>
      <c r="V1134" s="180"/>
      <c r="W1134" s="180"/>
      <c r="X1134" s="180"/>
      <c r="Y1134" s="180"/>
      <c r="Z1134" s="180"/>
      <c r="AA1134" s="180"/>
      <c r="AB1134" s="180"/>
      <c r="AC1134" s="180"/>
      <c r="AD1134" s="180"/>
      <c r="AE1134" s="180"/>
      <c r="AF1134" s="180"/>
      <c r="AG1134" s="180"/>
      <c r="AH1134" s="180"/>
      <c r="AI1134" s="180"/>
      <c r="AJ1134" s="180"/>
      <c r="AK1134" s="180"/>
      <c r="AL1134" s="180"/>
      <c r="AM1134" s="180"/>
      <c r="AN1134" s="180"/>
      <c r="AO1134" s="180"/>
      <c r="AP1134" s="180"/>
      <c r="AQ1134" s="180"/>
      <c r="AR1134" s="180"/>
      <c r="AS1134" s="180"/>
      <c r="AT1134" s="180"/>
      <c r="AU1134" s="180"/>
      <c r="AV1134" s="180"/>
      <c r="AW1134" s="180"/>
      <c r="AX1134" s="180"/>
      <c r="AY1134" s="180"/>
      <c r="AZ1134" s="180"/>
      <c r="BA1134" s="180"/>
      <c r="BB1134" s="180"/>
      <c r="BC1134" s="180"/>
      <c r="BD1134" s="180"/>
      <c r="BE1134" s="180"/>
      <c r="BF1134" s="180"/>
      <c r="BG1134" s="180"/>
      <c r="BH1134" s="180"/>
      <c r="BI1134" s="180"/>
      <c r="BJ1134" s="180"/>
      <c r="BK1134" s="180"/>
      <c r="BL1134" s="180"/>
      <c r="BM1134" s="180"/>
      <c r="BN1134" s="180"/>
      <c r="BO1134" s="180"/>
      <c r="BP1134" s="180"/>
      <c r="BQ1134" s="180"/>
      <c r="BR1134" s="180"/>
      <c r="BS1134" s="180"/>
      <c r="BT1134" s="180"/>
      <c r="BU1134" s="180"/>
      <c r="BV1134" s="180"/>
      <c r="BW1134" s="180"/>
      <c r="BX1134" s="180"/>
      <c r="BY1134" s="180"/>
      <c r="BZ1134" s="180"/>
      <c r="CA1134" s="180"/>
      <c r="CB1134" s="180"/>
      <c r="CC1134" s="180"/>
      <c r="CD1134" s="180"/>
      <c r="CE1134" s="180"/>
      <c r="CF1134" s="180"/>
      <c r="CG1134" s="180"/>
      <c r="CH1134" s="180"/>
      <c r="CI1134" s="180"/>
      <c r="CJ1134" s="187"/>
      <c r="CK1134" s="187"/>
      <c r="CL1134" s="187"/>
      <c r="CM1134" s="187"/>
      <c r="CN1134" s="187"/>
      <c r="CO1134" s="187"/>
      <c r="CP1134" s="187"/>
      <c r="CQ1134" s="187"/>
      <c r="CR1134" s="187"/>
      <c r="CS1134" s="187"/>
      <c r="CT1134" s="187"/>
      <c r="CU1134" s="187"/>
      <c r="CV1134" s="187"/>
      <c r="CW1134" s="187"/>
      <c r="CX1134" s="187"/>
      <c r="CY1134" s="187"/>
      <c r="CZ1134" s="187"/>
      <c r="DA1134" s="187"/>
    </row>
    <row r="1135" spans="1:105" ht="15">
      <c r="A1135" s="180"/>
      <c r="B1135" s="180"/>
      <c r="C1135" s="180"/>
      <c r="D1135" s="180"/>
      <c r="E1135" s="180"/>
      <c r="F1135" s="180"/>
      <c r="G1135" s="180"/>
      <c r="H1135" s="180"/>
      <c r="I1135" s="180"/>
      <c r="J1135" s="180"/>
      <c r="K1135" s="180"/>
      <c r="L1135" s="180"/>
      <c r="M1135" s="180"/>
      <c r="N1135" s="180"/>
      <c r="O1135" s="180"/>
      <c r="P1135" s="180"/>
      <c r="Q1135" s="180"/>
      <c r="R1135" s="180"/>
      <c r="S1135" s="180"/>
      <c r="T1135" s="180"/>
      <c r="U1135" s="180"/>
      <c r="V1135" s="180"/>
      <c r="W1135" s="180"/>
      <c r="X1135" s="180"/>
      <c r="Y1135" s="180"/>
      <c r="Z1135" s="180"/>
      <c r="AA1135" s="180"/>
      <c r="AB1135" s="180"/>
      <c r="AC1135" s="180"/>
      <c r="AD1135" s="180"/>
      <c r="AE1135" s="180"/>
      <c r="AF1135" s="180"/>
      <c r="AG1135" s="180"/>
      <c r="AH1135" s="180"/>
      <c r="AI1135" s="180"/>
      <c r="AJ1135" s="180"/>
      <c r="AK1135" s="180"/>
      <c r="AL1135" s="180"/>
      <c r="AM1135" s="180"/>
      <c r="AN1135" s="180"/>
      <c r="AO1135" s="180"/>
      <c r="AP1135" s="180"/>
      <c r="AQ1135" s="180"/>
      <c r="AR1135" s="180"/>
      <c r="AS1135" s="180"/>
      <c r="AT1135" s="180"/>
      <c r="AU1135" s="180"/>
      <c r="AV1135" s="180"/>
      <c r="AW1135" s="180"/>
      <c r="AX1135" s="180"/>
      <c r="AY1135" s="180"/>
      <c r="AZ1135" s="180"/>
      <c r="BA1135" s="180"/>
      <c r="BB1135" s="180"/>
      <c r="BC1135" s="180"/>
      <c r="BD1135" s="180"/>
      <c r="BE1135" s="180"/>
      <c r="BF1135" s="180"/>
      <c r="BG1135" s="180"/>
      <c r="BH1135" s="180"/>
      <c r="BI1135" s="180"/>
      <c r="BJ1135" s="180"/>
      <c r="BK1135" s="180"/>
      <c r="BL1135" s="180"/>
      <c r="BM1135" s="180"/>
      <c r="BN1135" s="180"/>
      <c r="BO1135" s="180"/>
      <c r="BP1135" s="180"/>
      <c r="BQ1135" s="180"/>
      <c r="BR1135" s="180"/>
      <c r="BS1135" s="180"/>
      <c r="BT1135" s="180"/>
      <c r="BU1135" s="180"/>
      <c r="BV1135" s="180"/>
      <c r="BW1135" s="180"/>
      <c r="BX1135" s="180"/>
      <c r="BY1135" s="180"/>
      <c r="BZ1135" s="180"/>
      <c r="CA1135" s="180"/>
      <c r="CB1135" s="180"/>
      <c r="CC1135" s="180"/>
      <c r="CD1135" s="180"/>
      <c r="CE1135" s="180"/>
      <c r="CF1135" s="180"/>
      <c r="CG1135" s="180"/>
      <c r="CH1135" s="180"/>
      <c r="CI1135" s="180"/>
      <c r="CJ1135" s="187"/>
      <c r="CK1135" s="187"/>
      <c r="CL1135" s="187"/>
      <c r="CM1135" s="187"/>
      <c r="CN1135" s="187"/>
      <c r="CO1135" s="187"/>
      <c r="CP1135" s="187"/>
      <c r="CQ1135" s="187"/>
      <c r="CR1135" s="187"/>
      <c r="CS1135" s="187"/>
      <c r="CT1135" s="187"/>
      <c r="CU1135" s="187"/>
      <c r="CV1135" s="187"/>
      <c r="CW1135" s="187"/>
      <c r="CX1135" s="187"/>
      <c r="CY1135" s="187"/>
      <c r="CZ1135" s="187"/>
      <c r="DA1135" s="187"/>
    </row>
    <row r="1136" spans="1:105" ht="15">
      <c r="A1136" s="180"/>
      <c r="B1136" s="180"/>
      <c r="C1136" s="180"/>
      <c r="D1136" s="180"/>
      <c r="E1136" s="180"/>
      <c r="F1136" s="180"/>
      <c r="G1136" s="180"/>
      <c r="H1136" s="180"/>
      <c r="I1136" s="180"/>
      <c r="J1136" s="180"/>
      <c r="K1136" s="180"/>
      <c r="L1136" s="180"/>
      <c r="M1136" s="180"/>
      <c r="N1136" s="180"/>
      <c r="O1136" s="180"/>
      <c r="P1136" s="180"/>
      <c r="Q1136" s="180"/>
      <c r="R1136" s="180"/>
      <c r="S1136" s="180"/>
      <c r="T1136" s="180"/>
      <c r="U1136" s="180"/>
      <c r="V1136" s="180"/>
      <c r="W1136" s="180"/>
      <c r="X1136" s="180"/>
      <c r="Y1136" s="180"/>
      <c r="Z1136" s="180"/>
      <c r="AA1136" s="180"/>
      <c r="AB1136" s="180"/>
      <c r="AC1136" s="180"/>
      <c r="AD1136" s="180"/>
      <c r="AE1136" s="180"/>
      <c r="AF1136" s="180"/>
      <c r="AG1136" s="180"/>
      <c r="AH1136" s="180"/>
      <c r="AI1136" s="180"/>
      <c r="AJ1136" s="180"/>
      <c r="AK1136" s="180"/>
      <c r="AL1136" s="180"/>
      <c r="AM1136" s="180"/>
      <c r="AN1136" s="180"/>
      <c r="AO1136" s="180"/>
      <c r="AP1136" s="180"/>
      <c r="AQ1136" s="180"/>
      <c r="AR1136" s="180"/>
      <c r="AS1136" s="180"/>
      <c r="AT1136" s="180"/>
      <c r="AU1136" s="180"/>
      <c r="AV1136" s="180"/>
      <c r="AW1136" s="180"/>
      <c r="AX1136" s="180"/>
      <c r="AY1136" s="180"/>
      <c r="AZ1136" s="180"/>
      <c r="BA1136" s="180"/>
      <c r="BB1136" s="180"/>
      <c r="BC1136" s="180"/>
      <c r="BD1136" s="180"/>
      <c r="BE1136" s="180"/>
      <c r="BF1136" s="180"/>
      <c r="BG1136" s="180"/>
      <c r="BH1136" s="180"/>
      <c r="BI1136" s="180"/>
      <c r="BJ1136" s="180"/>
      <c r="BK1136" s="180"/>
      <c r="BL1136" s="180"/>
      <c r="BM1136" s="180"/>
      <c r="BN1136" s="180"/>
      <c r="BO1136" s="180"/>
      <c r="BP1136" s="180"/>
      <c r="BQ1136" s="180"/>
      <c r="BR1136" s="180"/>
      <c r="BS1136" s="180"/>
      <c r="BT1136" s="180"/>
      <c r="BU1136" s="180"/>
      <c r="BV1136" s="180"/>
      <c r="BW1136" s="180"/>
      <c r="BX1136" s="180"/>
      <c r="BY1136" s="180"/>
      <c r="BZ1136" s="180"/>
      <c r="CA1136" s="180"/>
      <c r="CB1136" s="180"/>
      <c r="CC1136" s="180"/>
      <c r="CD1136" s="180"/>
      <c r="CE1136" s="180"/>
      <c r="CF1136" s="180"/>
      <c r="CG1136" s="180"/>
      <c r="CH1136" s="180"/>
      <c r="CI1136" s="180"/>
      <c r="CJ1136" s="187"/>
      <c r="CK1136" s="187"/>
      <c r="CL1136" s="187"/>
      <c r="CM1136" s="187"/>
      <c r="CN1136" s="187"/>
      <c r="CO1136" s="187"/>
      <c r="CP1136" s="187"/>
      <c r="CQ1136" s="187"/>
      <c r="CR1136" s="187"/>
      <c r="CS1136" s="187"/>
      <c r="CT1136" s="187"/>
      <c r="CU1136" s="187"/>
      <c r="CV1136" s="187"/>
      <c r="CW1136" s="187"/>
      <c r="CX1136" s="187"/>
      <c r="CY1136" s="187"/>
      <c r="CZ1136" s="187"/>
      <c r="DA1136" s="187"/>
    </row>
    <row r="1137" spans="1:105" ht="15">
      <c r="A1137" s="180"/>
      <c r="B1137" s="180"/>
      <c r="C1137" s="180"/>
      <c r="D1137" s="180"/>
      <c r="E1137" s="180"/>
      <c r="F1137" s="180"/>
      <c r="G1137" s="180"/>
      <c r="H1137" s="180"/>
      <c r="I1137" s="180"/>
      <c r="J1137" s="180"/>
      <c r="K1137" s="180"/>
      <c r="L1137" s="180"/>
      <c r="M1137" s="180"/>
      <c r="N1137" s="180"/>
      <c r="O1137" s="180"/>
      <c r="P1137" s="180"/>
      <c r="Q1137" s="180"/>
      <c r="R1137" s="180"/>
      <c r="S1137" s="180"/>
      <c r="T1137" s="180"/>
      <c r="U1137" s="180"/>
      <c r="V1137" s="180"/>
      <c r="W1137" s="180"/>
      <c r="X1137" s="180"/>
      <c r="Y1137" s="180"/>
      <c r="Z1137" s="180"/>
      <c r="AA1137" s="180"/>
      <c r="AB1137" s="180"/>
      <c r="AC1137" s="180"/>
      <c r="AD1137" s="180"/>
      <c r="AE1137" s="180"/>
      <c r="AF1137" s="180"/>
      <c r="AG1137" s="180"/>
      <c r="AH1137" s="180"/>
      <c r="AI1137" s="180"/>
      <c r="AJ1137" s="180"/>
      <c r="AK1137" s="180"/>
      <c r="AL1137" s="180"/>
      <c r="AM1137" s="180"/>
      <c r="AN1137" s="180"/>
      <c r="AO1137" s="180"/>
      <c r="AP1137" s="180"/>
      <c r="AQ1137" s="180"/>
      <c r="AR1137" s="180"/>
      <c r="AS1137" s="180"/>
      <c r="AT1137" s="180"/>
      <c r="AU1137" s="180"/>
      <c r="AV1137" s="180"/>
      <c r="AW1137" s="180"/>
      <c r="AX1137" s="180"/>
      <c r="AY1137" s="180"/>
      <c r="AZ1137" s="180"/>
      <c r="BA1137" s="180"/>
      <c r="BB1137" s="180"/>
      <c r="BC1137" s="180"/>
      <c r="BD1137" s="180"/>
      <c r="BE1137" s="180"/>
      <c r="BF1137" s="180"/>
      <c r="BG1137" s="180"/>
      <c r="BH1137" s="180"/>
      <c r="BI1137" s="180"/>
      <c r="BJ1137" s="180"/>
      <c r="BK1137" s="180"/>
      <c r="BL1137" s="180"/>
      <c r="BM1137" s="180"/>
      <c r="BN1137" s="180"/>
      <c r="BO1137" s="180"/>
      <c r="BP1137" s="180"/>
      <c r="BQ1137" s="180"/>
      <c r="BR1137" s="180"/>
      <c r="BS1137" s="180"/>
      <c r="BT1137" s="180"/>
      <c r="BU1137" s="180"/>
      <c r="BV1137" s="180"/>
      <c r="BW1137" s="180"/>
      <c r="BX1137" s="180"/>
      <c r="BY1137" s="180"/>
      <c r="BZ1137" s="180"/>
      <c r="CA1137" s="180"/>
      <c r="CB1137" s="180"/>
      <c r="CC1137" s="180"/>
      <c r="CD1137" s="180"/>
      <c r="CE1137" s="180"/>
      <c r="CF1137" s="180"/>
      <c r="CG1137" s="180"/>
      <c r="CH1137" s="180"/>
      <c r="CI1137" s="180"/>
      <c r="CJ1137" s="187"/>
      <c r="CK1137" s="187"/>
      <c r="CL1137" s="187"/>
      <c r="CM1137" s="187"/>
      <c r="CN1137" s="187"/>
      <c r="CO1137" s="187"/>
      <c r="CP1137" s="187"/>
      <c r="CQ1137" s="187"/>
      <c r="CR1137" s="187"/>
      <c r="CS1137" s="187"/>
      <c r="CT1137" s="187"/>
      <c r="CU1137" s="187"/>
      <c r="CV1137" s="187"/>
      <c r="CW1137" s="187"/>
      <c r="CX1137" s="187"/>
      <c r="CY1137" s="187"/>
      <c r="CZ1137" s="187"/>
      <c r="DA1137" s="187"/>
    </row>
    <row r="1138" spans="1:105" ht="15">
      <c r="A1138" s="180"/>
      <c r="B1138" s="180"/>
      <c r="C1138" s="180"/>
      <c r="D1138" s="180"/>
      <c r="E1138" s="180"/>
      <c r="F1138" s="180"/>
      <c r="G1138" s="180"/>
      <c r="H1138" s="180"/>
      <c r="I1138" s="180"/>
      <c r="J1138" s="180"/>
      <c r="K1138" s="180"/>
      <c r="L1138" s="180"/>
      <c r="M1138" s="180"/>
      <c r="N1138" s="180"/>
      <c r="O1138" s="180"/>
      <c r="P1138" s="180"/>
      <c r="Q1138" s="180"/>
      <c r="R1138" s="180"/>
      <c r="S1138" s="180"/>
      <c r="T1138" s="180"/>
      <c r="U1138" s="180"/>
      <c r="V1138" s="180"/>
      <c r="W1138" s="180"/>
      <c r="X1138" s="180"/>
      <c r="Y1138" s="180"/>
      <c r="Z1138" s="180"/>
      <c r="AA1138" s="180"/>
      <c r="AB1138" s="180"/>
      <c r="AC1138" s="180"/>
      <c r="AD1138" s="180"/>
      <c r="AE1138" s="180"/>
      <c r="AF1138" s="180"/>
      <c r="AG1138" s="180"/>
      <c r="AH1138" s="180"/>
      <c r="AI1138" s="180"/>
      <c r="AJ1138" s="180"/>
      <c r="AK1138" s="180"/>
      <c r="AL1138" s="180"/>
      <c r="AM1138" s="180"/>
      <c r="AN1138" s="180"/>
      <c r="AO1138" s="180"/>
      <c r="AP1138" s="180"/>
      <c r="AQ1138" s="180"/>
      <c r="AR1138" s="180"/>
      <c r="AS1138" s="180"/>
      <c r="AT1138" s="180"/>
      <c r="AU1138" s="180"/>
      <c r="AV1138" s="180"/>
      <c r="AW1138" s="180"/>
      <c r="AX1138" s="180"/>
      <c r="AY1138" s="180"/>
      <c r="AZ1138" s="180"/>
      <c r="BA1138" s="180"/>
      <c r="BB1138" s="180"/>
      <c r="BC1138" s="180"/>
      <c r="BD1138" s="180"/>
      <c r="BE1138" s="180"/>
      <c r="BF1138" s="180"/>
      <c r="BG1138" s="180"/>
      <c r="BH1138" s="180"/>
      <c r="BI1138" s="180"/>
      <c r="BJ1138" s="180"/>
      <c r="BK1138" s="180"/>
      <c r="BL1138" s="180"/>
      <c r="BM1138" s="180"/>
      <c r="BN1138" s="180"/>
      <c r="BO1138" s="180"/>
      <c r="BP1138" s="180"/>
      <c r="BQ1138" s="180"/>
      <c r="BR1138" s="180"/>
      <c r="BS1138" s="180"/>
      <c r="BT1138" s="180"/>
      <c r="BU1138" s="180"/>
      <c r="BV1138" s="180"/>
      <c r="BW1138" s="180"/>
      <c r="BX1138" s="180"/>
      <c r="BY1138" s="180"/>
      <c r="BZ1138" s="180"/>
      <c r="CA1138" s="180"/>
      <c r="CB1138" s="180"/>
      <c r="CC1138" s="180"/>
      <c r="CD1138" s="180"/>
      <c r="CE1138" s="180"/>
      <c r="CF1138" s="180"/>
      <c r="CG1138" s="180"/>
      <c r="CH1138" s="180"/>
      <c r="CI1138" s="180"/>
      <c r="CJ1138" s="187"/>
      <c r="CK1138" s="187"/>
      <c r="CL1138" s="187"/>
      <c r="CM1138" s="187"/>
      <c r="CN1138" s="187"/>
      <c r="CO1138" s="187"/>
      <c r="CP1138" s="187"/>
      <c r="CQ1138" s="187"/>
      <c r="CR1138" s="187"/>
      <c r="CS1138" s="187"/>
      <c r="CT1138" s="187"/>
      <c r="CU1138" s="187"/>
      <c r="CV1138" s="187"/>
      <c r="CW1138" s="187"/>
      <c r="CX1138" s="187"/>
      <c r="CY1138" s="187"/>
      <c r="CZ1138" s="187"/>
      <c r="DA1138" s="187"/>
    </row>
    <row r="1139" spans="1:105" ht="15">
      <c r="A1139" s="180"/>
      <c r="B1139" s="180"/>
      <c r="C1139" s="180"/>
      <c r="D1139" s="180"/>
      <c r="E1139" s="180"/>
      <c r="F1139" s="180"/>
      <c r="G1139" s="180"/>
      <c r="H1139" s="180"/>
      <c r="I1139" s="180"/>
      <c r="J1139" s="180"/>
      <c r="K1139" s="180"/>
      <c r="L1139" s="180"/>
      <c r="M1139" s="180"/>
      <c r="N1139" s="180"/>
      <c r="O1139" s="180"/>
      <c r="P1139" s="180"/>
      <c r="Q1139" s="180"/>
      <c r="R1139" s="180"/>
      <c r="S1139" s="180"/>
      <c r="T1139" s="180"/>
      <c r="U1139" s="180"/>
      <c r="V1139" s="180"/>
      <c r="W1139" s="180"/>
      <c r="X1139" s="180"/>
      <c r="Y1139" s="180"/>
      <c r="Z1139" s="180"/>
      <c r="AA1139" s="180"/>
      <c r="AB1139" s="180"/>
      <c r="AC1139" s="180"/>
      <c r="AD1139" s="180"/>
      <c r="AE1139" s="180"/>
      <c r="AF1139" s="180"/>
      <c r="AG1139" s="180"/>
      <c r="AH1139" s="180"/>
      <c r="AI1139" s="180"/>
      <c r="AJ1139" s="180"/>
      <c r="AK1139" s="180"/>
      <c r="AL1139" s="180"/>
      <c r="AM1139" s="180"/>
      <c r="AN1139" s="180"/>
      <c r="AO1139" s="180"/>
      <c r="AP1139" s="180"/>
      <c r="AQ1139" s="180"/>
      <c r="AR1139" s="180"/>
      <c r="AS1139" s="180"/>
      <c r="AT1139" s="180"/>
      <c r="AU1139" s="180"/>
      <c r="AV1139" s="180"/>
      <c r="AW1139" s="180"/>
      <c r="AX1139" s="180"/>
      <c r="AY1139" s="180"/>
      <c r="AZ1139" s="180"/>
      <c r="BA1139" s="180"/>
      <c r="BB1139" s="180"/>
      <c r="BC1139" s="180"/>
      <c r="BD1139" s="180"/>
      <c r="BE1139" s="180"/>
      <c r="BF1139" s="180"/>
      <c r="BG1139" s="180"/>
      <c r="BH1139" s="180"/>
      <c r="BI1139" s="180"/>
      <c r="BJ1139" s="180"/>
      <c r="BK1139" s="180"/>
      <c r="BL1139" s="180"/>
      <c r="BM1139" s="180"/>
      <c r="BN1139" s="180"/>
      <c r="BO1139" s="180"/>
      <c r="BP1139" s="180"/>
      <c r="BQ1139" s="180"/>
      <c r="BR1139" s="180"/>
      <c r="BS1139" s="180"/>
      <c r="BT1139" s="180"/>
      <c r="BU1139" s="180"/>
      <c r="BV1139" s="180"/>
      <c r="BW1139" s="180"/>
      <c r="BX1139" s="180"/>
      <c r="BY1139" s="180"/>
      <c r="BZ1139" s="180"/>
      <c r="CA1139" s="180"/>
      <c r="CB1139" s="180"/>
      <c r="CC1139" s="180"/>
      <c r="CD1139" s="180"/>
      <c r="CE1139" s="180"/>
      <c r="CF1139" s="180"/>
      <c r="CG1139" s="180"/>
      <c r="CH1139" s="180"/>
      <c r="CI1139" s="180"/>
      <c r="CJ1139" s="187"/>
      <c r="CK1139" s="187"/>
      <c r="CL1139" s="187"/>
      <c r="CM1139" s="187"/>
      <c r="CN1139" s="187"/>
      <c r="CO1139" s="187"/>
      <c r="CP1139" s="187"/>
      <c r="CQ1139" s="187"/>
      <c r="CR1139" s="187"/>
      <c r="CS1139" s="187"/>
      <c r="CT1139" s="187"/>
      <c r="CU1139" s="187"/>
      <c r="CV1139" s="187"/>
      <c r="CW1139" s="187"/>
      <c r="CX1139" s="187"/>
      <c r="CY1139" s="187"/>
      <c r="CZ1139" s="187"/>
      <c r="DA1139" s="187"/>
    </row>
    <row r="1140" spans="1:105" ht="15">
      <c r="A1140" s="180"/>
      <c r="B1140" s="180"/>
      <c r="C1140" s="180"/>
      <c r="D1140" s="180"/>
      <c r="E1140" s="180"/>
      <c r="F1140" s="180"/>
      <c r="G1140" s="180"/>
      <c r="H1140" s="180"/>
      <c r="I1140" s="180"/>
      <c r="J1140" s="180"/>
      <c r="K1140" s="180"/>
      <c r="L1140" s="180"/>
      <c r="M1140" s="180"/>
      <c r="N1140" s="180"/>
      <c r="O1140" s="180"/>
      <c r="P1140" s="180"/>
      <c r="Q1140" s="180"/>
      <c r="R1140" s="180"/>
      <c r="S1140" s="180"/>
      <c r="T1140" s="180"/>
      <c r="U1140" s="180"/>
      <c r="V1140" s="180"/>
      <c r="W1140" s="180"/>
      <c r="X1140" s="180"/>
      <c r="Y1140" s="180"/>
      <c r="Z1140" s="180"/>
      <c r="AA1140" s="180"/>
      <c r="AB1140" s="180"/>
      <c r="AC1140" s="180"/>
      <c r="AD1140" s="180"/>
      <c r="AE1140" s="180"/>
      <c r="AF1140" s="180"/>
      <c r="AG1140" s="180"/>
      <c r="AH1140" s="180"/>
      <c r="AI1140" s="180"/>
      <c r="AJ1140" s="180"/>
      <c r="AK1140" s="180"/>
      <c r="AL1140" s="180"/>
      <c r="AM1140" s="180"/>
      <c r="AN1140" s="180"/>
      <c r="AO1140" s="180"/>
      <c r="AP1140" s="180"/>
      <c r="AQ1140" s="180"/>
      <c r="AR1140" s="180"/>
      <c r="AS1140" s="180"/>
      <c r="AT1140" s="180"/>
      <c r="AU1140" s="180"/>
      <c r="AV1140" s="180"/>
      <c r="AW1140" s="180"/>
      <c r="AX1140" s="180"/>
      <c r="AY1140" s="180"/>
      <c r="AZ1140" s="180"/>
      <c r="BA1140" s="180"/>
      <c r="BB1140" s="180"/>
      <c r="BC1140" s="180"/>
      <c r="BD1140" s="180"/>
      <c r="BE1140" s="180"/>
      <c r="BF1140" s="180"/>
      <c r="BG1140" s="180"/>
      <c r="BH1140" s="180"/>
      <c r="BI1140" s="180"/>
      <c r="BJ1140" s="180"/>
      <c r="BK1140" s="180"/>
      <c r="BL1140" s="180"/>
      <c r="BM1140" s="180"/>
      <c r="BN1140" s="180"/>
      <c r="BO1140" s="180"/>
      <c r="BP1140" s="180"/>
      <c r="BQ1140" s="180"/>
      <c r="BR1140" s="180"/>
      <c r="BS1140" s="180"/>
      <c r="BT1140" s="180"/>
      <c r="BU1140" s="180"/>
      <c r="BV1140" s="180"/>
      <c r="BW1140" s="180"/>
      <c r="BX1140" s="180"/>
      <c r="BY1140" s="180"/>
      <c r="BZ1140" s="180"/>
      <c r="CA1140" s="180"/>
      <c r="CB1140" s="180"/>
      <c r="CC1140" s="180"/>
      <c r="CD1140" s="180"/>
      <c r="CE1140" s="180"/>
      <c r="CF1140" s="180"/>
      <c r="CG1140" s="180"/>
      <c r="CH1140" s="180"/>
      <c r="CI1140" s="180"/>
      <c r="CJ1140" s="187"/>
      <c r="CK1140" s="187"/>
      <c r="CL1140" s="187"/>
      <c r="CM1140" s="187"/>
      <c r="CN1140" s="187"/>
      <c r="CO1140" s="187"/>
      <c r="CP1140" s="187"/>
      <c r="CQ1140" s="187"/>
      <c r="CR1140" s="187"/>
      <c r="CS1140" s="187"/>
      <c r="CT1140" s="187"/>
      <c r="CU1140" s="187"/>
      <c r="CV1140" s="187"/>
      <c r="CW1140" s="187"/>
      <c r="CX1140" s="187"/>
      <c r="CY1140" s="187"/>
      <c r="CZ1140" s="187"/>
      <c r="DA1140" s="187"/>
    </row>
    <row r="1141" spans="1:105" ht="15">
      <c r="A1141" s="180"/>
      <c r="B1141" s="180"/>
      <c r="C1141" s="180"/>
      <c r="D1141" s="180"/>
      <c r="E1141" s="180"/>
      <c r="F1141" s="180"/>
      <c r="G1141" s="180"/>
      <c r="H1141" s="180"/>
      <c r="I1141" s="180"/>
      <c r="J1141" s="180"/>
      <c r="K1141" s="180"/>
      <c r="L1141" s="180"/>
      <c r="M1141" s="180"/>
      <c r="N1141" s="180"/>
      <c r="O1141" s="180"/>
      <c r="P1141" s="180"/>
      <c r="Q1141" s="180"/>
      <c r="R1141" s="180"/>
      <c r="S1141" s="180"/>
      <c r="T1141" s="180"/>
      <c r="U1141" s="180"/>
      <c r="V1141" s="180"/>
      <c r="W1141" s="180"/>
      <c r="X1141" s="180"/>
      <c r="Y1141" s="180"/>
      <c r="Z1141" s="180"/>
      <c r="AA1141" s="180"/>
      <c r="AB1141" s="180"/>
      <c r="AC1141" s="180"/>
      <c r="AD1141" s="180"/>
      <c r="AE1141" s="180"/>
      <c r="AF1141" s="180"/>
      <c r="AG1141" s="180"/>
      <c r="AH1141" s="180"/>
      <c r="AI1141" s="180"/>
      <c r="AJ1141" s="180"/>
      <c r="AK1141" s="180"/>
      <c r="AL1141" s="180"/>
      <c r="AM1141" s="180"/>
      <c r="AN1141" s="180"/>
      <c r="AO1141" s="180"/>
      <c r="AP1141" s="180"/>
      <c r="AQ1141" s="180"/>
      <c r="AR1141" s="180"/>
      <c r="AS1141" s="180"/>
      <c r="AT1141" s="180"/>
      <c r="AU1141" s="180"/>
      <c r="AV1141" s="180"/>
      <c r="AW1141" s="180"/>
      <c r="AX1141" s="180"/>
      <c r="AY1141" s="180"/>
      <c r="AZ1141" s="180"/>
      <c r="BA1141" s="180"/>
      <c r="BB1141" s="180"/>
      <c r="BC1141" s="180"/>
      <c r="BD1141" s="180"/>
      <c r="BE1141" s="180"/>
      <c r="BF1141" s="180"/>
      <c r="BG1141" s="180"/>
      <c r="BH1141" s="180"/>
      <c r="BI1141" s="180"/>
      <c r="BJ1141" s="180"/>
      <c r="BK1141" s="180"/>
      <c r="BL1141" s="180"/>
      <c r="BM1141" s="180"/>
      <c r="BN1141" s="180"/>
      <c r="BO1141" s="180"/>
      <c r="BP1141" s="180"/>
      <c r="BQ1141" s="180"/>
      <c r="BR1141" s="180"/>
      <c r="BS1141" s="180"/>
      <c r="BT1141" s="180"/>
      <c r="BU1141" s="180"/>
      <c r="BV1141" s="180"/>
      <c r="BW1141" s="180"/>
      <c r="BX1141" s="180"/>
      <c r="BY1141" s="180"/>
      <c r="BZ1141" s="180"/>
      <c r="CA1141" s="180"/>
      <c r="CB1141" s="180"/>
      <c r="CC1141" s="180"/>
      <c r="CD1141" s="180"/>
      <c r="CE1141" s="180"/>
      <c r="CF1141" s="180"/>
      <c r="CG1141" s="180"/>
      <c r="CH1141" s="180"/>
      <c r="CI1141" s="180"/>
      <c r="CJ1141" s="187"/>
      <c r="CK1141" s="187"/>
      <c r="CL1141" s="187"/>
      <c r="CM1141" s="187"/>
      <c r="CN1141" s="187"/>
      <c r="CO1141" s="187"/>
      <c r="CP1141" s="187"/>
      <c r="CQ1141" s="187"/>
      <c r="CR1141" s="187"/>
      <c r="CS1141" s="187"/>
      <c r="CT1141" s="187"/>
      <c r="CU1141" s="187"/>
      <c r="CV1141" s="187"/>
      <c r="CW1141" s="187"/>
      <c r="CX1141" s="187"/>
      <c r="CY1141" s="187"/>
      <c r="CZ1141" s="187"/>
      <c r="DA1141" s="187"/>
    </row>
    <row r="1142" spans="1:105" ht="15">
      <c r="A1142" s="180"/>
      <c r="B1142" s="180"/>
      <c r="C1142" s="180"/>
      <c r="D1142" s="180"/>
      <c r="E1142" s="180"/>
      <c r="F1142" s="180"/>
      <c r="G1142" s="180"/>
      <c r="H1142" s="180"/>
      <c r="I1142" s="180"/>
      <c r="J1142" s="180"/>
      <c r="K1142" s="180"/>
      <c r="L1142" s="180"/>
      <c r="M1142" s="180"/>
      <c r="N1142" s="180"/>
      <c r="O1142" s="180"/>
      <c r="P1142" s="180"/>
      <c r="Q1142" s="180"/>
      <c r="R1142" s="180"/>
      <c r="S1142" s="180"/>
      <c r="T1142" s="180"/>
      <c r="U1142" s="180"/>
      <c r="V1142" s="180"/>
      <c r="W1142" s="180"/>
      <c r="X1142" s="180"/>
      <c r="Y1142" s="180"/>
      <c r="Z1142" s="180"/>
      <c r="AA1142" s="180"/>
      <c r="AB1142" s="180"/>
      <c r="AC1142" s="180"/>
      <c r="AD1142" s="180"/>
      <c r="AE1142" s="180"/>
      <c r="AF1142" s="180"/>
      <c r="AG1142" s="180"/>
      <c r="AH1142" s="180"/>
      <c r="AI1142" s="180"/>
      <c r="AJ1142" s="180"/>
      <c r="AK1142" s="180"/>
      <c r="AL1142" s="180"/>
      <c r="AM1142" s="180"/>
      <c r="AN1142" s="180"/>
      <c r="AO1142" s="180"/>
      <c r="AP1142" s="180"/>
      <c r="AQ1142" s="180"/>
      <c r="AR1142" s="180"/>
      <c r="AS1142" s="180"/>
      <c r="AT1142" s="180"/>
      <c r="AU1142" s="180"/>
      <c r="AV1142" s="180"/>
      <c r="AW1142" s="180"/>
      <c r="AX1142" s="180"/>
      <c r="AY1142" s="180"/>
      <c r="AZ1142" s="180"/>
      <c r="BA1142" s="180"/>
      <c r="BB1142" s="180"/>
      <c r="BC1142" s="180"/>
      <c r="BD1142" s="180"/>
      <c r="BE1142" s="180"/>
      <c r="BF1142" s="180"/>
      <c r="BG1142" s="180"/>
      <c r="BH1142" s="180"/>
      <c r="BI1142" s="180"/>
      <c r="BJ1142" s="180"/>
      <c r="BK1142" s="180"/>
      <c r="BL1142" s="180"/>
      <c r="BM1142" s="180"/>
      <c r="BN1142" s="180"/>
      <c r="BO1142" s="180"/>
      <c r="BP1142" s="180"/>
      <c r="BQ1142" s="180"/>
      <c r="BR1142" s="180"/>
      <c r="BS1142" s="180"/>
      <c r="BT1142" s="180"/>
      <c r="BU1142" s="180"/>
      <c r="BV1142" s="180"/>
      <c r="BW1142" s="180"/>
      <c r="BX1142" s="180"/>
      <c r="BY1142" s="180"/>
      <c r="BZ1142" s="180"/>
      <c r="CA1142" s="180"/>
      <c r="CB1142" s="180"/>
      <c r="CC1142" s="180"/>
      <c r="CD1142" s="180"/>
      <c r="CE1142" s="180"/>
      <c r="CF1142" s="180"/>
      <c r="CG1142" s="180"/>
      <c r="CH1142" s="180"/>
      <c r="CI1142" s="180"/>
      <c r="CJ1142" s="187"/>
      <c r="CK1142" s="187"/>
      <c r="CL1142" s="187"/>
      <c r="CM1142" s="187"/>
      <c r="CN1142" s="187"/>
      <c r="CO1142" s="187"/>
      <c r="CP1142" s="187"/>
      <c r="CQ1142" s="187"/>
      <c r="CR1142" s="187"/>
      <c r="CS1142" s="187"/>
      <c r="CT1142" s="187"/>
      <c r="CU1142" s="187"/>
      <c r="CV1142" s="187"/>
      <c r="CW1142" s="187"/>
      <c r="CX1142" s="187"/>
      <c r="CY1142" s="187"/>
      <c r="CZ1142" s="187"/>
      <c r="DA1142" s="187"/>
    </row>
    <row r="1143" spans="1:105" ht="15">
      <c r="A1143" s="180"/>
      <c r="B1143" s="180"/>
      <c r="C1143" s="180"/>
      <c r="D1143" s="180"/>
      <c r="E1143" s="180"/>
      <c r="F1143" s="180"/>
      <c r="G1143" s="180"/>
      <c r="H1143" s="180"/>
      <c r="I1143" s="180"/>
      <c r="J1143" s="180"/>
      <c r="K1143" s="180"/>
      <c r="L1143" s="180"/>
      <c r="M1143" s="180"/>
      <c r="N1143" s="180"/>
      <c r="O1143" s="180"/>
      <c r="P1143" s="180"/>
      <c r="Q1143" s="180"/>
      <c r="R1143" s="180"/>
      <c r="S1143" s="180"/>
      <c r="T1143" s="180"/>
      <c r="U1143" s="180"/>
      <c r="V1143" s="180"/>
      <c r="W1143" s="180"/>
      <c r="X1143" s="180"/>
      <c r="Y1143" s="180"/>
      <c r="Z1143" s="180"/>
      <c r="AA1143" s="180"/>
      <c r="AB1143" s="180"/>
      <c r="AC1143" s="180"/>
      <c r="AD1143" s="180"/>
      <c r="AE1143" s="180"/>
      <c r="AF1143" s="180"/>
      <c r="AG1143" s="180"/>
      <c r="AH1143" s="180"/>
      <c r="AI1143" s="180"/>
      <c r="AJ1143" s="180"/>
      <c r="AK1143" s="180"/>
      <c r="AL1143" s="180"/>
      <c r="AM1143" s="180"/>
      <c r="AN1143" s="180"/>
      <c r="AO1143" s="180"/>
      <c r="AP1143" s="180"/>
      <c r="AQ1143" s="180"/>
      <c r="AR1143" s="180"/>
      <c r="AS1143" s="180"/>
      <c r="AT1143" s="180"/>
      <c r="AU1143" s="180"/>
      <c r="AV1143" s="180"/>
      <c r="AW1143" s="180"/>
      <c r="AX1143" s="180"/>
      <c r="AY1143" s="180"/>
      <c r="AZ1143" s="180"/>
      <c r="BA1143" s="180"/>
      <c r="BB1143" s="180"/>
      <c r="BC1143" s="180"/>
      <c r="BD1143" s="180"/>
      <c r="BE1143" s="180"/>
      <c r="BF1143" s="180"/>
      <c r="BG1143" s="180"/>
      <c r="BH1143" s="180"/>
      <c r="BI1143" s="180"/>
      <c r="BJ1143" s="180"/>
      <c r="BK1143" s="180"/>
      <c r="BL1143" s="180"/>
      <c r="BM1143" s="180"/>
      <c r="BN1143" s="180"/>
      <c r="BO1143" s="180"/>
      <c r="BP1143" s="180"/>
      <c r="BQ1143" s="180"/>
      <c r="BR1143" s="180"/>
      <c r="BS1143" s="180"/>
      <c r="BT1143" s="180"/>
      <c r="BU1143" s="180"/>
      <c r="BV1143" s="180"/>
      <c r="BW1143" s="180"/>
      <c r="BX1143" s="180"/>
      <c r="BY1143" s="180"/>
      <c r="BZ1143" s="180"/>
      <c r="CA1143" s="180"/>
      <c r="CB1143" s="180"/>
      <c r="CC1143" s="180"/>
      <c r="CD1143" s="180"/>
      <c r="CE1143" s="180"/>
      <c r="CF1143" s="180"/>
      <c r="CG1143" s="180"/>
      <c r="CH1143" s="180"/>
      <c r="CI1143" s="180"/>
      <c r="CJ1143" s="187"/>
      <c r="CK1143" s="187"/>
      <c r="CL1143" s="187"/>
      <c r="CM1143" s="187"/>
      <c r="CN1143" s="187"/>
      <c r="CO1143" s="187"/>
      <c r="CP1143" s="187"/>
      <c r="CQ1143" s="187"/>
      <c r="CR1143" s="187"/>
      <c r="CS1143" s="187"/>
      <c r="CT1143" s="187"/>
      <c r="CU1143" s="187"/>
      <c r="CV1143" s="187"/>
      <c r="CW1143" s="187"/>
      <c r="CX1143" s="187"/>
      <c r="CY1143" s="187"/>
      <c r="CZ1143" s="187"/>
      <c r="DA1143" s="187"/>
    </row>
    <row r="1144" spans="1:105" ht="15">
      <c r="A1144" s="180"/>
      <c r="B1144" s="180"/>
      <c r="C1144" s="180"/>
      <c r="D1144" s="180"/>
      <c r="E1144" s="180"/>
      <c r="F1144" s="180"/>
      <c r="G1144" s="180"/>
      <c r="H1144" s="180"/>
      <c r="I1144" s="180"/>
      <c r="J1144" s="180"/>
      <c r="K1144" s="180"/>
      <c r="L1144" s="180"/>
      <c r="M1144" s="180"/>
      <c r="N1144" s="180"/>
      <c r="O1144" s="180"/>
      <c r="P1144" s="180"/>
      <c r="Q1144" s="180"/>
      <c r="R1144" s="180"/>
      <c r="S1144" s="180"/>
      <c r="T1144" s="180"/>
      <c r="U1144" s="180"/>
      <c r="V1144" s="180"/>
      <c r="W1144" s="180"/>
      <c r="X1144" s="180"/>
      <c r="Y1144" s="180"/>
      <c r="Z1144" s="180"/>
      <c r="AA1144" s="180"/>
      <c r="AB1144" s="180"/>
      <c r="AC1144" s="180"/>
      <c r="AD1144" s="180"/>
      <c r="AE1144" s="180"/>
      <c r="AF1144" s="180"/>
      <c r="AG1144" s="180"/>
      <c r="AH1144" s="180"/>
      <c r="AI1144" s="180"/>
      <c r="AJ1144" s="180"/>
      <c r="AK1144" s="180"/>
      <c r="AL1144" s="180"/>
      <c r="AM1144" s="180"/>
      <c r="AN1144" s="180"/>
      <c r="AO1144" s="180"/>
      <c r="AP1144" s="180"/>
      <c r="AQ1144" s="180"/>
      <c r="AR1144" s="180"/>
      <c r="AS1144" s="180"/>
      <c r="AT1144" s="180"/>
      <c r="AU1144" s="180"/>
      <c r="AV1144" s="180"/>
      <c r="AW1144" s="180"/>
      <c r="AX1144" s="180"/>
      <c r="AY1144" s="180"/>
      <c r="AZ1144" s="180"/>
      <c r="BA1144" s="180"/>
      <c r="BB1144" s="180"/>
      <c r="BC1144" s="180"/>
      <c r="BD1144" s="180"/>
      <c r="BE1144" s="180"/>
      <c r="BF1144" s="180"/>
      <c r="BG1144" s="180"/>
      <c r="BH1144" s="180"/>
      <c r="BI1144" s="180"/>
      <c r="BJ1144" s="180"/>
      <c r="BK1144" s="180"/>
      <c r="BL1144" s="180"/>
      <c r="BM1144" s="180"/>
      <c r="BN1144" s="180"/>
      <c r="BO1144" s="180"/>
      <c r="BP1144" s="180"/>
      <c r="BQ1144" s="180"/>
      <c r="BR1144" s="180"/>
      <c r="BS1144" s="180"/>
      <c r="BT1144" s="180"/>
      <c r="BU1144" s="180"/>
      <c r="BV1144" s="180"/>
      <c r="BW1144" s="180"/>
      <c r="BX1144" s="180"/>
      <c r="BY1144" s="180"/>
      <c r="BZ1144" s="180"/>
      <c r="CA1144" s="180"/>
      <c r="CB1144" s="180"/>
      <c r="CC1144" s="180"/>
      <c r="CD1144" s="180"/>
      <c r="CE1144" s="180"/>
      <c r="CF1144" s="180"/>
      <c r="CG1144" s="180"/>
      <c r="CH1144" s="180"/>
      <c r="CI1144" s="180"/>
      <c r="CJ1144" s="187"/>
      <c r="CK1144" s="187"/>
      <c r="CL1144" s="187"/>
      <c r="CM1144" s="187"/>
      <c r="CN1144" s="187"/>
      <c r="CO1144" s="187"/>
      <c r="CP1144" s="187"/>
      <c r="CQ1144" s="187"/>
      <c r="CR1144" s="187"/>
      <c r="CS1144" s="187"/>
      <c r="CT1144" s="187"/>
      <c r="CU1144" s="187"/>
      <c r="CV1144" s="187"/>
      <c r="CW1144" s="187"/>
      <c r="CX1144" s="187"/>
      <c r="CY1144" s="187"/>
      <c r="CZ1144" s="187"/>
      <c r="DA1144" s="187"/>
    </row>
    <row r="1145" spans="1:105" ht="15">
      <c r="A1145" s="180"/>
      <c r="B1145" s="180"/>
      <c r="C1145" s="180"/>
      <c r="D1145" s="180"/>
      <c r="E1145" s="180"/>
      <c r="F1145" s="180"/>
      <c r="G1145" s="180"/>
      <c r="H1145" s="180"/>
      <c r="I1145" s="180"/>
      <c r="J1145" s="180"/>
      <c r="K1145" s="180"/>
      <c r="L1145" s="180"/>
      <c r="M1145" s="180"/>
      <c r="N1145" s="180"/>
      <c r="O1145" s="180"/>
      <c r="P1145" s="180"/>
      <c r="Q1145" s="180"/>
      <c r="R1145" s="180"/>
      <c r="S1145" s="180"/>
      <c r="T1145" s="180"/>
      <c r="U1145" s="180"/>
      <c r="V1145" s="180"/>
      <c r="W1145" s="180"/>
      <c r="X1145" s="180"/>
      <c r="Y1145" s="180"/>
      <c r="Z1145" s="180"/>
      <c r="AA1145" s="180"/>
      <c r="AB1145" s="180"/>
      <c r="AC1145" s="180"/>
      <c r="AD1145" s="180"/>
      <c r="AE1145" s="180"/>
      <c r="AF1145" s="180"/>
      <c r="AG1145" s="180"/>
      <c r="AH1145" s="180"/>
      <c r="AI1145" s="180"/>
      <c r="AJ1145" s="180"/>
      <c r="AK1145" s="180"/>
      <c r="AL1145" s="180"/>
      <c r="AM1145" s="180"/>
      <c r="AN1145" s="180"/>
      <c r="AO1145" s="180"/>
      <c r="AP1145" s="180"/>
      <c r="AQ1145" s="180"/>
      <c r="AR1145" s="180"/>
      <c r="AS1145" s="180"/>
      <c r="AT1145" s="180"/>
      <c r="AU1145" s="180"/>
      <c r="AV1145" s="180"/>
      <c r="AW1145" s="180"/>
      <c r="AX1145" s="180"/>
      <c r="AY1145" s="180"/>
      <c r="AZ1145" s="180"/>
      <c r="BA1145" s="180"/>
      <c r="BB1145" s="180"/>
      <c r="BC1145" s="180"/>
      <c r="BD1145" s="180"/>
      <c r="BE1145" s="180"/>
      <c r="BF1145" s="180"/>
      <c r="BG1145" s="180"/>
      <c r="BH1145" s="180"/>
      <c r="BI1145" s="180"/>
      <c r="BJ1145" s="180"/>
      <c r="BK1145" s="180"/>
      <c r="BL1145" s="180"/>
      <c r="BM1145" s="180"/>
      <c r="BN1145" s="180"/>
      <c r="BO1145" s="180"/>
      <c r="BP1145" s="180"/>
      <c r="BQ1145" s="180"/>
      <c r="BR1145" s="180"/>
      <c r="BS1145" s="180"/>
      <c r="BT1145" s="180"/>
      <c r="BU1145" s="180"/>
      <c r="BV1145" s="180"/>
      <c r="BW1145" s="180"/>
      <c r="BX1145" s="180"/>
      <c r="BY1145" s="180"/>
      <c r="BZ1145" s="180"/>
      <c r="CA1145" s="180"/>
      <c r="CB1145" s="180"/>
      <c r="CC1145" s="180"/>
      <c r="CD1145" s="180"/>
      <c r="CE1145" s="180"/>
      <c r="CF1145" s="180"/>
      <c r="CG1145" s="180"/>
      <c r="CH1145" s="180"/>
      <c r="CI1145" s="180"/>
      <c r="CJ1145" s="187"/>
      <c r="CK1145" s="187"/>
      <c r="CL1145" s="187"/>
      <c r="CM1145" s="187"/>
      <c r="CN1145" s="187"/>
      <c r="CO1145" s="187"/>
      <c r="CP1145" s="187"/>
      <c r="CQ1145" s="187"/>
      <c r="CR1145" s="187"/>
      <c r="CS1145" s="187"/>
      <c r="CT1145" s="187"/>
      <c r="CU1145" s="187"/>
      <c r="CV1145" s="187"/>
      <c r="CW1145" s="187"/>
      <c r="CX1145" s="187"/>
      <c r="CY1145" s="187"/>
      <c r="CZ1145" s="187"/>
      <c r="DA1145" s="187"/>
    </row>
    <row r="1146" spans="1:105" ht="15">
      <c r="A1146" s="180"/>
      <c r="B1146" s="180"/>
      <c r="C1146" s="180"/>
      <c r="D1146" s="180"/>
      <c r="E1146" s="180"/>
      <c r="F1146" s="180"/>
      <c r="G1146" s="180"/>
      <c r="H1146" s="180"/>
      <c r="I1146" s="180"/>
      <c r="J1146" s="180"/>
      <c r="K1146" s="180"/>
      <c r="L1146" s="180"/>
      <c r="M1146" s="180"/>
      <c r="N1146" s="180"/>
      <c r="O1146" s="180"/>
      <c r="P1146" s="180"/>
      <c r="Q1146" s="180"/>
      <c r="R1146" s="180"/>
      <c r="S1146" s="180"/>
      <c r="T1146" s="180"/>
      <c r="U1146" s="180"/>
      <c r="V1146" s="180"/>
      <c r="W1146" s="180"/>
      <c r="X1146" s="180"/>
      <c r="Y1146" s="180"/>
      <c r="Z1146" s="180"/>
      <c r="AA1146" s="180"/>
      <c r="AB1146" s="180"/>
      <c r="AC1146" s="180"/>
      <c r="AD1146" s="180"/>
      <c r="AE1146" s="180"/>
      <c r="AF1146" s="180"/>
      <c r="AG1146" s="180"/>
      <c r="AH1146" s="180"/>
      <c r="AI1146" s="180"/>
      <c r="AJ1146" s="180"/>
      <c r="AK1146" s="180"/>
      <c r="AL1146" s="180"/>
      <c r="AM1146" s="180"/>
      <c r="AN1146" s="180"/>
      <c r="AO1146" s="180"/>
      <c r="AP1146" s="180"/>
      <c r="AQ1146" s="180"/>
      <c r="AR1146" s="180"/>
      <c r="AS1146" s="180"/>
      <c r="AT1146" s="180"/>
      <c r="AU1146" s="180"/>
      <c r="AV1146" s="180"/>
      <c r="AW1146" s="180"/>
      <c r="AX1146" s="180"/>
      <c r="AY1146" s="180"/>
      <c r="AZ1146" s="180"/>
      <c r="BA1146" s="180"/>
      <c r="BB1146" s="180"/>
      <c r="BC1146" s="180"/>
      <c r="BD1146" s="180"/>
      <c r="BE1146" s="180"/>
      <c r="BF1146" s="180"/>
      <c r="BG1146" s="180"/>
      <c r="BH1146" s="180"/>
      <c r="BI1146" s="180"/>
      <c r="BJ1146" s="180"/>
      <c r="BK1146" s="180"/>
      <c r="BL1146" s="180"/>
      <c r="BM1146" s="180"/>
      <c r="BN1146" s="180"/>
      <c r="BO1146" s="180"/>
      <c r="BP1146" s="180"/>
      <c r="BQ1146" s="180"/>
      <c r="BR1146" s="180"/>
      <c r="BS1146" s="180"/>
      <c r="BT1146" s="180"/>
      <c r="BU1146" s="180"/>
      <c r="BV1146" s="180"/>
      <c r="BW1146" s="180"/>
      <c r="BX1146" s="180"/>
      <c r="BY1146" s="180"/>
      <c r="BZ1146" s="180"/>
      <c r="CA1146" s="180"/>
      <c r="CB1146" s="180"/>
      <c r="CC1146" s="180"/>
      <c r="CD1146" s="180"/>
      <c r="CE1146" s="180"/>
      <c r="CF1146" s="180"/>
      <c r="CG1146" s="180"/>
      <c r="CH1146" s="180"/>
      <c r="CI1146" s="180"/>
      <c r="CJ1146" s="187"/>
      <c r="CK1146" s="187"/>
      <c r="CL1146" s="187"/>
      <c r="CM1146" s="187"/>
      <c r="CN1146" s="187"/>
      <c r="CO1146" s="187"/>
      <c r="CP1146" s="187"/>
      <c r="CQ1146" s="187"/>
      <c r="CR1146" s="187"/>
      <c r="CS1146" s="187"/>
      <c r="CT1146" s="187"/>
      <c r="CU1146" s="187"/>
      <c r="CV1146" s="187"/>
      <c r="CW1146" s="187"/>
      <c r="CX1146" s="187"/>
      <c r="CY1146" s="187"/>
      <c r="CZ1146" s="187"/>
      <c r="DA1146" s="187"/>
    </row>
    <row r="1147" spans="1:105" ht="15">
      <c r="A1147" s="180"/>
      <c r="B1147" s="180"/>
      <c r="C1147" s="180"/>
      <c r="D1147" s="180"/>
      <c r="E1147" s="180"/>
      <c r="F1147" s="180"/>
      <c r="G1147" s="180"/>
      <c r="H1147" s="180"/>
      <c r="I1147" s="180"/>
      <c r="J1147" s="180"/>
      <c r="K1147" s="180"/>
      <c r="L1147" s="180"/>
      <c r="M1147" s="180"/>
      <c r="N1147" s="180"/>
      <c r="O1147" s="180"/>
      <c r="P1147" s="180"/>
      <c r="Q1147" s="180"/>
      <c r="R1147" s="180"/>
      <c r="S1147" s="180"/>
      <c r="T1147" s="180"/>
      <c r="U1147" s="180"/>
      <c r="V1147" s="180"/>
      <c r="W1147" s="180"/>
      <c r="X1147" s="180"/>
      <c r="Y1147" s="180"/>
      <c r="Z1147" s="180"/>
      <c r="AA1147" s="180"/>
      <c r="AB1147" s="180"/>
      <c r="AC1147" s="180"/>
      <c r="AD1147" s="180"/>
      <c r="AE1147" s="180"/>
      <c r="AF1147" s="180"/>
      <c r="AG1147" s="180"/>
      <c r="AH1147" s="180"/>
      <c r="AI1147" s="180"/>
      <c r="AJ1147" s="180"/>
      <c r="AK1147" s="180"/>
      <c r="AL1147" s="180"/>
      <c r="AM1147" s="180"/>
      <c r="AN1147" s="180"/>
      <c r="AO1147" s="180"/>
      <c r="AP1147" s="180"/>
      <c r="AQ1147" s="180"/>
      <c r="AR1147" s="180"/>
      <c r="AS1147" s="180"/>
      <c r="AT1147" s="180"/>
      <c r="AU1147" s="180"/>
      <c r="AV1147" s="180"/>
      <c r="AW1147" s="180"/>
      <c r="AX1147" s="180"/>
      <c r="AY1147" s="180"/>
      <c r="AZ1147" s="180"/>
      <c r="BA1147" s="180"/>
      <c r="BB1147" s="180"/>
      <c r="BC1147" s="180"/>
      <c r="BD1147" s="180"/>
      <c r="BE1147" s="180"/>
      <c r="BF1147" s="180"/>
      <c r="BG1147" s="180"/>
      <c r="BH1147" s="180"/>
      <c r="BI1147" s="180"/>
      <c r="BJ1147" s="180"/>
      <c r="BK1147" s="180"/>
      <c r="BL1147" s="180"/>
      <c r="BM1147" s="180"/>
      <c r="BN1147" s="180"/>
      <c r="BO1147" s="180"/>
      <c r="BP1147" s="180"/>
      <c r="BQ1147" s="180"/>
      <c r="BR1147" s="180"/>
      <c r="BS1147" s="180"/>
      <c r="BT1147" s="180"/>
      <c r="BU1147" s="180"/>
      <c r="BV1147" s="180"/>
      <c r="BW1147" s="180"/>
      <c r="BX1147" s="180"/>
      <c r="BY1147" s="180"/>
      <c r="BZ1147" s="180"/>
      <c r="CA1147" s="180"/>
      <c r="CB1147" s="180"/>
      <c r="CC1147" s="180"/>
      <c r="CD1147" s="180"/>
      <c r="CE1147" s="180"/>
      <c r="CF1147" s="180"/>
      <c r="CG1147" s="180"/>
      <c r="CH1147" s="180"/>
      <c r="CI1147" s="180"/>
      <c r="CJ1147" s="187"/>
      <c r="CK1147" s="187"/>
      <c r="CL1147" s="187"/>
      <c r="CM1147" s="187"/>
      <c r="CN1147" s="187"/>
      <c r="CO1147" s="187"/>
      <c r="CP1147" s="187"/>
      <c r="CQ1147" s="187"/>
      <c r="CR1147" s="187"/>
      <c r="CS1147" s="187"/>
      <c r="CT1147" s="187"/>
      <c r="CU1147" s="187"/>
      <c r="CV1147" s="187"/>
      <c r="CW1147" s="187"/>
      <c r="CX1147" s="187"/>
      <c r="CY1147" s="187"/>
      <c r="CZ1147" s="187"/>
      <c r="DA1147" s="187"/>
    </row>
    <row r="1148" spans="1:105" ht="15">
      <c r="A1148" s="180"/>
      <c r="B1148" s="180"/>
      <c r="C1148" s="180"/>
      <c r="D1148" s="180"/>
      <c r="E1148" s="180"/>
      <c r="F1148" s="180"/>
      <c r="G1148" s="180"/>
      <c r="H1148" s="180"/>
      <c r="I1148" s="180"/>
      <c r="J1148" s="180"/>
      <c r="K1148" s="180"/>
      <c r="L1148" s="180"/>
      <c r="M1148" s="180"/>
      <c r="N1148" s="180"/>
      <c r="O1148" s="180"/>
      <c r="P1148" s="180"/>
      <c r="Q1148" s="180"/>
      <c r="R1148" s="180"/>
      <c r="S1148" s="180"/>
      <c r="T1148" s="180"/>
      <c r="U1148" s="180"/>
      <c r="V1148" s="180"/>
      <c r="W1148" s="180"/>
      <c r="X1148" s="180"/>
      <c r="Y1148" s="180"/>
      <c r="Z1148" s="180"/>
      <c r="AA1148" s="180"/>
      <c r="AB1148" s="180"/>
      <c r="AC1148" s="180"/>
      <c r="AD1148" s="180"/>
      <c r="AE1148" s="180"/>
      <c r="AF1148" s="180"/>
      <c r="AG1148" s="180"/>
      <c r="AH1148" s="180"/>
      <c r="AI1148" s="180"/>
      <c r="AJ1148" s="180"/>
      <c r="AK1148" s="180"/>
      <c r="AL1148" s="180"/>
      <c r="AM1148" s="180"/>
      <c r="AN1148" s="180"/>
      <c r="AO1148" s="180"/>
      <c r="AP1148" s="180"/>
      <c r="AQ1148" s="180"/>
      <c r="AR1148" s="180"/>
      <c r="AS1148" s="180"/>
      <c r="AT1148" s="180"/>
      <c r="AU1148" s="180"/>
      <c r="AV1148" s="180"/>
      <c r="AW1148" s="180"/>
      <c r="AX1148" s="180"/>
      <c r="AY1148" s="180"/>
      <c r="AZ1148" s="180"/>
      <c r="BA1148" s="180"/>
      <c r="BB1148" s="180"/>
      <c r="BC1148" s="180"/>
      <c r="BD1148" s="180"/>
      <c r="BE1148" s="180"/>
      <c r="BF1148" s="180"/>
      <c r="BG1148" s="180"/>
      <c r="BH1148" s="180"/>
      <c r="BI1148" s="180"/>
      <c r="BJ1148" s="180"/>
      <c r="BK1148" s="180"/>
      <c r="BL1148" s="180"/>
      <c r="BM1148" s="180"/>
      <c r="BN1148" s="180"/>
      <c r="BO1148" s="180"/>
      <c r="BP1148" s="180"/>
      <c r="BQ1148" s="180"/>
      <c r="BR1148" s="180"/>
      <c r="BS1148" s="180"/>
      <c r="BT1148" s="180"/>
      <c r="BU1148" s="180"/>
      <c r="BV1148" s="180"/>
      <c r="BW1148" s="180"/>
      <c r="BX1148" s="180"/>
      <c r="BY1148" s="180"/>
      <c r="BZ1148" s="180"/>
      <c r="CA1148" s="180"/>
      <c r="CB1148" s="180"/>
      <c r="CC1148" s="180"/>
      <c r="CD1148" s="180"/>
      <c r="CE1148" s="180"/>
      <c r="CF1148" s="180"/>
      <c r="CG1148" s="180"/>
      <c r="CH1148" s="180"/>
      <c r="CI1148" s="180"/>
      <c r="CJ1148" s="187"/>
      <c r="CK1148" s="187"/>
      <c r="CL1148" s="187"/>
      <c r="CM1148" s="187"/>
      <c r="CN1148" s="187"/>
      <c r="CO1148" s="187"/>
      <c r="CP1148" s="187"/>
      <c r="CQ1148" s="187"/>
      <c r="CR1148" s="187"/>
      <c r="CS1148" s="187"/>
      <c r="CT1148" s="187"/>
      <c r="CU1148" s="187"/>
      <c r="CV1148" s="187"/>
      <c r="CW1148" s="187"/>
      <c r="CX1148" s="187"/>
      <c r="CY1148" s="187"/>
      <c r="CZ1148" s="187"/>
      <c r="DA1148" s="187"/>
    </row>
    <row r="1149" spans="1:105" ht="15">
      <c r="A1149" s="180"/>
      <c r="B1149" s="180"/>
      <c r="C1149" s="180"/>
      <c r="D1149" s="180"/>
      <c r="E1149" s="180"/>
      <c r="F1149" s="180"/>
      <c r="G1149" s="180"/>
      <c r="H1149" s="180"/>
      <c r="I1149" s="180"/>
      <c r="J1149" s="180"/>
      <c r="K1149" s="180"/>
      <c r="L1149" s="180"/>
      <c r="M1149" s="180"/>
      <c r="N1149" s="180"/>
      <c r="O1149" s="180"/>
      <c r="P1149" s="180"/>
      <c r="Q1149" s="180"/>
      <c r="R1149" s="180"/>
      <c r="S1149" s="180"/>
      <c r="T1149" s="180"/>
      <c r="U1149" s="180"/>
      <c r="V1149" s="180"/>
      <c r="W1149" s="180"/>
      <c r="X1149" s="180"/>
      <c r="Y1149" s="180"/>
      <c r="Z1149" s="180"/>
      <c r="AA1149" s="180"/>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c r="AX1149" s="180"/>
      <c r="AY1149" s="180"/>
      <c r="AZ1149" s="180"/>
      <c r="BA1149" s="180"/>
      <c r="BB1149" s="180"/>
      <c r="BC1149" s="180"/>
      <c r="BD1149" s="180"/>
      <c r="BE1149" s="180"/>
      <c r="BF1149" s="180"/>
      <c r="BG1149" s="180"/>
      <c r="BH1149" s="180"/>
      <c r="BI1149" s="180"/>
      <c r="BJ1149" s="180"/>
      <c r="BK1149" s="180"/>
      <c r="BL1149" s="180"/>
      <c r="BM1149" s="180"/>
      <c r="BN1149" s="180"/>
      <c r="BO1149" s="180"/>
      <c r="BP1149" s="180"/>
      <c r="BQ1149" s="180"/>
      <c r="BR1149" s="180"/>
      <c r="BS1149" s="180"/>
      <c r="BT1149" s="180"/>
      <c r="BU1149" s="180"/>
      <c r="BV1149" s="180"/>
      <c r="BW1149" s="180"/>
      <c r="BX1149" s="180"/>
      <c r="BY1149" s="180"/>
      <c r="BZ1149" s="180"/>
      <c r="CA1149" s="180"/>
      <c r="CB1149" s="180"/>
      <c r="CC1149" s="180"/>
      <c r="CD1149" s="180"/>
      <c r="CE1149" s="180"/>
      <c r="CF1149" s="180"/>
      <c r="CG1149" s="180"/>
      <c r="CH1149" s="180"/>
      <c r="CI1149" s="180"/>
      <c r="CJ1149" s="187"/>
      <c r="CK1149" s="187"/>
      <c r="CL1149" s="187"/>
      <c r="CM1149" s="187"/>
      <c r="CN1149" s="187"/>
      <c r="CO1149" s="187"/>
      <c r="CP1149" s="187"/>
      <c r="CQ1149" s="187"/>
      <c r="CR1149" s="187"/>
      <c r="CS1149" s="187"/>
      <c r="CT1149" s="187"/>
      <c r="CU1149" s="187"/>
      <c r="CV1149" s="187"/>
      <c r="CW1149" s="187"/>
      <c r="CX1149" s="187"/>
      <c r="CY1149" s="187"/>
      <c r="CZ1149" s="187"/>
      <c r="DA1149" s="187"/>
    </row>
    <row r="1150" spans="1:105" ht="15">
      <c r="A1150" s="180"/>
      <c r="B1150" s="180"/>
      <c r="C1150" s="180"/>
      <c r="D1150" s="180"/>
      <c r="E1150" s="180"/>
      <c r="F1150" s="180"/>
      <c r="G1150" s="180"/>
      <c r="H1150" s="180"/>
      <c r="I1150" s="180"/>
      <c r="J1150" s="180"/>
      <c r="K1150" s="180"/>
      <c r="L1150" s="180"/>
      <c r="M1150" s="180"/>
      <c r="N1150" s="180"/>
      <c r="O1150" s="180"/>
      <c r="P1150" s="180"/>
      <c r="Q1150" s="180"/>
      <c r="R1150" s="180"/>
      <c r="S1150" s="180"/>
      <c r="T1150" s="180"/>
      <c r="U1150" s="180"/>
      <c r="V1150" s="180"/>
      <c r="W1150" s="180"/>
      <c r="X1150" s="180"/>
      <c r="Y1150" s="180"/>
      <c r="Z1150" s="180"/>
      <c r="AA1150" s="180"/>
      <c r="AB1150" s="180"/>
      <c r="AC1150" s="180"/>
      <c r="AD1150" s="180"/>
      <c r="AE1150" s="180"/>
      <c r="AF1150" s="180"/>
      <c r="AG1150" s="180"/>
      <c r="AH1150" s="180"/>
      <c r="AI1150" s="180"/>
      <c r="AJ1150" s="180"/>
      <c r="AK1150" s="180"/>
      <c r="AL1150" s="180"/>
      <c r="AM1150" s="180"/>
      <c r="AN1150" s="180"/>
      <c r="AO1150" s="180"/>
      <c r="AP1150" s="180"/>
      <c r="AQ1150" s="180"/>
      <c r="AR1150" s="180"/>
      <c r="AS1150" s="180"/>
      <c r="AT1150" s="180"/>
      <c r="AU1150" s="180"/>
      <c r="AV1150" s="180"/>
      <c r="AW1150" s="180"/>
      <c r="AX1150" s="180"/>
      <c r="AY1150" s="180"/>
      <c r="AZ1150" s="180"/>
      <c r="BA1150" s="180"/>
      <c r="BB1150" s="180"/>
      <c r="BC1150" s="180"/>
      <c r="BD1150" s="180"/>
      <c r="BE1150" s="180"/>
      <c r="BF1150" s="180"/>
      <c r="BG1150" s="180"/>
      <c r="BH1150" s="180"/>
      <c r="BI1150" s="180"/>
      <c r="BJ1150" s="180"/>
      <c r="BK1150" s="180"/>
      <c r="BL1150" s="180"/>
      <c r="BM1150" s="180"/>
      <c r="BN1150" s="180"/>
      <c r="BO1150" s="180"/>
      <c r="BP1150" s="180"/>
      <c r="BQ1150" s="180"/>
      <c r="BR1150" s="180"/>
      <c r="BS1150" s="180"/>
      <c r="BT1150" s="180"/>
      <c r="BU1150" s="180"/>
      <c r="BV1150" s="180"/>
      <c r="BW1150" s="180"/>
      <c r="BX1150" s="180"/>
      <c r="BY1150" s="180"/>
      <c r="BZ1150" s="180"/>
      <c r="CA1150" s="180"/>
      <c r="CB1150" s="180"/>
      <c r="CC1150" s="180"/>
      <c r="CD1150" s="180"/>
      <c r="CE1150" s="180"/>
      <c r="CF1150" s="180"/>
      <c r="CG1150" s="180"/>
      <c r="CH1150" s="180"/>
      <c r="CI1150" s="180"/>
      <c r="CJ1150" s="187"/>
      <c r="CK1150" s="187"/>
      <c r="CL1150" s="187"/>
      <c r="CM1150" s="187"/>
      <c r="CN1150" s="187"/>
      <c r="CO1150" s="187"/>
      <c r="CP1150" s="187"/>
      <c r="CQ1150" s="187"/>
      <c r="CR1150" s="187"/>
      <c r="CS1150" s="187"/>
      <c r="CT1150" s="187"/>
      <c r="CU1150" s="187"/>
      <c r="CV1150" s="187"/>
      <c r="CW1150" s="187"/>
      <c r="CX1150" s="187"/>
      <c r="CY1150" s="187"/>
      <c r="CZ1150" s="187"/>
      <c r="DA1150" s="187"/>
    </row>
    <row r="1151" spans="1:105" ht="15">
      <c r="A1151" s="180"/>
      <c r="B1151" s="180"/>
      <c r="C1151" s="180"/>
      <c r="D1151" s="180"/>
      <c r="E1151" s="180"/>
      <c r="F1151" s="180"/>
      <c r="G1151" s="180"/>
      <c r="H1151" s="180"/>
      <c r="I1151" s="180"/>
      <c r="J1151" s="180"/>
      <c r="K1151" s="180"/>
      <c r="L1151" s="180"/>
      <c r="M1151" s="180"/>
      <c r="N1151" s="180"/>
      <c r="O1151" s="180"/>
      <c r="P1151" s="180"/>
      <c r="Q1151" s="180"/>
      <c r="R1151" s="180"/>
      <c r="S1151" s="180"/>
      <c r="T1151" s="180"/>
      <c r="U1151" s="180"/>
      <c r="V1151" s="180"/>
      <c r="W1151" s="180"/>
      <c r="X1151" s="180"/>
      <c r="Y1151" s="180"/>
      <c r="Z1151" s="180"/>
      <c r="AA1151" s="180"/>
      <c r="AB1151" s="180"/>
      <c r="AC1151" s="180"/>
      <c r="AD1151" s="180"/>
      <c r="AE1151" s="180"/>
      <c r="AF1151" s="180"/>
      <c r="AG1151" s="180"/>
      <c r="AH1151" s="180"/>
      <c r="AI1151" s="180"/>
      <c r="AJ1151" s="180"/>
      <c r="AK1151" s="180"/>
      <c r="AL1151" s="180"/>
      <c r="AM1151" s="180"/>
      <c r="AN1151" s="180"/>
      <c r="AO1151" s="180"/>
      <c r="AP1151" s="180"/>
      <c r="AQ1151" s="180"/>
      <c r="AR1151" s="180"/>
      <c r="AS1151" s="180"/>
      <c r="AT1151" s="180"/>
      <c r="AU1151" s="180"/>
      <c r="AV1151" s="180"/>
      <c r="AW1151" s="180"/>
      <c r="AX1151" s="180"/>
      <c r="AY1151" s="180"/>
      <c r="AZ1151" s="180"/>
      <c r="BA1151" s="180"/>
      <c r="BB1151" s="180"/>
      <c r="BC1151" s="180"/>
      <c r="BD1151" s="180"/>
      <c r="BE1151" s="180"/>
      <c r="BF1151" s="180"/>
      <c r="BG1151" s="180"/>
      <c r="BH1151" s="180"/>
      <c r="BI1151" s="180"/>
      <c r="BJ1151" s="180"/>
      <c r="BK1151" s="180"/>
      <c r="BL1151" s="180"/>
      <c r="BM1151" s="180"/>
      <c r="BN1151" s="180"/>
      <c r="BO1151" s="180"/>
      <c r="BP1151" s="180"/>
      <c r="BQ1151" s="180"/>
      <c r="BR1151" s="180"/>
      <c r="BS1151" s="180"/>
      <c r="BT1151" s="180"/>
      <c r="BU1151" s="180"/>
      <c r="BV1151" s="180"/>
      <c r="BW1151" s="180"/>
      <c r="BX1151" s="180"/>
      <c r="BY1151" s="180"/>
      <c r="BZ1151" s="180"/>
      <c r="CA1151" s="180"/>
      <c r="CB1151" s="180"/>
      <c r="CC1151" s="180"/>
      <c r="CD1151" s="180"/>
      <c r="CE1151" s="180"/>
      <c r="CF1151" s="180"/>
      <c r="CG1151" s="180"/>
      <c r="CH1151" s="180"/>
      <c r="CI1151" s="180"/>
      <c r="CJ1151" s="187"/>
      <c r="CK1151" s="187"/>
      <c r="CL1151" s="187"/>
      <c r="CM1151" s="187"/>
      <c r="CN1151" s="187"/>
      <c r="CO1151" s="187"/>
      <c r="CP1151" s="187"/>
      <c r="CQ1151" s="187"/>
      <c r="CR1151" s="187"/>
      <c r="CS1151" s="187"/>
      <c r="CT1151" s="187"/>
      <c r="CU1151" s="187"/>
      <c r="CV1151" s="187"/>
      <c r="CW1151" s="187"/>
      <c r="CX1151" s="187"/>
      <c r="CY1151" s="187"/>
      <c r="CZ1151" s="187"/>
      <c r="DA1151" s="187"/>
    </row>
    <row r="1152" spans="1:105" ht="15">
      <c r="A1152" s="180"/>
      <c r="B1152" s="180"/>
      <c r="C1152" s="180"/>
      <c r="D1152" s="180"/>
      <c r="E1152" s="180"/>
      <c r="F1152" s="180"/>
      <c r="G1152" s="180"/>
      <c r="H1152" s="180"/>
      <c r="I1152" s="180"/>
      <c r="J1152" s="180"/>
      <c r="K1152" s="180"/>
      <c r="L1152" s="180"/>
      <c r="M1152" s="180"/>
      <c r="N1152" s="180"/>
      <c r="O1152" s="180"/>
      <c r="P1152" s="180"/>
      <c r="Q1152" s="180"/>
      <c r="R1152" s="180"/>
      <c r="S1152" s="180"/>
      <c r="T1152" s="180"/>
      <c r="U1152" s="180"/>
      <c r="V1152" s="180"/>
      <c r="W1152" s="180"/>
      <c r="X1152" s="180"/>
      <c r="Y1152" s="180"/>
      <c r="Z1152" s="180"/>
      <c r="AA1152" s="180"/>
      <c r="AB1152" s="180"/>
      <c r="AC1152" s="180"/>
      <c r="AD1152" s="180"/>
      <c r="AE1152" s="180"/>
      <c r="AF1152" s="180"/>
      <c r="AG1152" s="180"/>
      <c r="AH1152" s="180"/>
      <c r="AI1152" s="180"/>
      <c r="AJ1152" s="180"/>
      <c r="AK1152" s="180"/>
      <c r="AL1152" s="180"/>
      <c r="AM1152" s="180"/>
      <c r="AN1152" s="180"/>
      <c r="AO1152" s="180"/>
      <c r="AP1152" s="180"/>
      <c r="AQ1152" s="180"/>
      <c r="AR1152" s="180"/>
      <c r="AS1152" s="180"/>
      <c r="AT1152" s="180"/>
      <c r="AU1152" s="180"/>
      <c r="AV1152" s="180"/>
      <c r="AW1152" s="180"/>
      <c r="AX1152" s="180"/>
      <c r="AY1152" s="180"/>
      <c r="AZ1152" s="180"/>
      <c r="BA1152" s="180"/>
      <c r="BB1152" s="180"/>
      <c r="BC1152" s="180"/>
      <c r="BD1152" s="180"/>
      <c r="BE1152" s="180"/>
      <c r="BF1152" s="180"/>
      <c r="BG1152" s="180"/>
      <c r="BH1152" s="180"/>
      <c r="BI1152" s="180"/>
      <c r="BJ1152" s="180"/>
      <c r="BK1152" s="180"/>
      <c r="BL1152" s="180"/>
      <c r="BM1152" s="180"/>
      <c r="BN1152" s="180"/>
      <c r="BO1152" s="180"/>
      <c r="BP1152" s="180"/>
      <c r="BQ1152" s="180"/>
      <c r="BR1152" s="180"/>
      <c r="BS1152" s="180"/>
      <c r="BT1152" s="180"/>
      <c r="BU1152" s="180"/>
      <c r="BV1152" s="180"/>
      <c r="BW1152" s="180"/>
      <c r="BX1152" s="180"/>
      <c r="BY1152" s="180"/>
      <c r="BZ1152" s="180"/>
      <c r="CA1152" s="180"/>
      <c r="CB1152" s="180"/>
      <c r="CC1152" s="180"/>
      <c r="CD1152" s="180"/>
      <c r="CE1152" s="180"/>
      <c r="CF1152" s="180"/>
      <c r="CG1152" s="180"/>
      <c r="CH1152" s="180"/>
      <c r="CI1152" s="180"/>
      <c r="CJ1152" s="187"/>
      <c r="CK1152" s="187"/>
      <c r="CL1152" s="187"/>
      <c r="CM1152" s="187"/>
      <c r="CN1152" s="187"/>
      <c r="CO1152" s="187"/>
      <c r="CP1152" s="187"/>
      <c r="CQ1152" s="187"/>
      <c r="CR1152" s="187"/>
      <c r="CS1152" s="187"/>
      <c r="CT1152" s="187"/>
      <c r="CU1152" s="187"/>
      <c r="CV1152" s="187"/>
      <c r="CW1152" s="187"/>
      <c r="CX1152" s="187"/>
      <c r="CY1152" s="187"/>
      <c r="CZ1152" s="187"/>
      <c r="DA1152" s="187"/>
    </row>
    <row r="1153" spans="1:105" ht="15">
      <c r="A1153" s="180"/>
      <c r="B1153" s="180"/>
      <c r="C1153" s="180"/>
      <c r="D1153" s="180"/>
      <c r="E1153" s="180"/>
      <c r="F1153" s="180"/>
      <c r="G1153" s="180"/>
      <c r="H1153" s="180"/>
      <c r="I1153" s="180"/>
      <c r="J1153" s="180"/>
      <c r="K1153" s="180"/>
      <c r="L1153" s="180"/>
      <c r="M1153" s="180"/>
      <c r="N1153" s="180"/>
      <c r="O1153" s="180"/>
      <c r="P1153" s="180"/>
      <c r="Q1153" s="180"/>
      <c r="R1153" s="180"/>
      <c r="S1153" s="180"/>
      <c r="T1153" s="180"/>
      <c r="U1153" s="180"/>
      <c r="V1153" s="180"/>
      <c r="W1153" s="180"/>
      <c r="X1153" s="180"/>
      <c r="Y1153" s="180"/>
      <c r="Z1153" s="180"/>
      <c r="AA1153" s="180"/>
      <c r="AB1153" s="180"/>
      <c r="AC1153" s="180"/>
      <c r="AD1153" s="180"/>
      <c r="AE1153" s="180"/>
      <c r="AF1153" s="180"/>
      <c r="AG1153" s="180"/>
      <c r="AH1153" s="180"/>
      <c r="AI1153" s="180"/>
      <c r="AJ1153" s="180"/>
      <c r="AK1153" s="180"/>
      <c r="AL1153" s="180"/>
      <c r="AM1153" s="180"/>
      <c r="AN1153" s="180"/>
      <c r="AO1153" s="180"/>
      <c r="AP1153" s="180"/>
      <c r="AQ1153" s="180"/>
      <c r="AR1153" s="180"/>
      <c r="AS1153" s="180"/>
      <c r="AT1153" s="180"/>
      <c r="AU1153" s="180"/>
      <c r="AV1153" s="180"/>
      <c r="AW1153" s="180"/>
      <c r="AX1153" s="180"/>
      <c r="AY1153" s="180"/>
      <c r="AZ1153" s="180"/>
      <c r="BA1153" s="180"/>
      <c r="BB1153" s="180"/>
      <c r="BC1153" s="180"/>
      <c r="BD1153" s="180"/>
      <c r="BE1153" s="180"/>
      <c r="BF1153" s="180"/>
      <c r="BG1153" s="180"/>
      <c r="BH1153" s="180"/>
      <c r="BI1153" s="180"/>
      <c r="BJ1153" s="180"/>
      <c r="BK1153" s="180"/>
      <c r="BL1153" s="180"/>
      <c r="BM1153" s="180"/>
      <c r="BN1153" s="180"/>
      <c r="BO1153" s="180"/>
      <c r="BP1153" s="180"/>
      <c r="BQ1153" s="180"/>
      <c r="BR1153" s="180"/>
      <c r="BS1153" s="180"/>
      <c r="BT1153" s="180"/>
      <c r="BU1153" s="180"/>
      <c r="BV1153" s="180"/>
      <c r="BW1153" s="180"/>
      <c r="BX1153" s="180"/>
      <c r="BY1153" s="180"/>
      <c r="BZ1153" s="180"/>
      <c r="CA1153" s="180"/>
      <c r="CB1153" s="180"/>
      <c r="CC1153" s="180"/>
      <c r="CD1153" s="180"/>
      <c r="CE1153" s="180"/>
      <c r="CF1153" s="180"/>
      <c r="CG1153" s="180"/>
      <c r="CH1153" s="180"/>
      <c r="CI1153" s="180"/>
      <c r="CJ1153" s="187"/>
      <c r="CK1153" s="187"/>
      <c r="CL1153" s="187"/>
      <c r="CM1153" s="187"/>
      <c r="CN1153" s="187"/>
      <c r="CO1153" s="187"/>
      <c r="CP1153" s="187"/>
      <c r="CQ1153" s="187"/>
      <c r="CR1153" s="187"/>
      <c r="CS1153" s="187"/>
      <c r="CT1153" s="187"/>
      <c r="CU1153" s="187"/>
      <c r="CV1153" s="187"/>
      <c r="CW1153" s="187"/>
      <c r="CX1153" s="187"/>
      <c r="CY1153" s="187"/>
      <c r="CZ1153" s="187"/>
      <c r="DA1153" s="187"/>
    </row>
    <row r="1154" spans="1:105" ht="15">
      <c r="A1154" s="180"/>
      <c r="B1154" s="180"/>
      <c r="C1154" s="180"/>
      <c r="D1154" s="180"/>
      <c r="E1154" s="180"/>
      <c r="F1154" s="180"/>
      <c r="G1154" s="180"/>
      <c r="H1154" s="180"/>
      <c r="I1154" s="180"/>
      <c r="J1154" s="180"/>
      <c r="K1154" s="180"/>
      <c r="L1154" s="180"/>
      <c r="M1154" s="180"/>
      <c r="N1154" s="180"/>
      <c r="O1154" s="180"/>
      <c r="P1154" s="180"/>
      <c r="Q1154" s="180"/>
      <c r="R1154" s="180"/>
      <c r="S1154" s="180"/>
      <c r="T1154" s="180"/>
      <c r="U1154" s="180"/>
      <c r="V1154" s="180"/>
      <c r="W1154" s="180"/>
      <c r="X1154" s="180"/>
      <c r="Y1154" s="180"/>
      <c r="Z1154" s="180"/>
      <c r="AA1154" s="180"/>
      <c r="AB1154" s="180"/>
      <c r="AC1154" s="180"/>
      <c r="AD1154" s="180"/>
      <c r="AE1154" s="180"/>
      <c r="AF1154" s="180"/>
      <c r="AG1154" s="180"/>
      <c r="AH1154" s="180"/>
      <c r="AI1154" s="180"/>
      <c r="AJ1154" s="180"/>
      <c r="AK1154" s="180"/>
      <c r="AL1154" s="180"/>
      <c r="AM1154" s="180"/>
      <c r="AN1154" s="180"/>
      <c r="AO1154" s="180"/>
      <c r="AP1154" s="180"/>
      <c r="AQ1154" s="180"/>
      <c r="AR1154" s="180"/>
      <c r="AS1154" s="180"/>
      <c r="AT1154" s="180"/>
      <c r="AU1154" s="180"/>
      <c r="AV1154" s="180"/>
      <c r="AW1154" s="180"/>
      <c r="AX1154" s="180"/>
      <c r="AY1154" s="180"/>
      <c r="AZ1154" s="180"/>
      <c r="BA1154" s="180"/>
      <c r="BB1154" s="180"/>
      <c r="BC1154" s="180"/>
      <c r="BD1154" s="180"/>
      <c r="BE1154" s="180"/>
      <c r="BF1154" s="180"/>
      <c r="BG1154" s="180"/>
      <c r="BH1154" s="180"/>
      <c r="BI1154" s="180"/>
      <c r="BJ1154" s="180"/>
      <c r="BK1154" s="180"/>
      <c r="BL1154" s="180"/>
      <c r="BM1154" s="180"/>
      <c r="BN1154" s="180"/>
      <c r="BO1154" s="180"/>
      <c r="BP1154" s="180"/>
      <c r="BQ1154" s="180"/>
      <c r="BR1154" s="180"/>
      <c r="BS1154" s="180"/>
      <c r="BT1154" s="180"/>
      <c r="BU1154" s="180"/>
      <c r="BV1154" s="180"/>
      <c r="BW1154" s="180"/>
      <c r="BX1154" s="180"/>
      <c r="BY1154" s="180"/>
      <c r="BZ1154" s="180"/>
      <c r="CA1154" s="180"/>
      <c r="CB1154" s="180"/>
      <c r="CC1154" s="180"/>
      <c r="CD1154" s="180"/>
      <c r="CE1154" s="180"/>
      <c r="CF1154" s="180"/>
      <c r="CG1154" s="180"/>
      <c r="CH1154" s="180"/>
      <c r="CI1154" s="180"/>
      <c r="CJ1154" s="187"/>
      <c r="CK1154" s="187"/>
      <c r="CL1154" s="187"/>
      <c r="CM1154" s="187"/>
      <c r="CN1154" s="187"/>
      <c r="CO1154" s="187"/>
      <c r="CP1154" s="187"/>
      <c r="CQ1154" s="187"/>
      <c r="CR1154" s="187"/>
      <c r="CS1154" s="187"/>
      <c r="CT1154" s="187"/>
      <c r="CU1154" s="187"/>
      <c r="CV1154" s="187"/>
      <c r="CW1154" s="187"/>
      <c r="CX1154" s="187"/>
      <c r="CY1154" s="187"/>
      <c r="CZ1154" s="187"/>
      <c r="DA1154" s="187"/>
    </row>
    <row r="1155" spans="1:105" ht="15">
      <c r="A1155" s="180"/>
      <c r="B1155" s="180"/>
      <c r="C1155" s="180"/>
      <c r="D1155" s="180"/>
      <c r="E1155" s="180"/>
      <c r="F1155" s="180"/>
      <c r="G1155" s="180"/>
      <c r="H1155" s="180"/>
      <c r="I1155" s="180"/>
      <c r="J1155" s="180"/>
      <c r="K1155" s="180"/>
      <c r="L1155" s="180"/>
      <c r="M1155" s="180"/>
      <c r="N1155" s="180"/>
      <c r="O1155" s="180"/>
      <c r="P1155" s="180"/>
      <c r="Q1155" s="180"/>
      <c r="R1155" s="180"/>
      <c r="S1155" s="180"/>
      <c r="T1155" s="180"/>
      <c r="U1155" s="180"/>
      <c r="V1155" s="180"/>
      <c r="W1155" s="180"/>
      <c r="X1155" s="180"/>
      <c r="Y1155" s="180"/>
      <c r="Z1155" s="180"/>
      <c r="AA1155" s="180"/>
      <c r="AB1155" s="180"/>
      <c r="AC1155" s="180"/>
      <c r="AD1155" s="180"/>
      <c r="AE1155" s="180"/>
      <c r="AF1155" s="180"/>
      <c r="AG1155" s="180"/>
      <c r="AH1155" s="180"/>
      <c r="AI1155" s="180"/>
      <c r="AJ1155" s="180"/>
      <c r="AK1155" s="180"/>
      <c r="AL1155" s="180"/>
      <c r="AM1155" s="180"/>
      <c r="AN1155" s="180"/>
      <c r="AO1155" s="180"/>
      <c r="AP1155" s="180"/>
      <c r="AQ1155" s="180"/>
      <c r="AR1155" s="180"/>
      <c r="AS1155" s="180"/>
      <c r="AT1155" s="180"/>
      <c r="AU1155" s="180"/>
      <c r="AV1155" s="180"/>
      <c r="AW1155" s="180"/>
      <c r="AX1155" s="180"/>
      <c r="AY1155" s="180"/>
      <c r="AZ1155" s="180"/>
      <c r="BA1155" s="180"/>
      <c r="BB1155" s="180"/>
      <c r="BC1155" s="180"/>
      <c r="BD1155" s="180"/>
      <c r="BE1155" s="180"/>
      <c r="BF1155" s="180"/>
      <c r="BG1155" s="180"/>
      <c r="BH1155" s="180"/>
      <c r="BI1155" s="180"/>
      <c r="BJ1155" s="180"/>
      <c r="BK1155" s="180"/>
      <c r="BL1155" s="180"/>
      <c r="BM1155" s="180"/>
      <c r="BN1155" s="180"/>
      <c r="BO1155" s="180"/>
      <c r="BP1155" s="180"/>
      <c r="BQ1155" s="180"/>
      <c r="BR1155" s="180"/>
      <c r="BS1155" s="180"/>
      <c r="BT1155" s="180"/>
      <c r="BU1155" s="180"/>
      <c r="BV1155" s="180"/>
      <c r="BW1155" s="180"/>
      <c r="BX1155" s="180"/>
      <c r="BY1155" s="180"/>
      <c r="BZ1155" s="180"/>
      <c r="CA1155" s="180"/>
      <c r="CB1155" s="180"/>
      <c r="CC1155" s="180"/>
      <c r="CD1155" s="180"/>
      <c r="CE1155" s="180"/>
      <c r="CF1155" s="180"/>
      <c r="CG1155" s="180"/>
      <c r="CH1155" s="180"/>
      <c r="CI1155" s="180"/>
      <c r="CJ1155" s="187"/>
      <c r="CK1155" s="187"/>
      <c r="CL1155" s="187"/>
      <c r="CM1155" s="187"/>
      <c r="CN1155" s="187"/>
      <c r="CO1155" s="187"/>
      <c r="CP1155" s="187"/>
      <c r="CQ1155" s="187"/>
      <c r="CR1155" s="187"/>
      <c r="CS1155" s="187"/>
      <c r="CT1155" s="187"/>
      <c r="CU1155" s="187"/>
      <c r="CV1155" s="187"/>
      <c r="CW1155" s="187"/>
      <c r="CX1155" s="187"/>
      <c r="CY1155" s="187"/>
      <c r="CZ1155" s="187"/>
      <c r="DA1155" s="187"/>
    </row>
    <row r="1156" spans="1:105" ht="15">
      <c r="A1156" s="180"/>
      <c r="B1156" s="180"/>
      <c r="C1156" s="180"/>
      <c r="D1156" s="180"/>
      <c r="E1156" s="180"/>
      <c r="F1156" s="180"/>
      <c r="G1156" s="180"/>
      <c r="H1156" s="180"/>
      <c r="I1156" s="180"/>
      <c r="J1156" s="180"/>
      <c r="K1156" s="180"/>
      <c r="L1156" s="180"/>
      <c r="M1156" s="180"/>
      <c r="N1156" s="180"/>
      <c r="O1156" s="180"/>
      <c r="P1156" s="180"/>
      <c r="Q1156" s="180"/>
      <c r="R1156" s="180"/>
      <c r="S1156" s="180"/>
      <c r="T1156" s="180"/>
      <c r="U1156" s="180"/>
      <c r="V1156" s="180"/>
      <c r="W1156" s="180"/>
      <c r="X1156" s="180"/>
      <c r="Y1156" s="180"/>
      <c r="Z1156" s="180"/>
      <c r="AA1156" s="180"/>
      <c r="AB1156" s="180"/>
      <c r="AC1156" s="180"/>
      <c r="AD1156" s="180"/>
      <c r="AE1156" s="180"/>
      <c r="AF1156" s="180"/>
      <c r="AG1156" s="180"/>
      <c r="AH1156" s="180"/>
      <c r="AI1156" s="180"/>
      <c r="AJ1156" s="180"/>
      <c r="AK1156" s="180"/>
      <c r="AL1156" s="180"/>
      <c r="AM1156" s="180"/>
      <c r="AN1156" s="180"/>
      <c r="AO1156" s="180"/>
      <c r="AP1156" s="180"/>
      <c r="AQ1156" s="180"/>
      <c r="AR1156" s="180"/>
      <c r="AS1156" s="180"/>
      <c r="AT1156" s="180"/>
      <c r="AU1156" s="180"/>
      <c r="AV1156" s="180"/>
      <c r="AW1156" s="180"/>
      <c r="AX1156" s="180"/>
      <c r="AY1156" s="180"/>
      <c r="AZ1156" s="180"/>
      <c r="BA1156" s="180"/>
      <c r="BB1156" s="180"/>
      <c r="BC1156" s="180"/>
      <c r="BD1156" s="180"/>
      <c r="BE1156" s="180"/>
      <c r="BF1156" s="180"/>
      <c r="BG1156" s="180"/>
      <c r="BH1156" s="180"/>
      <c r="BI1156" s="180"/>
      <c r="BJ1156" s="180"/>
      <c r="BK1156" s="180"/>
      <c r="BL1156" s="180"/>
      <c r="BM1156" s="180"/>
      <c r="BN1156" s="180"/>
      <c r="BO1156" s="180"/>
      <c r="BP1156" s="180"/>
      <c r="BQ1156" s="180"/>
      <c r="BR1156" s="180"/>
      <c r="BS1156" s="180"/>
      <c r="BT1156" s="180"/>
      <c r="BU1156" s="180"/>
      <c r="BV1156" s="180"/>
      <c r="BW1156" s="180"/>
      <c r="BX1156" s="180"/>
      <c r="BY1156" s="180"/>
      <c r="BZ1156" s="180"/>
      <c r="CA1156" s="180"/>
      <c r="CB1156" s="180"/>
      <c r="CC1156" s="180"/>
      <c r="CD1156" s="180"/>
      <c r="CE1156" s="180"/>
      <c r="CF1156" s="180"/>
      <c r="CG1156" s="180"/>
      <c r="CH1156" s="180"/>
      <c r="CI1156" s="180"/>
      <c r="CJ1156" s="187"/>
      <c r="CK1156" s="187"/>
      <c r="CL1156" s="187"/>
      <c r="CM1156" s="187"/>
      <c r="CN1156" s="187"/>
      <c r="CO1156" s="187"/>
      <c r="CP1156" s="187"/>
      <c r="CQ1156" s="187"/>
      <c r="CR1156" s="187"/>
      <c r="CS1156" s="187"/>
      <c r="CT1156" s="187"/>
      <c r="CU1156" s="187"/>
      <c r="CV1156" s="187"/>
      <c r="CW1156" s="187"/>
      <c r="CX1156" s="187"/>
      <c r="CY1156" s="187"/>
      <c r="CZ1156" s="187"/>
      <c r="DA1156" s="187"/>
    </row>
    <row r="1157" spans="1:105" ht="15">
      <c r="A1157" s="180"/>
      <c r="B1157" s="180"/>
      <c r="C1157" s="180"/>
      <c r="D1157" s="180"/>
      <c r="E1157" s="180"/>
      <c r="F1157" s="180"/>
      <c r="G1157" s="180"/>
      <c r="H1157" s="180"/>
      <c r="I1157" s="180"/>
      <c r="J1157" s="180"/>
      <c r="K1157" s="180"/>
      <c r="L1157" s="180"/>
      <c r="M1157" s="180"/>
      <c r="N1157" s="180"/>
      <c r="O1157" s="180"/>
      <c r="P1157" s="180"/>
      <c r="Q1157" s="180"/>
      <c r="R1157" s="180"/>
      <c r="S1157" s="180"/>
      <c r="T1157" s="180"/>
      <c r="U1157" s="180"/>
      <c r="V1157" s="180"/>
      <c r="W1157" s="180"/>
      <c r="X1157" s="180"/>
      <c r="Y1157" s="180"/>
      <c r="Z1157" s="180"/>
      <c r="AA1157" s="180"/>
      <c r="AB1157" s="180"/>
      <c r="AC1157" s="180"/>
      <c r="AD1157" s="180"/>
      <c r="AE1157" s="180"/>
      <c r="AF1157" s="180"/>
      <c r="AG1157" s="180"/>
      <c r="AH1157" s="180"/>
      <c r="AI1157" s="180"/>
      <c r="AJ1157" s="180"/>
      <c r="AK1157" s="180"/>
      <c r="AL1157" s="180"/>
      <c r="AM1157" s="180"/>
      <c r="AN1157" s="180"/>
      <c r="AO1157" s="180"/>
      <c r="AP1157" s="180"/>
      <c r="AQ1157" s="180"/>
      <c r="AR1157" s="180"/>
      <c r="AS1157" s="180"/>
      <c r="AT1157" s="180"/>
      <c r="AU1157" s="180"/>
      <c r="AV1157" s="180"/>
      <c r="AW1157" s="180"/>
      <c r="AX1157" s="180"/>
      <c r="AY1157" s="180"/>
      <c r="AZ1157" s="180"/>
      <c r="BA1157" s="180"/>
      <c r="BB1157" s="180"/>
      <c r="BC1157" s="180"/>
      <c r="BD1157" s="180"/>
      <c r="BE1157" s="180"/>
      <c r="BF1157" s="180"/>
      <c r="BG1157" s="180"/>
      <c r="BH1157" s="180"/>
      <c r="BI1157" s="180"/>
      <c r="BJ1157" s="180"/>
      <c r="BK1157" s="180"/>
      <c r="BL1157" s="180"/>
      <c r="BM1157" s="180"/>
      <c r="BN1157" s="180"/>
      <c r="BO1157" s="180"/>
      <c r="BP1157" s="180"/>
      <c r="BQ1157" s="180"/>
      <c r="BR1157" s="180"/>
      <c r="BS1157" s="180"/>
      <c r="BT1157" s="180"/>
      <c r="BU1157" s="180"/>
      <c r="BV1157" s="180"/>
      <c r="BW1157" s="180"/>
      <c r="BX1157" s="180"/>
      <c r="BY1157" s="180"/>
      <c r="BZ1157" s="180"/>
      <c r="CA1157" s="180"/>
      <c r="CB1157" s="180"/>
      <c r="CC1157" s="180"/>
      <c r="CD1157" s="180"/>
      <c r="CE1157" s="180"/>
      <c r="CF1157" s="180"/>
      <c r="CG1157" s="180"/>
      <c r="CH1157" s="180"/>
      <c r="CI1157" s="180"/>
      <c r="CJ1157" s="187"/>
      <c r="CK1157" s="187"/>
      <c r="CL1157" s="187"/>
      <c r="CM1157" s="187"/>
      <c r="CN1157" s="187"/>
      <c r="CO1157" s="187"/>
      <c r="CP1157" s="187"/>
      <c r="CQ1157" s="187"/>
      <c r="CR1157" s="187"/>
      <c r="CS1157" s="187"/>
      <c r="CT1157" s="187"/>
      <c r="CU1157" s="187"/>
      <c r="CV1157" s="187"/>
      <c r="CW1157" s="187"/>
      <c r="CX1157" s="187"/>
      <c r="CY1157" s="187"/>
      <c r="CZ1157" s="187"/>
      <c r="DA1157" s="187"/>
    </row>
    <row r="1158" spans="1:105" ht="15">
      <c r="A1158" s="180"/>
      <c r="B1158" s="180"/>
      <c r="C1158" s="180"/>
      <c r="D1158" s="180"/>
      <c r="E1158" s="180"/>
      <c r="F1158" s="180"/>
      <c r="G1158" s="180"/>
      <c r="H1158" s="180"/>
      <c r="I1158" s="180"/>
      <c r="J1158" s="180"/>
      <c r="K1158" s="180"/>
      <c r="L1158" s="180"/>
      <c r="M1158" s="180"/>
      <c r="N1158" s="180"/>
      <c r="O1158" s="180"/>
      <c r="P1158" s="180"/>
      <c r="Q1158" s="180"/>
      <c r="R1158" s="180"/>
      <c r="S1158" s="180"/>
      <c r="T1158" s="180"/>
      <c r="U1158" s="180"/>
      <c r="V1158" s="180"/>
      <c r="W1158" s="180"/>
      <c r="X1158" s="180"/>
      <c r="Y1158" s="180"/>
      <c r="Z1158" s="180"/>
      <c r="AA1158" s="180"/>
      <c r="AB1158" s="180"/>
      <c r="AC1158" s="180"/>
      <c r="AD1158" s="180"/>
      <c r="AE1158" s="180"/>
      <c r="AF1158" s="180"/>
      <c r="AG1158" s="180"/>
      <c r="AH1158" s="180"/>
      <c r="AI1158" s="180"/>
      <c r="AJ1158" s="180"/>
      <c r="AK1158" s="180"/>
      <c r="AL1158" s="180"/>
      <c r="AM1158" s="180"/>
      <c r="AN1158" s="180"/>
      <c r="AO1158" s="180"/>
      <c r="AP1158" s="180"/>
      <c r="AQ1158" s="180"/>
      <c r="AR1158" s="180"/>
      <c r="AS1158" s="180"/>
      <c r="AT1158" s="180"/>
      <c r="AU1158" s="180"/>
      <c r="AV1158" s="180"/>
      <c r="AW1158" s="180"/>
      <c r="AX1158" s="180"/>
      <c r="AY1158" s="180"/>
      <c r="AZ1158" s="180"/>
      <c r="BA1158" s="180"/>
      <c r="BB1158" s="180"/>
      <c r="BC1158" s="180"/>
      <c r="BD1158" s="180"/>
      <c r="BE1158" s="180"/>
      <c r="BF1158" s="180"/>
      <c r="BG1158" s="180"/>
      <c r="BH1158" s="180"/>
      <c r="BI1158" s="180"/>
      <c r="BJ1158" s="180"/>
      <c r="BK1158" s="180"/>
      <c r="BL1158" s="180"/>
      <c r="BM1158" s="180"/>
      <c r="BN1158" s="180"/>
      <c r="BO1158" s="180"/>
      <c r="BP1158" s="180"/>
      <c r="BQ1158" s="180"/>
      <c r="BR1158" s="180"/>
      <c r="BS1158" s="180"/>
      <c r="BT1158" s="180"/>
      <c r="BU1158" s="180"/>
      <c r="BV1158" s="180"/>
      <c r="BW1158" s="180"/>
      <c r="BX1158" s="180"/>
      <c r="BY1158" s="180"/>
      <c r="BZ1158" s="180"/>
      <c r="CA1158" s="180"/>
      <c r="CB1158" s="180"/>
      <c r="CC1158" s="180"/>
      <c r="CD1158" s="180"/>
      <c r="CE1158" s="180"/>
      <c r="CF1158" s="180"/>
      <c r="CG1158" s="180"/>
      <c r="CH1158" s="180"/>
      <c r="CI1158" s="180"/>
      <c r="CJ1158" s="187"/>
      <c r="CK1158" s="187"/>
      <c r="CL1158" s="187"/>
      <c r="CM1158" s="187"/>
      <c r="CN1158" s="187"/>
      <c r="CO1158" s="187"/>
      <c r="CP1158" s="187"/>
      <c r="CQ1158" s="187"/>
      <c r="CR1158" s="187"/>
      <c r="CS1158" s="187"/>
      <c r="CT1158" s="187"/>
      <c r="CU1158" s="187"/>
      <c r="CV1158" s="187"/>
      <c r="CW1158" s="187"/>
      <c r="CX1158" s="187"/>
      <c r="CY1158" s="187"/>
      <c r="CZ1158" s="187"/>
      <c r="DA1158" s="187"/>
    </row>
    <row r="1159" spans="1:105" ht="15">
      <c r="A1159" s="180"/>
      <c r="B1159" s="180"/>
      <c r="C1159" s="180"/>
      <c r="D1159" s="180"/>
      <c r="E1159" s="180"/>
      <c r="F1159" s="180"/>
      <c r="G1159" s="180"/>
      <c r="H1159" s="180"/>
      <c r="I1159" s="180"/>
      <c r="J1159" s="180"/>
      <c r="K1159" s="180"/>
      <c r="L1159" s="180"/>
      <c r="M1159" s="180"/>
      <c r="N1159" s="180"/>
      <c r="O1159" s="180"/>
      <c r="P1159" s="180"/>
      <c r="Q1159" s="180"/>
      <c r="R1159" s="180"/>
      <c r="S1159" s="180"/>
      <c r="T1159" s="180"/>
      <c r="U1159" s="180"/>
      <c r="V1159" s="180"/>
      <c r="W1159" s="180"/>
      <c r="X1159" s="180"/>
      <c r="Y1159" s="180"/>
      <c r="Z1159" s="180"/>
      <c r="AA1159" s="180"/>
      <c r="AB1159" s="180"/>
      <c r="AC1159" s="180"/>
      <c r="AD1159" s="180"/>
      <c r="AE1159" s="180"/>
      <c r="AF1159" s="180"/>
      <c r="AG1159" s="180"/>
      <c r="AH1159" s="180"/>
      <c r="AI1159" s="180"/>
      <c r="AJ1159" s="180"/>
      <c r="AK1159" s="180"/>
      <c r="AL1159" s="180"/>
      <c r="AM1159" s="180"/>
      <c r="AN1159" s="180"/>
      <c r="AO1159" s="180"/>
      <c r="AP1159" s="180"/>
      <c r="AQ1159" s="180"/>
      <c r="AR1159" s="180"/>
      <c r="AS1159" s="180"/>
      <c r="AT1159" s="180"/>
      <c r="AU1159" s="180"/>
      <c r="AV1159" s="180"/>
      <c r="AW1159" s="180"/>
      <c r="AX1159" s="180"/>
      <c r="AY1159" s="180"/>
      <c r="AZ1159" s="180"/>
      <c r="BA1159" s="180"/>
      <c r="BB1159" s="180"/>
      <c r="BC1159" s="180"/>
      <c r="BD1159" s="180"/>
      <c r="BE1159" s="180"/>
      <c r="BF1159" s="180"/>
      <c r="BG1159" s="180"/>
      <c r="BH1159" s="180"/>
      <c r="BI1159" s="180"/>
      <c r="BJ1159" s="180"/>
      <c r="BK1159" s="180"/>
      <c r="BL1159" s="180"/>
      <c r="BM1159" s="180"/>
      <c r="BN1159" s="180"/>
      <c r="BO1159" s="180"/>
      <c r="BP1159" s="180"/>
      <c r="BQ1159" s="180"/>
      <c r="BR1159" s="180"/>
      <c r="BS1159" s="180"/>
      <c r="BT1159" s="180"/>
      <c r="BU1159" s="180"/>
      <c r="BV1159" s="180"/>
      <c r="BW1159" s="180"/>
      <c r="BX1159" s="180"/>
      <c r="BY1159" s="180"/>
      <c r="BZ1159" s="180"/>
      <c r="CA1159" s="180"/>
      <c r="CB1159" s="180"/>
      <c r="CC1159" s="180"/>
      <c r="CD1159" s="180"/>
      <c r="CE1159" s="180"/>
      <c r="CF1159" s="180"/>
      <c r="CG1159" s="180"/>
      <c r="CH1159" s="180"/>
      <c r="CI1159" s="180"/>
      <c r="CJ1159" s="187"/>
      <c r="CK1159" s="187"/>
      <c r="CL1159" s="187"/>
      <c r="CM1159" s="187"/>
      <c r="CN1159" s="187"/>
      <c r="CO1159" s="187"/>
      <c r="CP1159" s="187"/>
      <c r="CQ1159" s="187"/>
      <c r="CR1159" s="187"/>
      <c r="CS1159" s="187"/>
      <c r="CT1159" s="187"/>
      <c r="CU1159" s="187"/>
      <c r="CV1159" s="187"/>
      <c r="CW1159" s="187"/>
      <c r="CX1159" s="187"/>
      <c r="CY1159" s="187"/>
      <c r="CZ1159" s="187"/>
      <c r="DA1159" s="187"/>
    </row>
    <row r="1160" spans="1:105" ht="15">
      <c r="A1160" s="180"/>
      <c r="B1160" s="180"/>
      <c r="C1160" s="180"/>
      <c r="D1160" s="180"/>
      <c r="E1160" s="180"/>
      <c r="F1160" s="180"/>
      <c r="G1160" s="180"/>
      <c r="H1160" s="180"/>
      <c r="I1160" s="180"/>
      <c r="J1160" s="180"/>
      <c r="K1160" s="180"/>
      <c r="L1160" s="180"/>
      <c r="M1160" s="180"/>
      <c r="N1160" s="180"/>
      <c r="O1160" s="180"/>
      <c r="P1160" s="180"/>
      <c r="Q1160" s="180"/>
      <c r="R1160" s="180"/>
      <c r="S1160" s="180"/>
      <c r="T1160" s="180"/>
      <c r="U1160" s="180"/>
      <c r="V1160" s="180"/>
      <c r="W1160" s="180"/>
      <c r="X1160" s="180"/>
      <c r="Y1160" s="180"/>
      <c r="Z1160" s="180"/>
      <c r="AA1160" s="180"/>
      <c r="AB1160" s="180"/>
      <c r="AC1160" s="180"/>
      <c r="AD1160" s="180"/>
      <c r="AE1160" s="180"/>
      <c r="AF1160" s="180"/>
      <c r="AG1160" s="180"/>
      <c r="AH1160" s="180"/>
      <c r="AI1160" s="180"/>
      <c r="AJ1160" s="180"/>
      <c r="AK1160" s="180"/>
      <c r="AL1160" s="180"/>
      <c r="AM1160" s="180"/>
      <c r="AN1160" s="180"/>
      <c r="AO1160" s="180"/>
      <c r="AP1160" s="180"/>
      <c r="AQ1160" s="180"/>
      <c r="AR1160" s="180"/>
      <c r="AS1160" s="180"/>
      <c r="AT1160" s="180"/>
      <c r="AU1160" s="180"/>
      <c r="AV1160" s="180"/>
      <c r="AW1160" s="180"/>
      <c r="AX1160" s="180"/>
      <c r="AY1160" s="180"/>
      <c r="AZ1160" s="180"/>
      <c r="BA1160" s="180"/>
      <c r="BB1160" s="180"/>
      <c r="BC1160" s="180"/>
      <c r="BD1160" s="180"/>
      <c r="BE1160" s="180"/>
      <c r="BF1160" s="180"/>
      <c r="BG1160" s="180"/>
      <c r="BH1160" s="180"/>
      <c r="BI1160" s="180"/>
      <c r="BJ1160" s="180"/>
      <c r="BK1160" s="180"/>
      <c r="BL1160" s="180"/>
      <c r="BM1160" s="180"/>
      <c r="BN1160" s="180"/>
      <c r="BO1160" s="180"/>
      <c r="BP1160" s="180"/>
      <c r="BQ1160" s="180"/>
      <c r="BR1160" s="180"/>
      <c r="BS1160" s="180"/>
      <c r="BT1160" s="180"/>
      <c r="BU1160" s="180"/>
      <c r="BV1160" s="180"/>
      <c r="BW1160" s="180"/>
      <c r="BX1160" s="180"/>
      <c r="BY1160" s="180"/>
      <c r="BZ1160" s="180"/>
      <c r="CA1160" s="180"/>
      <c r="CB1160" s="180"/>
      <c r="CC1160" s="180"/>
      <c r="CD1160" s="180"/>
      <c r="CE1160" s="180"/>
      <c r="CF1160" s="180"/>
      <c r="CG1160" s="180"/>
      <c r="CH1160" s="180"/>
      <c r="CI1160" s="180"/>
      <c r="CJ1160" s="187"/>
      <c r="CK1160" s="187"/>
      <c r="CL1160" s="187"/>
      <c r="CM1160" s="187"/>
      <c r="CN1160" s="187"/>
      <c r="CO1160" s="187"/>
      <c r="CP1160" s="187"/>
      <c r="CQ1160" s="187"/>
      <c r="CR1160" s="187"/>
      <c r="CS1160" s="187"/>
      <c r="CT1160" s="187"/>
      <c r="CU1160" s="187"/>
      <c r="CV1160" s="187"/>
      <c r="CW1160" s="187"/>
      <c r="CX1160" s="187"/>
      <c r="CY1160" s="187"/>
      <c r="CZ1160" s="187"/>
      <c r="DA1160" s="187"/>
    </row>
    <row r="1161" spans="1:105" ht="15">
      <c r="A1161" s="180"/>
      <c r="B1161" s="180"/>
      <c r="C1161" s="180"/>
      <c r="D1161" s="180"/>
      <c r="E1161" s="180"/>
      <c r="F1161" s="180"/>
      <c r="G1161" s="180"/>
      <c r="H1161" s="180"/>
      <c r="I1161" s="180"/>
      <c r="J1161" s="180"/>
      <c r="K1161" s="180"/>
      <c r="L1161" s="180"/>
      <c r="M1161" s="180"/>
      <c r="N1161" s="180"/>
      <c r="O1161" s="180"/>
      <c r="P1161" s="180"/>
      <c r="Q1161" s="180"/>
      <c r="R1161" s="180"/>
      <c r="S1161" s="180"/>
      <c r="T1161" s="180"/>
      <c r="U1161" s="180"/>
      <c r="V1161" s="180"/>
      <c r="W1161" s="180"/>
      <c r="X1161" s="180"/>
      <c r="Y1161" s="180"/>
      <c r="Z1161" s="180"/>
      <c r="AA1161" s="180"/>
      <c r="AB1161" s="180"/>
      <c r="AC1161" s="180"/>
      <c r="AD1161" s="180"/>
      <c r="AE1161" s="180"/>
      <c r="AF1161" s="180"/>
      <c r="AG1161" s="180"/>
      <c r="AH1161" s="180"/>
      <c r="AI1161" s="180"/>
      <c r="AJ1161" s="180"/>
      <c r="AK1161" s="180"/>
      <c r="AL1161" s="180"/>
      <c r="AM1161" s="180"/>
      <c r="AN1161" s="180"/>
      <c r="AO1161" s="180"/>
      <c r="AP1161" s="180"/>
      <c r="AQ1161" s="180"/>
      <c r="AR1161" s="180"/>
      <c r="AS1161" s="180"/>
      <c r="AT1161" s="180"/>
      <c r="AU1161" s="180"/>
      <c r="AV1161" s="180"/>
      <c r="AW1161" s="180"/>
      <c r="AX1161" s="180"/>
      <c r="AY1161" s="180"/>
      <c r="AZ1161" s="180"/>
      <c r="BA1161" s="180"/>
      <c r="BB1161" s="180"/>
      <c r="BC1161" s="180"/>
      <c r="BD1161" s="180"/>
      <c r="BE1161" s="180"/>
      <c r="BF1161" s="180"/>
      <c r="BG1161" s="180"/>
      <c r="BH1161" s="180"/>
      <c r="BI1161" s="180"/>
      <c r="BJ1161" s="180"/>
      <c r="BK1161" s="180"/>
      <c r="BL1161" s="180"/>
      <c r="BM1161" s="180"/>
      <c r="BN1161" s="180"/>
      <c r="BO1161" s="180"/>
      <c r="BP1161" s="180"/>
      <c r="BQ1161" s="180"/>
      <c r="BR1161" s="180"/>
      <c r="BS1161" s="180"/>
      <c r="BT1161" s="180"/>
      <c r="BU1161" s="180"/>
      <c r="BV1161" s="180"/>
      <c r="BW1161" s="180"/>
      <c r="BX1161" s="180"/>
      <c r="BY1161" s="180"/>
      <c r="BZ1161" s="180"/>
      <c r="CA1161" s="180"/>
      <c r="CB1161" s="180"/>
      <c r="CC1161" s="180"/>
      <c r="CD1161" s="180"/>
      <c r="CE1161" s="180"/>
      <c r="CF1161" s="180"/>
      <c r="CG1161" s="180"/>
      <c r="CH1161" s="180"/>
      <c r="CI1161" s="180"/>
      <c r="CJ1161" s="187"/>
      <c r="CK1161" s="187"/>
      <c r="CL1161" s="187"/>
      <c r="CM1161" s="187"/>
      <c r="CN1161" s="187"/>
      <c r="CO1161" s="187"/>
      <c r="CP1161" s="187"/>
      <c r="CQ1161" s="187"/>
      <c r="CR1161" s="187"/>
      <c r="CS1161" s="187"/>
      <c r="CT1161" s="187"/>
      <c r="CU1161" s="187"/>
      <c r="CV1161" s="187"/>
      <c r="CW1161" s="187"/>
      <c r="CX1161" s="187"/>
      <c r="CY1161" s="187"/>
      <c r="CZ1161" s="187"/>
      <c r="DA1161" s="187"/>
    </row>
    <row r="1162" spans="1:105" ht="15">
      <c r="A1162" s="180"/>
      <c r="B1162" s="180"/>
      <c r="C1162" s="180"/>
      <c r="D1162" s="180"/>
      <c r="E1162" s="180"/>
      <c r="F1162" s="180"/>
      <c r="G1162" s="180"/>
      <c r="H1162" s="180"/>
      <c r="I1162" s="180"/>
      <c r="J1162" s="180"/>
      <c r="K1162" s="180"/>
      <c r="L1162" s="180"/>
      <c r="M1162" s="180"/>
      <c r="N1162" s="180"/>
      <c r="O1162" s="180"/>
      <c r="P1162" s="180"/>
      <c r="Q1162" s="180"/>
      <c r="R1162" s="180"/>
      <c r="S1162" s="180"/>
      <c r="T1162" s="180"/>
      <c r="U1162" s="180"/>
      <c r="V1162" s="180"/>
      <c r="W1162" s="180"/>
      <c r="X1162" s="180"/>
      <c r="Y1162" s="180"/>
      <c r="Z1162" s="180"/>
      <c r="AA1162" s="180"/>
      <c r="AB1162" s="180"/>
      <c r="AC1162" s="180"/>
      <c r="AD1162" s="180"/>
      <c r="AE1162" s="180"/>
      <c r="AF1162" s="180"/>
      <c r="AG1162" s="180"/>
      <c r="AH1162" s="180"/>
      <c r="AI1162" s="180"/>
      <c r="AJ1162" s="180"/>
      <c r="AK1162" s="180"/>
      <c r="AL1162" s="180"/>
      <c r="AM1162" s="180"/>
      <c r="AN1162" s="180"/>
      <c r="AO1162" s="180"/>
      <c r="AP1162" s="180"/>
      <c r="AQ1162" s="180"/>
      <c r="AR1162" s="180"/>
      <c r="AS1162" s="180"/>
      <c r="AT1162" s="180"/>
      <c r="AU1162" s="180"/>
      <c r="AV1162" s="180"/>
      <c r="AW1162" s="180"/>
      <c r="AX1162" s="180"/>
      <c r="AY1162" s="180"/>
      <c r="AZ1162" s="180"/>
      <c r="BA1162" s="180"/>
      <c r="BB1162" s="180"/>
      <c r="BC1162" s="180"/>
      <c r="BD1162" s="180"/>
      <c r="BE1162" s="180"/>
      <c r="BF1162" s="180"/>
      <c r="BG1162" s="180"/>
      <c r="BH1162" s="180"/>
      <c r="BI1162" s="180"/>
      <c r="BJ1162" s="180"/>
      <c r="BK1162" s="180"/>
      <c r="BL1162" s="180"/>
      <c r="BM1162" s="180"/>
      <c r="BN1162" s="180"/>
      <c r="BO1162" s="180"/>
      <c r="BP1162" s="180"/>
      <c r="BQ1162" s="180"/>
      <c r="BR1162" s="180"/>
      <c r="BS1162" s="180"/>
      <c r="BT1162" s="180"/>
      <c r="BU1162" s="180"/>
      <c r="BV1162" s="180"/>
      <c r="BW1162" s="180"/>
      <c r="BX1162" s="180"/>
      <c r="BY1162" s="180"/>
      <c r="BZ1162" s="180"/>
      <c r="CA1162" s="180"/>
      <c r="CB1162" s="180"/>
      <c r="CC1162" s="180"/>
      <c r="CD1162" s="180"/>
      <c r="CE1162" s="180"/>
      <c r="CF1162" s="180"/>
      <c r="CG1162" s="180"/>
      <c r="CH1162" s="180"/>
      <c r="CI1162" s="180"/>
      <c r="CJ1162" s="187"/>
      <c r="CK1162" s="187"/>
      <c r="CL1162" s="187"/>
      <c r="CM1162" s="187"/>
      <c r="CN1162" s="187"/>
      <c r="CO1162" s="187"/>
      <c r="CP1162" s="187"/>
      <c r="CQ1162" s="187"/>
      <c r="CR1162" s="187"/>
      <c r="CS1162" s="187"/>
      <c r="CT1162" s="187"/>
      <c r="CU1162" s="187"/>
      <c r="CV1162" s="187"/>
      <c r="CW1162" s="187"/>
      <c r="CX1162" s="187"/>
      <c r="CY1162" s="187"/>
      <c r="CZ1162" s="187"/>
      <c r="DA1162" s="187"/>
    </row>
    <row r="1163" spans="1:105" ht="15">
      <c r="A1163" s="180"/>
      <c r="B1163" s="180"/>
      <c r="C1163" s="180"/>
      <c r="D1163" s="180"/>
      <c r="E1163" s="180"/>
      <c r="F1163" s="180"/>
      <c r="G1163" s="180"/>
      <c r="H1163" s="180"/>
      <c r="I1163" s="180"/>
      <c r="J1163" s="180"/>
      <c r="K1163" s="180"/>
      <c r="L1163" s="180"/>
      <c r="M1163" s="180"/>
      <c r="N1163" s="180"/>
      <c r="O1163" s="180"/>
      <c r="P1163" s="180"/>
      <c r="Q1163" s="180"/>
      <c r="R1163" s="180"/>
      <c r="S1163" s="180"/>
      <c r="T1163" s="180"/>
      <c r="U1163" s="180"/>
      <c r="V1163" s="180"/>
      <c r="W1163" s="180"/>
      <c r="X1163" s="180"/>
      <c r="Y1163" s="180"/>
      <c r="Z1163" s="180"/>
      <c r="AA1163" s="180"/>
      <c r="AB1163" s="180"/>
      <c r="AC1163" s="180"/>
      <c r="AD1163" s="180"/>
      <c r="AE1163" s="180"/>
      <c r="AF1163" s="180"/>
      <c r="AG1163" s="180"/>
      <c r="AH1163" s="180"/>
      <c r="AI1163" s="180"/>
      <c r="AJ1163" s="180"/>
      <c r="AK1163" s="180"/>
      <c r="AL1163" s="180"/>
      <c r="AM1163" s="180"/>
      <c r="AN1163" s="180"/>
      <c r="AO1163" s="180"/>
      <c r="AP1163" s="180"/>
      <c r="AQ1163" s="180"/>
      <c r="AR1163" s="180"/>
      <c r="AS1163" s="180"/>
      <c r="AT1163" s="180"/>
      <c r="AU1163" s="180"/>
      <c r="AV1163" s="180"/>
      <c r="AW1163" s="180"/>
      <c r="AX1163" s="180"/>
      <c r="AY1163" s="180"/>
      <c r="AZ1163" s="180"/>
      <c r="BA1163" s="180"/>
      <c r="BB1163" s="180"/>
      <c r="BC1163" s="180"/>
      <c r="BD1163" s="180"/>
      <c r="BE1163" s="180"/>
      <c r="BF1163" s="180"/>
      <c r="BG1163" s="180"/>
      <c r="BH1163" s="180"/>
      <c r="BI1163" s="180"/>
      <c r="BJ1163" s="180"/>
      <c r="BK1163" s="180"/>
      <c r="BL1163" s="180"/>
      <c r="BM1163" s="180"/>
      <c r="BN1163" s="180"/>
      <c r="BO1163" s="180"/>
      <c r="BP1163" s="180"/>
      <c r="BQ1163" s="180"/>
      <c r="BR1163" s="180"/>
      <c r="BS1163" s="180"/>
      <c r="BT1163" s="180"/>
      <c r="BU1163" s="180"/>
      <c r="BV1163" s="180"/>
      <c r="BW1163" s="180"/>
      <c r="BX1163" s="180"/>
      <c r="BY1163" s="180"/>
      <c r="BZ1163" s="180"/>
      <c r="CA1163" s="180"/>
      <c r="CB1163" s="180"/>
      <c r="CC1163" s="180"/>
      <c r="CD1163" s="180"/>
      <c r="CE1163" s="180"/>
      <c r="CF1163" s="180"/>
      <c r="CG1163" s="180"/>
      <c r="CH1163" s="180"/>
      <c r="CI1163" s="180"/>
      <c r="CJ1163" s="187"/>
      <c r="CK1163" s="187"/>
      <c r="CL1163" s="187"/>
      <c r="CM1163" s="187"/>
      <c r="CN1163" s="187"/>
      <c r="CO1163" s="187"/>
      <c r="CP1163" s="187"/>
      <c r="CQ1163" s="187"/>
      <c r="CR1163" s="187"/>
      <c r="CS1163" s="187"/>
      <c r="CT1163" s="187"/>
      <c r="CU1163" s="187"/>
      <c r="CV1163" s="187"/>
      <c r="CW1163" s="187"/>
      <c r="CX1163" s="187"/>
      <c r="CY1163" s="187"/>
      <c r="CZ1163" s="187"/>
      <c r="DA1163" s="187"/>
    </row>
    <row r="1164" spans="1:105" ht="15">
      <c r="A1164" s="180"/>
      <c r="B1164" s="180"/>
      <c r="C1164" s="180"/>
      <c r="D1164" s="180"/>
      <c r="E1164" s="180"/>
      <c r="F1164" s="180"/>
      <c r="G1164" s="180"/>
      <c r="H1164" s="180"/>
      <c r="I1164" s="180"/>
      <c r="J1164" s="180"/>
      <c r="K1164" s="180"/>
      <c r="L1164" s="180"/>
      <c r="M1164" s="180"/>
      <c r="N1164" s="180"/>
      <c r="O1164" s="180"/>
      <c r="P1164" s="180"/>
      <c r="Q1164" s="180"/>
      <c r="R1164" s="180"/>
      <c r="S1164" s="180"/>
      <c r="T1164" s="180"/>
      <c r="U1164" s="180"/>
      <c r="V1164" s="180"/>
      <c r="W1164" s="180"/>
      <c r="X1164" s="180"/>
      <c r="Y1164" s="180"/>
      <c r="Z1164" s="180"/>
      <c r="AA1164" s="180"/>
      <c r="AB1164" s="180"/>
      <c r="AC1164" s="180"/>
      <c r="AD1164" s="180"/>
      <c r="AE1164" s="180"/>
      <c r="AF1164" s="180"/>
      <c r="AG1164" s="180"/>
      <c r="AH1164" s="180"/>
      <c r="AI1164" s="180"/>
      <c r="AJ1164" s="180"/>
      <c r="AK1164" s="180"/>
      <c r="AL1164" s="180"/>
      <c r="AM1164" s="180"/>
      <c r="AN1164" s="180"/>
      <c r="AO1164" s="180"/>
      <c r="AP1164" s="180"/>
      <c r="AQ1164" s="180"/>
      <c r="AR1164" s="180"/>
      <c r="AS1164" s="180"/>
      <c r="AT1164" s="180"/>
      <c r="AU1164" s="180"/>
      <c r="AV1164" s="180"/>
      <c r="AW1164" s="180"/>
      <c r="AX1164" s="180"/>
      <c r="AY1164" s="180"/>
      <c r="AZ1164" s="180"/>
      <c r="BA1164" s="180"/>
      <c r="BB1164" s="180"/>
      <c r="BC1164" s="180"/>
      <c r="BD1164" s="180"/>
      <c r="BE1164" s="180"/>
      <c r="BF1164" s="180"/>
      <c r="BG1164" s="180"/>
      <c r="BH1164" s="180"/>
      <c r="BI1164" s="180"/>
      <c r="BJ1164" s="180"/>
      <c r="BK1164" s="180"/>
      <c r="BL1164" s="180"/>
      <c r="BM1164" s="180"/>
      <c r="BN1164" s="180"/>
      <c r="BO1164" s="180"/>
      <c r="BP1164" s="180"/>
      <c r="BQ1164" s="180"/>
      <c r="BR1164" s="180"/>
      <c r="BS1164" s="180"/>
      <c r="BT1164" s="180"/>
      <c r="BU1164" s="180"/>
      <c r="BV1164" s="180"/>
      <c r="BW1164" s="180"/>
      <c r="BX1164" s="180"/>
      <c r="BY1164" s="180"/>
      <c r="BZ1164" s="180"/>
      <c r="CA1164" s="180"/>
      <c r="CB1164" s="180"/>
      <c r="CC1164" s="180"/>
      <c r="CD1164" s="180"/>
      <c r="CE1164" s="180"/>
      <c r="CF1164" s="180"/>
      <c r="CG1164" s="180"/>
      <c r="CH1164" s="180"/>
      <c r="CI1164" s="180"/>
      <c r="CJ1164" s="187"/>
      <c r="CK1164" s="187"/>
      <c r="CL1164" s="187"/>
      <c r="CM1164" s="187"/>
      <c r="CN1164" s="187"/>
      <c r="CO1164" s="187"/>
      <c r="CP1164" s="187"/>
      <c r="CQ1164" s="187"/>
      <c r="CR1164" s="187"/>
      <c r="CS1164" s="187"/>
      <c r="CT1164" s="187"/>
      <c r="CU1164" s="187"/>
      <c r="CV1164" s="187"/>
      <c r="CW1164" s="187"/>
      <c r="CX1164" s="187"/>
      <c r="CY1164" s="187"/>
      <c r="CZ1164" s="187"/>
      <c r="DA1164" s="187"/>
    </row>
    <row r="1165" spans="1:105" ht="15">
      <c r="A1165" s="180"/>
      <c r="B1165" s="180"/>
      <c r="C1165" s="180"/>
      <c r="D1165" s="180"/>
      <c r="E1165" s="180"/>
      <c r="F1165" s="180"/>
      <c r="G1165" s="180"/>
      <c r="H1165" s="180"/>
      <c r="I1165" s="180"/>
      <c r="J1165" s="180"/>
      <c r="K1165" s="180"/>
      <c r="L1165" s="180"/>
      <c r="M1165" s="180"/>
      <c r="N1165" s="180"/>
      <c r="O1165" s="180"/>
      <c r="P1165" s="180"/>
      <c r="Q1165" s="180"/>
      <c r="R1165" s="180"/>
      <c r="S1165" s="180"/>
      <c r="T1165" s="180"/>
      <c r="U1165" s="180"/>
      <c r="V1165" s="180"/>
      <c r="W1165" s="180"/>
      <c r="X1165" s="180"/>
      <c r="Y1165" s="180"/>
      <c r="Z1165" s="180"/>
      <c r="AA1165" s="180"/>
      <c r="AB1165" s="180"/>
      <c r="AC1165" s="180"/>
      <c r="AD1165" s="180"/>
      <c r="AE1165" s="180"/>
      <c r="AF1165" s="180"/>
      <c r="AG1165" s="180"/>
      <c r="AH1165" s="180"/>
      <c r="AI1165" s="180"/>
      <c r="AJ1165" s="180"/>
      <c r="AK1165" s="180"/>
      <c r="AL1165" s="180"/>
      <c r="AM1165" s="180"/>
      <c r="AN1165" s="180"/>
      <c r="AO1165" s="180"/>
      <c r="AP1165" s="180"/>
      <c r="AQ1165" s="180"/>
      <c r="AR1165" s="180"/>
      <c r="AS1165" s="180"/>
      <c r="AT1165" s="180"/>
      <c r="AU1165" s="180"/>
      <c r="AV1165" s="180"/>
      <c r="AW1165" s="180"/>
      <c r="AX1165" s="180"/>
      <c r="AY1165" s="180"/>
      <c r="AZ1165" s="180"/>
      <c r="BA1165" s="180"/>
      <c r="BB1165" s="180"/>
      <c r="BC1165" s="180"/>
      <c r="BD1165" s="180"/>
      <c r="BE1165" s="180"/>
      <c r="BF1165" s="180"/>
      <c r="BG1165" s="180"/>
      <c r="BH1165" s="180"/>
      <c r="BI1165" s="180"/>
      <c r="BJ1165" s="180"/>
      <c r="BK1165" s="180"/>
      <c r="BL1165" s="180"/>
      <c r="BM1165" s="180"/>
      <c r="BN1165" s="180"/>
      <c r="BO1165" s="180"/>
      <c r="BP1165" s="180"/>
      <c r="BQ1165" s="180"/>
      <c r="BR1165" s="180"/>
      <c r="BS1165" s="180"/>
      <c r="BT1165" s="180"/>
      <c r="BU1165" s="180"/>
      <c r="BV1165" s="180"/>
      <c r="BW1165" s="180"/>
      <c r="BX1165" s="180"/>
      <c r="BY1165" s="180"/>
      <c r="BZ1165" s="180"/>
      <c r="CA1165" s="180"/>
      <c r="CB1165" s="180"/>
      <c r="CC1165" s="180"/>
      <c r="CD1165" s="180"/>
      <c r="CE1165" s="180"/>
      <c r="CF1165" s="180"/>
      <c r="CG1165" s="180"/>
      <c r="CH1165" s="180"/>
      <c r="CI1165" s="180"/>
      <c r="CJ1165" s="187"/>
      <c r="CK1165" s="187"/>
      <c r="CL1165" s="187"/>
      <c r="CM1165" s="187"/>
      <c r="CN1165" s="187"/>
      <c r="CO1165" s="187"/>
      <c r="CP1165" s="187"/>
      <c r="CQ1165" s="187"/>
      <c r="CR1165" s="187"/>
      <c r="CS1165" s="187"/>
      <c r="CT1165" s="187"/>
      <c r="CU1165" s="187"/>
      <c r="CV1165" s="187"/>
      <c r="CW1165" s="187"/>
      <c r="CX1165" s="187"/>
      <c r="CY1165" s="187"/>
      <c r="CZ1165" s="187"/>
      <c r="DA1165" s="187"/>
    </row>
    <row r="1166" spans="1:105" ht="15">
      <c r="A1166" s="180"/>
      <c r="B1166" s="180"/>
      <c r="C1166" s="180"/>
      <c r="D1166" s="180"/>
      <c r="E1166" s="180"/>
      <c r="F1166" s="180"/>
      <c r="G1166" s="180"/>
      <c r="H1166" s="180"/>
      <c r="I1166" s="180"/>
      <c r="J1166" s="180"/>
      <c r="K1166" s="180"/>
      <c r="L1166" s="180"/>
      <c r="M1166" s="180"/>
      <c r="N1166" s="180"/>
      <c r="O1166" s="180"/>
      <c r="P1166" s="180"/>
      <c r="Q1166" s="180"/>
      <c r="R1166" s="180"/>
      <c r="S1166" s="180"/>
      <c r="T1166" s="180"/>
      <c r="U1166" s="180"/>
      <c r="V1166" s="180"/>
      <c r="W1166" s="180"/>
      <c r="X1166" s="180"/>
      <c r="Y1166" s="180"/>
      <c r="Z1166" s="180"/>
      <c r="AA1166" s="180"/>
      <c r="AB1166" s="180"/>
      <c r="AC1166" s="180"/>
      <c r="AD1166" s="180"/>
      <c r="AE1166" s="180"/>
      <c r="AF1166" s="180"/>
      <c r="AG1166" s="180"/>
      <c r="AH1166" s="180"/>
      <c r="AI1166" s="180"/>
      <c r="AJ1166" s="180"/>
      <c r="AK1166" s="180"/>
      <c r="AL1166" s="180"/>
      <c r="AM1166" s="180"/>
      <c r="AN1166" s="180"/>
      <c r="AO1166" s="180"/>
      <c r="AP1166" s="180"/>
      <c r="AQ1166" s="180"/>
      <c r="AR1166" s="180"/>
      <c r="AS1166" s="180"/>
      <c r="AT1166" s="180"/>
      <c r="AU1166" s="180"/>
      <c r="AV1166" s="180"/>
      <c r="AW1166" s="180"/>
      <c r="AX1166" s="180"/>
      <c r="AY1166" s="180"/>
      <c r="AZ1166" s="180"/>
      <c r="BA1166" s="180"/>
      <c r="BB1166" s="180"/>
      <c r="BC1166" s="180"/>
      <c r="BD1166" s="180"/>
      <c r="BE1166" s="180"/>
      <c r="BF1166" s="180"/>
      <c r="BG1166" s="180"/>
      <c r="BH1166" s="180"/>
      <c r="BI1166" s="180"/>
      <c r="BJ1166" s="180"/>
      <c r="BK1166" s="180"/>
      <c r="BL1166" s="180"/>
      <c r="BM1166" s="180"/>
      <c r="BN1166" s="180"/>
      <c r="BO1166" s="180"/>
      <c r="BP1166" s="180"/>
      <c r="BQ1166" s="180"/>
      <c r="BR1166" s="180"/>
      <c r="BS1166" s="180"/>
      <c r="BT1166" s="180"/>
      <c r="BU1166" s="180"/>
      <c r="BV1166" s="180"/>
      <c r="BW1166" s="180"/>
      <c r="BX1166" s="180"/>
      <c r="BY1166" s="180"/>
      <c r="BZ1166" s="180"/>
      <c r="CA1166" s="180"/>
      <c r="CB1166" s="180"/>
      <c r="CC1166" s="180"/>
      <c r="CD1166" s="180"/>
      <c r="CE1166" s="180"/>
      <c r="CF1166" s="180"/>
      <c r="CG1166" s="180"/>
      <c r="CH1166" s="180"/>
      <c r="CI1166" s="180"/>
      <c r="CJ1166" s="187"/>
      <c r="CK1166" s="187"/>
      <c r="CL1166" s="187"/>
      <c r="CM1166" s="187"/>
      <c r="CN1166" s="187"/>
      <c r="CO1166" s="187"/>
      <c r="CP1166" s="187"/>
      <c r="CQ1166" s="187"/>
      <c r="CR1166" s="187"/>
      <c r="CS1166" s="187"/>
      <c r="CT1166" s="187"/>
      <c r="CU1166" s="187"/>
      <c r="CV1166" s="187"/>
      <c r="CW1166" s="187"/>
      <c r="CX1166" s="187"/>
      <c r="CY1166" s="187"/>
      <c r="CZ1166" s="187"/>
      <c r="DA1166" s="187"/>
    </row>
    <row r="1167" spans="1:105" ht="15">
      <c r="A1167" s="180"/>
      <c r="B1167" s="180"/>
      <c r="C1167" s="180"/>
      <c r="D1167" s="180"/>
      <c r="E1167" s="180"/>
      <c r="F1167" s="180"/>
      <c r="G1167" s="180"/>
      <c r="H1167" s="180"/>
      <c r="I1167" s="180"/>
      <c r="J1167" s="180"/>
      <c r="K1167" s="180"/>
      <c r="L1167" s="180"/>
      <c r="M1167" s="180"/>
      <c r="N1167" s="180"/>
      <c r="O1167" s="180"/>
      <c r="P1167" s="180"/>
      <c r="Q1167" s="180"/>
      <c r="R1167" s="180"/>
      <c r="S1167" s="180"/>
      <c r="T1167" s="180"/>
      <c r="U1167" s="180"/>
      <c r="V1167" s="180"/>
      <c r="W1167" s="180"/>
      <c r="X1167" s="180"/>
      <c r="Y1167" s="180"/>
      <c r="Z1167" s="180"/>
      <c r="AA1167" s="180"/>
      <c r="AB1167" s="180"/>
      <c r="AC1167" s="180"/>
      <c r="AD1167" s="180"/>
      <c r="AE1167" s="180"/>
      <c r="AF1167" s="180"/>
      <c r="AG1167" s="180"/>
      <c r="AH1167" s="180"/>
      <c r="AI1167" s="180"/>
      <c r="AJ1167" s="180"/>
      <c r="AK1167" s="180"/>
      <c r="AL1167" s="180"/>
      <c r="AM1167" s="180"/>
      <c r="AN1167" s="180"/>
      <c r="AO1167" s="180"/>
      <c r="AP1167" s="180"/>
      <c r="AQ1167" s="180"/>
      <c r="AR1167" s="180"/>
      <c r="AS1167" s="180"/>
      <c r="AT1167" s="180"/>
      <c r="AU1167" s="180"/>
      <c r="AV1167" s="180"/>
      <c r="AW1167" s="180"/>
      <c r="AX1167" s="180"/>
      <c r="AY1167" s="180"/>
      <c r="AZ1167" s="180"/>
      <c r="BA1167" s="180"/>
      <c r="BB1167" s="180"/>
      <c r="BC1167" s="180"/>
      <c r="BD1167" s="180"/>
      <c r="BE1167" s="180"/>
      <c r="BF1167" s="180"/>
      <c r="BG1167" s="180"/>
      <c r="BH1167" s="180"/>
      <c r="BI1167" s="180"/>
      <c r="BJ1167" s="180"/>
      <c r="BK1167" s="180"/>
      <c r="BL1167" s="180"/>
      <c r="BM1167" s="180"/>
      <c r="BN1167" s="180"/>
      <c r="BO1167" s="180"/>
      <c r="BP1167" s="180"/>
      <c r="BQ1167" s="180"/>
      <c r="BR1167" s="180"/>
      <c r="BS1167" s="180"/>
      <c r="BT1167" s="180"/>
      <c r="BU1167" s="180"/>
      <c r="BV1167" s="180"/>
      <c r="BW1167" s="180"/>
      <c r="BX1167" s="180"/>
      <c r="BY1167" s="180"/>
      <c r="BZ1167" s="180"/>
      <c r="CA1167" s="180"/>
      <c r="CB1167" s="180"/>
      <c r="CC1167" s="180"/>
      <c r="CD1167" s="180"/>
      <c r="CE1167" s="180"/>
      <c r="CF1167" s="180"/>
      <c r="CG1167" s="180"/>
      <c r="CH1167" s="180"/>
      <c r="CI1167" s="180"/>
      <c r="CJ1167" s="187"/>
      <c r="CK1167" s="187"/>
      <c r="CL1167" s="187"/>
      <c r="CM1167" s="187"/>
      <c r="CN1167" s="187"/>
      <c r="CO1167" s="187"/>
      <c r="CP1167" s="187"/>
      <c r="CQ1167" s="187"/>
      <c r="CR1167" s="187"/>
      <c r="CS1167" s="187"/>
      <c r="CT1167" s="187"/>
      <c r="CU1167" s="187"/>
      <c r="CV1167" s="187"/>
      <c r="CW1167" s="187"/>
      <c r="CX1167" s="187"/>
      <c r="CY1167" s="187"/>
      <c r="CZ1167" s="187"/>
      <c r="DA1167" s="187"/>
    </row>
    <row r="1168" spans="1:105" ht="15">
      <c r="A1168" s="180"/>
      <c r="B1168" s="180"/>
      <c r="C1168" s="180"/>
      <c r="D1168" s="180"/>
      <c r="E1168" s="180"/>
      <c r="F1168" s="180"/>
      <c r="G1168" s="180"/>
      <c r="H1168" s="180"/>
      <c r="I1168" s="180"/>
      <c r="J1168" s="180"/>
      <c r="K1168" s="180"/>
      <c r="L1168" s="180"/>
      <c r="M1168" s="180"/>
      <c r="N1168" s="180"/>
      <c r="O1168" s="180"/>
      <c r="P1168" s="180"/>
      <c r="Q1168" s="180"/>
      <c r="R1168" s="180"/>
      <c r="S1168" s="180"/>
      <c r="T1168" s="180"/>
      <c r="U1168" s="180"/>
      <c r="V1168" s="180"/>
      <c r="W1168" s="180"/>
      <c r="X1168" s="180"/>
      <c r="Y1168" s="180"/>
      <c r="Z1168" s="180"/>
      <c r="AA1168" s="180"/>
      <c r="AB1168" s="180"/>
      <c r="AC1168" s="180"/>
      <c r="AD1168" s="180"/>
      <c r="AE1168" s="180"/>
      <c r="AF1168" s="180"/>
      <c r="AG1168" s="180"/>
      <c r="AH1168" s="180"/>
      <c r="AI1168" s="180"/>
      <c r="AJ1168" s="180"/>
      <c r="AK1168" s="180"/>
      <c r="AL1168" s="180"/>
      <c r="AM1168" s="180"/>
      <c r="AN1168" s="180"/>
      <c r="AO1168" s="180"/>
      <c r="AP1168" s="180"/>
      <c r="AQ1168" s="180"/>
      <c r="AR1168" s="180"/>
      <c r="AS1168" s="180"/>
      <c r="AT1168" s="180"/>
      <c r="AU1168" s="180"/>
      <c r="AV1168" s="180"/>
      <c r="AW1168" s="180"/>
      <c r="AX1168" s="180"/>
      <c r="AY1168" s="180"/>
      <c r="AZ1168" s="180"/>
      <c r="BA1168" s="180"/>
      <c r="BB1168" s="180"/>
      <c r="BC1168" s="180"/>
      <c r="BD1168" s="180"/>
      <c r="BE1168" s="180"/>
      <c r="BF1168" s="180"/>
      <c r="BG1168" s="180"/>
      <c r="BH1168" s="180"/>
      <c r="BI1168" s="180"/>
      <c r="BJ1168" s="180"/>
      <c r="BK1168" s="180"/>
      <c r="BL1168" s="180"/>
      <c r="BM1168" s="180"/>
      <c r="BN1168" s="180"/>
      <c r="BO1168" s="180"/>
      <c r="BP1168" s="180"/>
      <c r="BQ1168" s="180"/>
      <c r="BR1168" s="180"/>
      <c r="BS1168" s="180"/>
      <c r="BT1168" s="180"/>
      <c r="BU1168" s="180"/>
      <c r="BV1168" s="180"/>
      <c r="BW1168" s="180"/>
      <c r="BX1168" s="180"/>
      <c r="BY1168" s="180"/>
      <c r="BZ1168" s="180"/>
      <c r="CA1168" s="180"/>
      <c r="CB1168" s="180"/>
      <c r="CC1168" s="180"/>
      <c r="CD1168" s="180"/>
      <c r="CE1168" s="180"/>
      <c r="CF1168" s="180"/>
      <c r="CG1168" s="180"/>
      <c r="CH1168" s="180"/>
      <c r="CI1168" s="180"/>
      <c r="CJ1168" s="187"/>
      <c r="CK1168" s="187"/>
      <c r="CL1168" s="187"/>
      <c r="CM1168" s="187"/>
      <c r="CN1168" s="187"/>
      <c r="CO1168" s="187"/>
      <c r="CP1168" s="187"/>
      <c r="CQ1168" s="187"/>
      <c r="CR1168" s="187"/>
      <c r="CS1168" s="187"/>
      <c r="CT1168" s="187"/>
      <c r="CU1168" s="187"/>
      <c r="CV1168" s="187"/>
      <c r="CW1168" s="187"/>
      <c r="CX1168" s="187"/>
      <c r="CY1168" s="187"/>
      <c r="CZ1168" s="187"/>
      <c r="DA1168" s="187"/>
    </row>
    <row r="1169" spans="1:105" ht="15">
      <c r="A1169" s="180"/>
      <c r="B1169" s="180"/>
      <c r="C1169" s="180"/>
      <c r="D1169" s="180"/>
      <c r="E1169" s="180"/>
      <c r="F1169" s="180"/>
      <c r="G1169" s="180"/>
      <c r="H1169" s="180"/>
      <c r="I1169" s="180"/>
      <c r="J1169" s="180"/>
      <c r="K1169" s="180"/>
      <c r="L1169" s="180"/>
      <c r="M1169" s="180"/>
      <c r="N1169" s="180"/>
      <c r="O1169" s="180"/>
      <c r="P1169" s="180"/>
      <c r="Q1169" s="180"/>
      <c r="R1169" s="180"/>
      <c r="S1169" s="180"/>
      <c r="T1169" s="180"/>
      <c r="U1169" s="180"/>
      <c r="V1169" s="180"/>
      <c r="W1169" s="180"/>
      <c r="X1169" s="180"/>
      <c r="Y1169" s="180"/>
      <c r="Z1169" s="180"/>
      <c r="AA1169" s="180"/>
      <c r="AB1169" s="180"/>
      <c r="AC1169" s="180"/>
      <c r="AD1169" s="180"/>
      <c r="AE1169" s="180"/>
      <c r="AF1169" s="180"/>
      <c r="AG1169" s="180"/>
      <c r="AH1169" s="180"/>
      <c r="AI1169" s="180"/>
      <c r="AJ1169" s="180"/>
      <c r="AK1169" s="180"/>
      <c r="AL1169" s="180"/>
      <c r="AM1169" s="180"/>
      <c r="AN1169" s="180"/>
      <c r="AO1169" s="180"/>
      <c r="AP1169" s="180"/>
      <c r="AQ1169" s="180"/>
      <c r="AR1169" s="180"/>
      <c r="AS1169" s="180"/>
      <c r="AT1169" s="180"/>
      <c r="AU1169" s="180"/>
      <c r="AV1169" s="180"/>
      <c r="AW1169" s="180"/>
      <c r="AX1169" s="180"/>
      <c r="AY1169" s="180"/>
      <c r="AZ1169" s="180"/>
      <c r="BA1169" s="180"/>
      <c r="BB1169" s="180"/>
      <c r="BC1169" s="180"/>
      <c r="BD1169" s="180"/>
      <c r="BE1169" s="180"/>
      <c r="BF1169" s="180"/>
      <c r="BG1169" s="180"/>
      <c r="BH1169" s="180"/>
      <c r="BI1169" s="180"/>
      <c r="BJ1169" s="180"/>
      <c r="BK1169" s="180"/>
      <c r="BL1169" s="180"/>
      <c r="BM1169" s="180"/>
      <c r="BN1169" s="180"/>
      <c r="BO1169" s="180"/>
      <c r="BP1169" s="180"/>
      <c r="BQ1169" s="180"/>
      <c r="BR1169" s="180"/>
      <c r="BS1169" s="180"/>
      <c r="BT1169" s="180"/>
      <c r="BU1169" s="180"/>
      <c r="BV1169" s="180"/>
      <c r="BW1169" s="180"/>
      <c r="BX1169" s="180"/>
      <c r="BY1169" s="180"/>
      <c r="BZ1169" s="180"/>
      <c r="CA1169" s="180"/>
      <c r="CB1169" s="180"/>
      <c r="CC1169" s="180"/>
      <c r="CD1169" s="180"/>
      <c r="CE1169" s="180"/>
      <c r="CF1169" s="180"/>
      <c r="CG1169" s="180"/>
      <c r="CH1169" s="180"/>
      <c r="CI1169" s="180"/>
      <c r="CJ1169" s="187"/>
      <c r="CK1169" s="187"/>
      <c r="CL1169" s="187"/>
      <c r="CM1169" s="187"/>
      <c r="CN1169" s="187"/>
      <c r="CO1169" s="187"/>
      <c r="CP1169" s="187"/>
      <c r="CQ1169" s="187"/>
      <c r="CR1169" s="187"/>
      <c r="CS1169" s="187"/>
      <c r="CT1169" s="187"/>
      <c r="CU1169" s="187"/>
      <c r="CV1169" s="187"/>
      <c r="CW1169" s="187"/>
      <c r="CX1169" s="187"/>
      <c r="CY1169" s="187"/>
      <c r="CZ1169" s="187"/>
      <c r="DA1169" s="187"/>
    </row>
    <row r="1170" spans="1:105" ht="15">
      <c r="A1170" s="180"/>
      <c r="B1170" s="180"/>
      <c r="C1170" s="180"/>
      <c r="D1170" s="180"/>
      <c r="E1170" s="180"/>
      <c r="F1170" s="180"/>
      <c r="G1170" s="180"/>
      <c r="H1170" s="180"/>
      <c r="I1170" s="180"/>
      <c r="J1170" s="180"/>
      <c r="K1170" s="180"/>
      <c r="L1170" s="180"/>
      <c r="M1170" s="180"/>
      <c r="N1170" s="180"/>
      <c r="O1170" s="180"/>
      <c r="P1170" s="180"/>
      <c r="Q1170" s="180"/>
      <c r="R1170" s="180"/>
      <c r="S1170" s="180"/>
      <c r="T1170" s="180"/>
      <c r="U1170" s="180"/>
      <c r="V1170" s="180"/>
      <c r="W1170" s="180"/>
      <c r="X1170" s="180"/>
      <c r="Y1170" s="180"/>
      <c r="Z1170" s="180"/>
      <c r="AA1170" s="180"/>
      <c r="AB1170" s="180"/>
      <c r="AC1170" s="180"/>
      <c r="AD1170" s="180"/>
      <c r="AE1170" s="180"/>
      <c r="AF1170" s="180"/>
      <c r="AG1170" s="180"/>
      <c r="AH1170" s="180"/>
      <c r="AI1170" s="180"/>
      <c r="AJ1170" s="180"/>
      <c r="AK1170" s="180"/>
      <c r="AL1170" s="180"/>
      <c r="AM1170" s="180"/>
      <c r="AN1170" s="180"/>
      <c r="AO1170" s="180"/>
      <c r="AP1170" s="180"/>
      <c r="AQ1170" s="180"/>
      <c r="AR1170" s="180"/>
      <c r="AS1170" s="180"/>
      <c r="AT1170" s="180"/>
      <c r="AU1170" s="180"/>
      <c r="AV1170" s="180"/>
      <c r="AW1170" s="180"/>
      <c r="AX1170" s="180"/>
      <c r="AY1170" s="180"/>
      <c r="AZ1170" s="180"/>
      <c r="BA1170" s="180"/>
      <c r="BB1170" s="180"/>
      <c r="BC1170" s="180"/>
      <c r="BD1170" s="180"/>
      <c r="BE1170" s="180"/>
      <c r="BF1170" s="180"/>
      <c r="BG1170" s="180"/>
      <c r="BH1170" s="180"/>
      <c r="BI1170" s="180"/>
      <c r="BJ1170" s="180"/>
      <c r="BK1170" s="180"/>
      <c r="BL1170" s="180"/>
      <c r="BM1170" s="180"/>
      <c r="BN1170" s="180"/>
      <c r="BO1170" s="180"/>
      <c r="BP1170" s="180"/>
      <c r="BQ1170" s="180"/>
      <c r="BR1170" s="180"/>
      <c r="BS1170" s="180"/>
      <c r="BT1170" s="180"/>
      <c r="BU1170" s="180"/>
      <c r="BV1170" s="180"/>
      <c r="BW1170" s="180"/>
      <c r="BX1170" s="180"/>
      <c r="BY1170" s="180"/>
      <c r="BZ1170" s="180"/>
      <c r="CA1170" s="180"/>
      <c r="CB1170" s="180"/>
      <c r="CC1170" s="180"/>
      <c r="CD1170" s="180"/>
      <c r="CE1170" s="180"/>
      <c r="CF1170" s="180"/>
      <c r="CG1170" s="180"/>
      <c r="CH1170" s="180"/>
      <c r="CI1170" s="180"/>
      <c r="CJ1170" s="187"/>
      <c r="CK1170" s="187"/>
      <c r="CL1170" s="187"/>
      <c r="CM1170" s="187"/>
      <c r="CN1170" s="187"/>
      <c r="CO1170" s="187"/>
      <c r="CP1170" s="187"/>
      <c r="CQ1170" s="187"/>
      <c r="CR1170" s="187"/>
      <c r="CS1170" s="187"/>
      <c r="CT1170" s="187"/>
      <c r="CU1170" s="187"/>
      <c r="CV1170" s="187"/>
      <c r="CW1170" s="187"/>
      <c r="CX1170" s="187"/>
      <c r="CY1170" s="187"/>
      <c r="CZ1170" s="187"/>
      <c r="DA1170" s="187"/>
    </row>
    <row r="1171" spans="1:105" ht="15">
      <c r="A1171" s="180"/>
      <c r="B1171" s="180"/>
      <c r="C1171" s="180"/>
      <c r="D1171" s="180"/>
      <c r="E1171" s="180"/>
      <c r="F1171" s="180"/>
      <c r="G1171" s="180"/>
      <c r="H1171" s="180"/>
      <c r="I1171" s="180"/>
      <c r="J1171" s="180"/>
      <c r="K1171" s="180"/>
      <c r="L1171" s="180"/>
      <c r="M1171" s="180"/>
      <c r="N1171" s="180"/>
      <c r="O1171" s="180"/>
      <c r="P1171" s="180"/>
      <c r="Q1171" s="180"/>
      <c r="R1171" s="180"/>
      <c r="S1171" s="180"/>
      <c r="T1171" s="180"/>
      <c r="U1171" s="180"/>
      <c r="V1171" s="180"/>
      <c r="W1171" s="180"/>
      <c r="X1171" s="180"/>
      <c r="Y1171" s="180"/>
      <c r="Z1171" s="180"/>
      <c r="AA1171" s="180"/>
      <c r="AB1171" s="180"/>
      <c r="AC1171" s="180"/>
      <c r="AD1171" s="180"/>
      <c r="AE1171" s="180"/>
      <c r="AF1171" s="180"/>
      <c r="AG1171" s="180"/>
      <c r="AH1171" s="180"/>
      <c r="AI1171" s="180"/>
      <c r="AJ1171" s="180"/>
      <c r="AK1171" s="180"/>
      <c r="AL1171" s="180"/>
      <c r="AM1171" s="180"/>
      <c r="AN1171" s="180"/>
      <c r="AO1171" s="180"/>
      <c r="AP1171" s="180"/>
      <c r="AQ1171" s="180"/>
      <c r="AR1171" s="180"/>
      <c r="AS1171" s="180"/>
      <c r="AT1171" s="180"/>
      <c r="AU1171" s="180"/>
      <c r="AV1171" s="180"/>
      <c r="AW1171" s="180"/>
      <c r="AX1171" s="180"/>
      <c r="AY1171" s="180"/>
      <c r="AZ1171" s="180"/>
      <c r="BA1171" s="180"/>
      <c r="BB1171" s="180"/>
      <c r="BC1171" s="180"/>
      <c r="BD1171" s="180"/>
      <c r="BE1171" s="180"/>
      <c r="BF1171" s="180"/>
      <c r="BG1171" s="180"/>
      <c r="BH1171" s="180"/>
      <c r="BI1171" s="180"/>
      <c r="BJ1171" s="180"/>
      <c r="BK1171" s="180"/>
      <c r="BL1171" s="180"/>
      <c r="BM1171" s="180"/>
      <c r="BN1171" s="180"/>
      <c r="BO1171" s="180"/>
      <c r="BP1171" s="180"/>
      <c r="BQ1171" s="180"/>
      <c r="BR1171" s="180"/>
      <c r="BS1171" s="180"/>
      <c r="BT1171" s="180"/>
      <c r="BU1171" s="180"/>
      <c r="BV1171" s="180"/>
      <c r="BW1171" s="180"/>
      <c r="BX1171" s="180"/>
      <c r="BY1171" s="180"/>
      <c r="BZ1171" s="180"/>
      <c r="CA1171" s="180"/>
      <c r="CB1171" s="180"/>
      <c r="CC1171" s="180"/>
      <c r="CD1171" s="180"/>
      <c r="CE1171" s="180"/>
      <c r="CF1171" s="180"/>
      <c r="CG1171" s="180"/>
      <c r="CH1171" s="180"/>
      <c r="CI1171" s="180"/>
      <c r="CJ1171" s="187"/>
      <c r="CK1171" s="187"/>
      <c r="CL1171" s="187"/>
      <c r="CM1171" s="187"/>
      <c r="CN1171" s="187"/>
      <c r="CO1171" s="187"/>
      <c r="CP1171" s="187"/>
      <c r="CQ1171" s="187"/>
      <c r="CR1171" s="187"/>
      <c r="CS1171" s="187"/>
      <c r="CT1171" s="187"/>
      <c r="CU1171" s="187"/>
      <c r="CV1171" s="187"/>
      <c r="CW1171" s="187"/>
      <c r="CX1171" s="187"/>
      <c r="CY1171" s="187"/>
      <c r="CZ1171" s="187"/>
      <c r="DA1171" s="187"/>
    </row>
    <row r="1172" spans="1:105" ht="15">
      <c r="A1172" s="180"/>
      <c r="B1172" s="180"/>
      <c r="C1172" s="180"/>
      <c r="D1172" s="180"/>
      <c r="E1172" s="180"/>
      <c r="F1172" s="180"/>
      <c r="G1172" s="180"/>
      <c r="H1172" s="180"/>
      <c r="I1172" s="180"/>
      <c r="J1172" s="180"/>
      <c r="K1172" s="180"/>
      <c r="L1172" s="180"/>
      <c r="M1172" s="180"/>
      <c r="N1172" s="180"/>
      <c r="O1172" s="180"/>
      <c r="P1172" s="180"/>
      <c r="Q1172" s="180"/>
      <c r="R1172" s="180"/>
      <c r="S1172" s="180"/>
      <c r="T1172" s="180"/>
      <c r="U1172" s="180"/>
      <c r="V1172" s="180"/>
      <c r="W1172" s="180"/>
      <c r="X1172" s="180"/>
      <c r="Y1172" s="180"/>
      <c r="Z1172" s="180"/>
      <c r="AA1172" s="180"/>
      <c r="AB1172" s="180"/>
      <c r="AC1172" s="180"/>
      <c r="AD1172" s="180"/>
      <c r="AE1172" s="180"/>
      <c r="AF1172" s="180"/>
      <c r="AG1172" s="180"/>
      <c r="AH1172" s="180"/>
      <c r="AI1172" s="180"/>
      <c r="AJ1172" s="180"/>
      <c r="AK1172" s="180"/>
      <c r="AL1172" s="180"/>
      <c r="AM1172" s="180"/>
      <c r="AN1172" s="180"/>
      <c r="AO1172" s="180"/>
      <c r="AP1172" s="180"/>
      <c r="AQ1172" s="180"/>
      <c r="AR1172" s="180"/>
      <c r="AS1172" s="180"/>
      <c r="AT1172" s="180"/>
      <c r="AU1172" s="180"/>
      <c r="AV1172" s="180"/>
      <c r="AW1172" s="180"/>
      <c r="AX1172" s="180"/>
      <c r="AY1172" s="180"/>
      <c r="AZ1172" s="180"/>
      <c r="BA1172" s="180"/>
      <c r="BB1172" s="180"/>
      <c r="BC1172" s="180"/>
      <c r="BD1172" s="180"/>
      <c r="BE1172" s="180"/>
      <c r="BF1172" s="180"/>
      <c r="BG1172" s="180"/>
      <c r="BH1172" s="180"/>
      <c r="BI1172" s="180"/>
      <c r="BJ1172" s="180"/>
      <c r="BK1172" s="180"/>
      <c r="BL1172" s="180"/>
      <c r="BM1172" s="180"/>
      <c r="BN1172" s="180"/>
      <c r="BO1172" s="180"/>
      <c r="BP1172" s="180"/>
      <c r="BQ1172" s="180"/>
      <c r="BR1172" s="180"/>
      <c r="BS1172" s="180"/>
      <c r="BT1172" s="180"/>
      <c r="BU1172" s="180"/>
      <c r="BV1172" s="180"/>
      <c r="BW1172" s="180"/>
      <c r="BX1172" s="180"/>
      <c r="BY1172" s="180"/>
      <c r="BZ1172" s="180"/>
      <c r="CA1172" s="180"/>
      <c r="CB1172" s="180"/>
      <c r="CC1172" s="180"/>
      <c r="CD1172" s="180"/>
      <c r="CE1172" s="180"/>
      <c r="CF1172" s="180"/>
      <c r="CG1172" s="180"/>
      <c r="CH1172" s="180"/>
      <c r="CI1172" s="180"/>
      <c r="CJ1172" s="187"/>
      <c r="CK1172" s="187"/>
      <c r="CL1172" s="187"/>
      <c r="CM1172" s="187"/>
      <c r="CN1172" s="187"/>
      <c r="CO1172" s="187"/>
      <c r="CP1172" s="187"/>
      <c r="CQ1172" s="187"/>
      <c r="CR1172" s="187"/>
      <c r="CS1172" s="187"/>
      <c r="CT1172" s="187"/>
      <c r="CU1172" s="187"/>
      <c r="CV1172" s="187"/>
      <c r="CW1172" s="187"/>
      <c r="CX1172" s="187"/>
      <c r="CY1172" s="187"/>
      <c r="CZ1172" s="187"/>
      <c r="DA1172" s="187"/>
    </row>
    <row r="1173" spans="1:105" ht="15">
      <c r="A1173" s="180"/>
      <c r="B1173" s="180"/>
      <c r="C1173" s="180"/>
      <c r="D1173" s="180"/>
      <c r="E1173" s="180"/>
      <c r="F1173" s="180"/>
      <c r="G1173" s="180"/>
      <c r="H1173" s="180"/>
      <c r="I1173" s="180"/>
      <c r="J1173" s="180"/>
      <c r="K1173" s="180"/>
      <c r="L1173" s="180"/>
      <c r="M1173" s="180"/>
      <c r="N1173" s="180"/>
      <c r="O1173" s="180"/>
      <c r="P1173" s="180"/>
      <c r="Q1173" s="180"/>
      <c r="R1173" s="180"/>
      <c r="S1173" s="180"/>
      <c r="T1173" s="180"/>
      <c r="U1173" s="180"/>
      <c r="V1173" s="180"/>
      <c r="W1173" s="180"/>
      <c r="X1173" s="180"/>
      <c r="Y1173" s="180"/>
      <c r="Z1173" s="180"/>
      <c r="AA1173" s="180"/>
      <c r="AB1173" s="180"/>
      <c r="AC1173" s="180"/>
      <c r="AD1173" s="180"/>
      <c r="AE1173" s="180"/>
      <c r="AF1173" s="180"/>
      <c r="AG1173" s="180"/>
      <c r="AH1173" s="180"/>
      <c r="AI1173" s="180"/>
      <c r="AJ1173" s="180"/>
      <c r="AK1173" s="180"/>
      <c r="AL1173" s="180"/>
      <c r="AM1173" s="180"/>
      <c r="AN1173" s="180"/>
      <c r="AO1173" s="180"/>
      <c r="AP1173" s="180"/>
      <c r="AQ1173" s="180"/>
      <c r="AR1173" s="180"/>
      <c r="AS1173" s="180"/>
      <c r="AT1173" s="180"/>
      <c r="AU1173" s="180"/>
      <c r="AV1173" s="180"/>
      <c r="AW1173" s="180"/>
      <c r="AX1173" s="180"/>
      <c r="AY1173" s="180"/>
      <c r="AZ1173" s="180"/>
      <c r="BA1173" s="180"/>
      <c r="BB1173" s="180"/>
      <c r="BC1173" s="180"/>
      <c r="BD1173" s="180"/>
      <c r="BE1173" s="180"/>
      <c r="BF1173" s="180"/>
      <c r="BG1173" s="180"/>
      <c r="BH1173" s="180"/>
      <c r="BI1173" s="180"/>
      <c r="BJ1173" s="180"/>
      <c r="BK1173" s="180"/>
      <c r="BL1173" s="180"/>
      <c r="BM1173" s="180"/>
      <c r="BN1173" s="180"/>
      <c r="BO1173" s="180"/>
      <c r="BP1173" s="180"/>
      <c r="BQ1173" s="180"/>
      <c r="BR1173" s="180"/>
      <c r="BS1173" s="180"/>
      <c r="BT1173" s="180"/>
      <c r="BU1173" s="180"/>
      <c r="BV1173" s="180"/>
      <c r="BW1173" s="180"/>
      <c r="BX1173" s="180"/>
      <c r="BY1173" s="180"/>
      <c r="BZ1173" s="180"/>
      <c r="CA1173" s="180"/>
      <c r="CB1173" s="180"/>
      <c r="CC1173" s="180"/>
      <c r="CD1173" s="180"/>
      <c r="CE1173" s="180"/>
      <c r="CF1173" s="180"/>
      <c r="CG1173" s="180"/>
      <c r="CH1173" s="180"/>
      <c r="CI1173" s="180"/>
      <c r="CJ1173" s="187"/>
      <c r="CK1173" s="187"/>
      <c r="CL1173" s="187"/>
      <c r="CM1173" s="187"/>
      <c r="CN1173" s="187"/>
      <c r="CO1173" s="187"/>
      <c r="CP1173" s="187"/>
      <c r="CQ1173" s="187"/>
      <c r="CR1173" s="187"/>
      <c r="CS1173" s="187"/>
      <c r="CT1173" s="187"/>
      <c r="CU1173" s="187"/>
      <c r="CV1173" s="187"/>
      <c r="CW1173" s="187"/>
      <c r="CX1173" s="187"/>
      <c r="CY1173" s="187"/>
      <c r="CZ1173" s="187"/>
      <c r="DA1173" s="187"/>
    </row>
    <row r="1174" spans="1:105" ht="15">
      <c r="A1174" s="180"/>
      <c r="B1174" s="180"/>
      <c r="C1174" s="180"/>
      <c r="D1174" s="180"/>
      <c r="E1174" s="180"/>
      <c r="F1174" s="180"/>
      <c r="G1174" s="180"/>
      <c r="H1174" s="180"/>
      <c r="I1174" s="180"/>
      <c r="J1174" s="180"/>
      <c r="K1174" s="180"/>
      <c r="L1174" s="180"/>
      <c r="M1174" s="180"/>
      <c r="N1174" s="180"/>
      <c r="O1174" s="180"/>
      <c r="P1174" s="180"/>
      <c r="Q1174" s="180"/>
      <c r="R1174" s="180"/>
      <c r="S1174" s="180"/>
      <c r="T1174" s="180"/>
      <c r="U1174" s="180"/>
      <c r="V1174" s="180"/>
      <c r="W1174" s="180"/>
      <c r="X1174" s="180"/>
      <c r="Y1174" s="180"/>
      <c r="Z1174" s="180"/>
      <c r="AA1174" s="180"/>
      <c r="AB1174" s="180"/>
      <c r="AC1174" s="180"/>
      <c r="AD1174" s="180"/>
      <c r="AE1174" s="180"/>
      <c r="AF1174" s="180"/>
      <c r="AG1174" s="180"/>
      <c r="AH1174" s="180"/>
      <c r="AI1174" s="180"/>
      <c r="AJ1174" s="180"/>
      <c r="AK1174" s="180"/>
      <c r="AL1174" s="180"/>
      <c r="AM1174" s="180"/>
      <c r="AN1174" s="180"/>
      <c r="AO1174" s="180"/>
      <c r="AP1174" s="180"/>
      <c r="AQ1174" s="180"/>
      <c r="AR1174" s="180"/>
      <c r="AS1174" s="180"/>
      <c r="AT1174" s="180"/>
      <c r="AU1174" s="180"/>
      <c r="AV1174" s="180"/>
      <c r="AW1174" s="180"/>
      <c r="AX1174" s="180"/>
      <c r="AY1174" s="180"/>
      <c r="AZ1174" s="180"/>
      <c r="BA1174" s="180"/>
      <c r="BB1174" s="180"/>
      <c r="BC1174" s="180"/>
      <c r="BD1174" s="180"/>
      <c r="BE1174" s="180"/>
      <c r="BF1174" s="180"/>
      <c r="BG1174" s="180"/>
      <c r="BH1174" s="180"/>
      <c r="BI1174" s="180"/>
      <c r="BJ1174" s="180"/>
      <c r="BK1174" s="180"/>
      <c r="BL1174" s="180"/>
      <c r="BM1174" s="180"/>
      <c r="BN1174" s="180"/>
      <c r="BO1174" s="180"/>
      <c r="BP1174" s="180"/>
      <c r="BQ1174" s="180"/>
      <c r="BR1174" s="180"/>
      <c r="BS1174" s="180"/>
      <c r="BT1174" s="180"/>
      <c r="BU1174" s="180"/>
      <c r="BV1174" s="180"/>
      <c r="BW1174" s="180"/>
      <c r="BX1174" s="180"/>
      <c r="BY1174" s="180"/>
      <c r="BZ1174" s="180"/>
      <c r="CA1174" s="180"/>
      <c r="CB1174" s="180"/>
      <c r="CC1174" s="180"/>
      <c r="CD1174" s="180"/>
      <c r="CE1174" s="180"/>
      <c r="CF1174" s="180"/>
      <c r="CG1174" s="180"/>
      <c r="CH1174" s="180"/>
      <c r="CI1174" s="180"/>
      <c r="CJ1174" s="187"/>
      <c r="CK1174" s="187"/>
      <c r="CL1174" s="187"/>
      <c r="CM1174" s="187"/>
      <c r="CN1174" s="187"/>
      <c r="CO1174" s="187"/>
      <c r="CP1174" s="187"/>
      <c r="CQ1174" s="187"/>
      <c r="CR1174" s="187"/>
      <c r="CS1174" s="187"/>
      <c r="CT1174" s="187"/>
      <c r="CU1174" s="187"/>
      <c r="CV1174" s="187"/>
      <c r="CW1174" s="187"/>
      <c r="CX1174" s="187"/>
      <c r="CY1174" s="187"/>
      <c r="CZ1174" s="187"/>
      <c r="DA1174" s="187"/>
    </row>
    <row r="1175" spans="1:105" ht="15">
      <c r="A1175" s="180"/>
      <c r="B1175" s="180"/>
      <c r="C1175" s="180"/>
      <c r="D1175" s="180"/>
      <c r="E1175" s="180"/>
      <c r="F1175" s="180"/>
      <c r="G1175" s="180"/>
      <c r="H1175" s="180"/>
      <c r="I1175" s="180"/>
      <c r="J1175" s="180"/>
      <c r="K1175" s="180"/>
      <c r="L1175" s="180"/>
      <c r="M1175" s="180"/>
      <c r="N1175" s="180"/>
      <c r="O1175" s="180"/>
      <c r="P1175" s="180"/>
      <c r="Q1175" s="180"/>
      <c r="R1175" s="180"/>
      <c r="S1175" s="180"/>
      <c r="T1175" s="180"/>
      <c r="U1175" s="180"/>
      <c r="V1175" s="180"/>
      <c r="W1175" s="180"/>
      <c r="X1175" s="180"/>
      <c r="Y1175" s="180"/>
      <c r="Z1175" s="180"/>
      <c r="AA1175" s="180"/>
      <c r="AB1175" s="180"/>
      <c r="AC1175" s="180"/>
      <c r="AD1175" s="180"/>
      <c r="AE1175" s="180"/>
      <c r="AF1175" s="180"/>
      <c r="AG1175" s="180"/>
      <c r="AH1175" s="180"/>
      <c r="AI1175" s="180"/>
      <c r="AJ1175" s="180"/>
      <c r="AK1175" s="180"/>
      <c r="AL1175" s="180"/>
      <c r="AM1175" s="180"/>
      <c r="AN1175" s="180"/>
      <c r="AO1175" s="180"/>
      <c r="AP1175" s="180"/>
      <c r="AQ1175" s="180"/>
      <c r="AR1175" s="180"/>
      <c r="AS1175" s="180"/>
      <c r="AT1175" s="180"/>
      <c r="AU1175" s="180"/>
      <c r="AV1175" s="180"/>
      <c r="AW1175" s="180"/>
      <c r="AX1175" s="180"/>
      <c r="AY1175" s="180"/>
      <c r="AZ1175" s="180"/>
      <c r="BA1175" s="180"/>
      <c r="BB1175" s="180"/>
      <c r="BC1175" s="180"/>
      <c r="BD1175" s="180"/>
      <c r="BE1175" s="180"/>
      <c r="BF1175" s="180"/>
      <c r="BG1175" s="180"/>
      <c r="BH1175" s="180"/>
      <c r="BI1175" s="180"/>
      <c r="BJ1175" s="180"/>
      <c r="BK1175" s="180"/>
      <c r="BL1175" s="180"/>
      <c r="BM1175" s="180"/>
      <c r="BN1175" s="180"/>
      <c r="BO1175" s="180"/>
      <c r="BP1175" s="180"/>
      <c r="BQ1175" s="180"/>
      <c r="BR1175" s="180"/>
      <c r="BS1175" s="180"/>
      <c r="BT1175" s="180"/>
      <c r="BU1175" s="180"/>
      <c r="BV1175" s="180"/>
      <c r="BW1175" s="180"/>
      <c r="BX1175" s="180"/>
      <c r="BY1175" s="180"/>
      <c r="BZ1175" s="180"/>
      <c r="CA1175" s="180"/>
      <c r="CB1175" s="180"/>
      <c r="CC1175" s="180"/>
      <c r="CD1175" s="180"/>
      <c r="CE1175" s="180"/>
      <c r="CF1175" s="180"/>
      <c r="CG1175" s="180"/>
      <c r="CH1175" s="180"/>
      <c r="CI1175" s="180"/>
      <c r="CJ1175" s="187"/>
      <c r="CK1175" s="187"/>
      <c r="CL1175" s="187"/>
      <c r="CM1175" s="187"/>
      <c r="CN1175" s="187"/>
      <c r="CO1175" s="187"/>
      <c r="CP1175" s="187"/>
      <c r="CQ1175" s="187"/>
      <c r="CR1175" s="187"/>
      <c r="CS1175" s="187"/>
      <c r="CT1175" s="187"/>
      <c r="CU1175" s="187"/>
      <c r="CV1175" s="187"/>
      <c r="CW1175" s="187"/>
      <c r="CX1175" s="187"/>
      <c r="CY1175" s="187"/>
      <c r="CZ1175" s="187"/>
      <c r="DA1175" s="187"/>
    </row>
    <row r="1176" spans="1:105" ht="15">
      <c r="A1176" s="180"/>
      <c r="B1176" s="180"/>
      <c r="C1176" s="180"/>
      <c r="D1176" s="180"/>
      <c r="E1176" s="180"/>
      <c r="F1176" s="180"/>
      <c r="G1176" s="180"/>
      <c r="H1176" s="180"/>
      <c r="I1176" s="180"/>
      <c r="J1176" s="180"/>
      <c r="K1176" s="180"/>
      <c r="L1176" s="180"/>
      <c r="M1176" s="180"/>
      <c r="N1176" s="180"/>
      <c r="O1176" s="180"/>
      <c r="P1176" s="180"/>
      <c r="Q1176" s="180"/>
      <c r="R1176" s="180"/>
      <c r="S1176" s="180"/>
      <c r="T1176" s="180"/>
      <c r="U1176" s="180"/>
      <c r="V1176" s="180"/>
      <c r="W1176" s="180"/>
      <c r="X1176" s="180"/>
      <c r="Y1176" s="180"/>
      <c r="Z1176" s="180"/>
      <c r="AA1176" s="180"/>
      <c r="AB1176" s="180"/>
      <c r="AC1176" s="180"/>
      <c r="AD1176" s="180"/>
      <c r="AE1176" s="180"/>
      <c r="AF1176" s="180"/>
      <c r="AG1176" s="180"/>
      <c r="AH1176" s="180"/>
      <c r="AI1176" s="180"/>
      <c r="AJ1176" s="180"/>
      <c r="AK1176" s="180"/>
      <c r="AL1176" s="180"/>
      <c r="AM1176" s="180"/>
      <c r="AN1176" s="180"/>
      <c r="AO1176" s="180"/>
      <c r="AP1176" s="180"/>
      <c r="AQ1176" s="180"/>
      <c r="AR1176" s="180"/>
      <c r="AS1176" s="180"/>
      <c r="AT1176" s="180"/>
      <c r="AU1176" s="180"/>
      <c r="AV1176" s="180"/>
      <c r="AW1176" s="180"/>
      <c r="AX1176" s="180"/>
      <c r="AY1176" s="180"/>
      <c r="AZ1176" s="180"/>
      <c r="BA1176" s="180"/>
      <c r="BB1176" s="180"/>
      <c r="BC1176" s="180"/>
      <c r="BD1176" s="180"/>
      <c r="BE1176" s="180"/>
      <c r="BF1176" s="180"/>
      <c r="BG1176" s="180"/>
      <c r="BH1176" s="180"/>
      <c r="BI1176" s="180"/>
      <c r="BJ1176" s="180"/>
      <c r="BK1176" s="180"/>
      <c r="BL1176" s="180"/>
      <c r="BM1176" s="180"/>
      <c r="BN1176" s="180"/>
      <c r="BO1176" s="180"/>
      <c r="BP1176" s="180"/>
      <c r="BQ1176" s="180"/>
      <c r="BR1176" s="180"/>
      <c r="BS1176" s="180"/>
      <c r="BT1176" s="180"/>
      <c r="BU1176" s="180"/>
      <c r="BV1176" s="180"/>
      <c r="BW1176" s="180"/>
      <c r="BX1176" s="180"/>
      <c r="BY1176" s="180"/>
      <c r="BZ1176" s="180"/>
      <c r="CA1176" s="180"/>
      <c r="CB1176" s="180"/>
      <c r="CC1176" s="180"/>
      <c r="CD1176" s="180"/>
      <c r="CE1176" s="180"/>
      <c r="CF1176" s="180"/>
      <c r="CG1176" s="180"/>
      <c r="CH1176" s="180"/>
      <c r="CI1176" s="180"/>
      <c r="CJ1176" s="187"/>
      <c r="CK1176" s="187"/>
      <c r="CL1176" s="187"/>
      <c r="CM1176" s="187"/>
      <c r="CN1176" s="187"/>
      <c r="CO1176" s="187"/>
      <c r="CP1176" s="187"/>
      <c r="CQ1176" s="187"/>
      <c r="CR1176" s="187"/>
      <c r="CS1176" s="187"/>
      <c r="CT1176" s="187"/>
      <c r="CU1176" s="187"/>
      <c r="CV1176" s="187"/>
      <c r="CW1176" s="187"/>
      <c r="CX1176" s="187"/>
      <c r="CY1176" s="187"/>
      <c r="CZ1176" s="187"/>
      <c r="DA1176" s="187"/>
    </row>
    <row r="1177" spans="1:105" ht="15">
      <c r="A1177" s="180"/>
      <c r="B1177" s="180"/>
      <c r="C1177" s="180"/>
      <c r="D1177" s="180"/>
      <c r="E1177" s="180"/>
      <c r="F1177" s="180"/>
      <c r="G1177" s="180"/>
      <c r="H1177" s="180"/>
      <c r="I1177" s="180"/>
      <c r="J1177" s="180"/>
      <c r="K1177" s="180"/>
      <c r="L1177" s="180"/>
      <c r="M1177" s="180"/>
      <c r="N1177" s="180"/>
      <c r="O1177" s="180"/>
      <c r="P1177" s="180"/>
      <c r="Q1177" s="180"/>
      <c r="R1177" s="180"/>
      <c r="S1177" s="180"/>
      <c r="T1177" s="180"/>
      <c r="U1177" s="180"/>
      <c r="V1177" s="180"/>
      <c r="W1177" s="180"/>
      <c r="X1177" s="180"/>
      <c r="Y1177" s="180"/>
      <c r="Z1177" s="180"/>
      <c r="AA1177" s="180"/>
      <c r="AB1177" s="180"/>
      <c r="AC1177" s="180"/>
      <c r="AD1177" s="180"/>
      <c r="AE1177" s="180"/>
      <c r="AF1177" s="180"/>
      <c r="AG1177" s="180"/>
      <c r="AH1177" s="180"/>
      <c r="AI1177" s="180"/>
      <c r="AJ1177" s="180"/>
      <c r="AK1177" s="180"/>
      <c r="AL1177" s="180"/>
      <c r="AM1177" s="180"/>
      <c r="AN1177" s="180"/>
      <c r="AO1177" s="180"/>
      <c r="AP1177" s="180"/>
      <c r="AQ1177" s="180"/>
      <c r="AR1177" s="180"/>
      <c r="AS1177" s="180"/>
      <c r="AT1177" s="180"/>
      <c r="AU1177" s="180"/>
      <c r="AV1177" s="180"/>
      <c r="AW1177" s="180"/>
      <c r="AX1177" s="180"/>
      <c r="AY1177" s="180"/>
      <c r="AZ1177" s="180"/>
      <c r="BA1177" s="180"/>
      <c r="BB1177" s="180"/>
      <c r="BC1177" s="180"/>
      <c r="BD1177" s="180"/>
      <c r="BE1177" s="180"/>
      <c r="BF1177" s="180"/>
      <c r="BG1177" s="180"/>
      <c r="BH1177" s="180"/>
      <c r="BI1177" s="180"/>
      <c r="BJ1177" s="180"/>
      <c r="BK1177" s="180"/>
      <c r="BL1177" s="180"/>
      <c r="BM1177" s="180"/>
      <c r="BN1177" s="180"/>
      <c r="BO1177" s="180"/>
      <c r="BP1177" s="180"/>
      <c r="BQ1177" s="180"/>
      <c r="BR1177" s="180"/>
      <c r="BS1177" s="180"/>
      <c r="BT1177" s="180"/>
      <c r="BU1177" s="180"/>
      <c r="BV1177" s="180"/>
      <c r="BW1177" s="180"/>
      <c r="BX1177" s="180"/>
      <c r="BY1177" s="180"/>
      <c r="BZ1177" s="180"/>
      <c r="CA1177" s="180"/>
      <c r="CB1177" s="180"/>
      <c r="CC1177" s="180"/>
      <c r="CD1177" s="180"/>
      <c r="CE1177" s="180"/>
      <c r="CF1177" s="180"/>
      <c r="CG1177" s="180"/>
      <c r="CH1177" s="180"/>
      <c r="CI1177" s="180"/>
      <c r="CJ1177" s="187"/>
      <c r="CK1177" s="187"/>
      <c r="CL1177" s="187"/>
      <c r="CM1177" s="187"/>
      <c r="CN1177" s="187"/>
      <c r="CO1177" s="187"/>
      <c r="CP1177" s="187"/>
      <c r="CQ1177" s="187"/>
      <c r="CR1177" s="187"/>
      <c r="CS1177" s="187"/>
      <c r="CT1177" s="187"/>
      <c r="CU1177" s="187"/>
      <c r="CV1177" s="187"/>
      <c r="CW1177" s="187"/>
      <c r="CX1177" s="187"/>
      <c r="CY1177" s="187"/>
      <c r="CZ1177" s="187"/>
      <c r="DA1177" s="187"/>
    </row>
    <row r="1178" spans="1:105" ht="15">
      <c r="A1178" s="180"/>
      <c r="B1178" s="180"/>
      <c r="C1178" s="180"/>
      <c r="D1178" s="180"/>
      <c r="E1178" s="180"/>
      <c r="F1178" s="180"/>
      <c r="G1178" s="180"/>
      <c r="H1178" s="180"/>
      <c r="I1178" s="180"/>
      <c r="J1178" s="180"/>
      <c r="K1178" s="180"/>
      <c r="L1178" s="180"/>
      <c r="M1178" s="180"/>
      <c r="N1178" s="180"/>
      <c r="O1178" s="180"/>
      <c r="P1178" s="180"/>
      <c r="Q1178" s="180"/>
      <c r="R1178" s="180"/>
      <c r="S1178" s="180"/>
      <c r="T1178" s="180"/>
      <c r="U1178" s="180"/>
      <c r="V1178" s="180"/>
      <c r="W1178" s="180"/>
      <c r="X1178" s="180"/>
      <c r="Y1178" s="180"/>
      <c r="Z1178" s="180"/>
      <c r="AA1178" s="180"/>
      <c r="AB1178" s="180"/>
      <c r="AC1178" s="180"/>
      <c r="AD1178" s="180"/>
      <c r="AE1178" s="180"/>
      <c r="AF1178" s="180"/>
      <c r="AG1178" s="180"/>
      <c r="AH1178" s="180"/>
      <c r="AI1178" s="180"/>
      <c r="AJ1178" s="180"/>
      <c r="AK1178" s="180"/>
      <c r="AL1178" s="180"/>
      <c r="AM1178" s="180"/>
      <c r="AN1178" s="180"/>
      <c r="AO1178" s="180"/>
      <c r="AP1178" s="180"/>
      <c r="AQ1178" s="180"/>
      <c r="AR1178" s="180"/>
      <c r="AS1178" s="180"/>
      <c r="AT1178" s="180"/>
      <c r="AU1178" s="180"/>
      <c r="AV1178" s="180"/>
      <c r="AW1178" s="180"/>
      <c r="AX1178" s="180"/>
      <c r="AY1178" s="180"/>
      <c r="AZ1178" s="180"/>
      <c r="BA1178" s="180"/>
      <c r="BB1178" s="180"/>
      <c r="BC1178" s="180"/>
      <c r="BD1178" s="180"/>
      <c r="BE1178" s="180"/>
      <c r="BF1178" s="180"/>
      <c r="BG1178" s="180"/>
      <c r="BH1178" s="180"/>
      <c r="BI1178" s="180"/>
      <c r="BJ1178" s="180"/>
      <c r="BK1178" s="180"/>
      <c r="BL1178" s="180"/>
      <c r="BM1178" s="180"/>
      <c r="BN1178" s="180"/>
      <c r="BO1178" s="180"/>
      <c r="BP1178" s="180"/>
      <c r="BQ1178" s="180"/>
      <c r="BR1178" s="180"/>
      <c r="BS1178" s="180"/>
      <c r="BT1178" s="180"/>
      <c r="BU1178" s="180"/>
      <c r="BV1178" s="180"/>
      <c r="BW1178" s="180"/>
      <c r="BX1178" s="180"/>
      <c r="BY1178" s="180"/>
      <c r="BZ1178" s="180"/>
      <c r="CA1178" s="180"/>
      <c r="CB1178" s="180"/>
      <c r="CC1178" s="180"/>
      <c r="CD1178" s="180"/>
      <c r="CE1178" s="180"/>
      <c r="CF1178" s="180"/>
      <c r="CG1178" s="180"/>
      <c r="CH1178" s="180"/>
      <c r="CI1178" s="180"/>
      <c r="CJ1178" s="187"/>
      <c r="CK1178" s="187"/>
      <c r="CL1178" s="187"/>
      <c r="CM1178" s="187"/>
      <c r="CN1178" s="187"/>
      <c r="CO1178" s="187"/>
      <c r="CP1178" s="187"/>
      <c r="CQ1178" s="187"/>
      <c r="CR1178" s="187"/>
      <c r="CS1178" s="187"/>
      <c r="CT1178" s="187"/>
      <c r="CU1178" s="187"/>
      <c r="CV1178" s="187"/>
      <c r="CW1178" s="187"/>
      <c r="CX1178" s="187"/>
      <c r="CY1178" s="187"/>
      <c r="CZ1178" s="187"/>
      <c r="DA1178" s="187"/>
    </row>
    <row r="1179" spans="1:105" ht="15">
      <c r="A1179" s="180"/>
      <c r="B1179" s="180"/>
      <c r="C1179" s="180"/>
      <c r="D1179" s="180"/>
      <c r="E1179" s="180"/>
      <c r="F1179" s="180"/>
      <c r="G1179" s="180"/>
      <c r="H1179" s="180"/>
      <c r="I1179" s="180"/>
      <c r="J1179" s="180"/>
      <c r="K1179" s="180"/>
      <c r="L1179" s="180"/>
      <c r="M1179" s="180"/>
      <c r="N1179" s="180"/>
      <c r="O1179" s="180"/>
      <c r="P1179" s="180"/>
      <c r="Q1179" s="180"/>
      <c r="R1179" s="180"/>
      <c r="S1179" s="180"/>
      <c r="T1179" s="180"/>
      <c r="U1179" s="180"/>
      <c r="V1179" s="180"/>
      <c r="W1179" s="180"/>
      <c r="X1179" s="180"/>
      <c r="Y1179" s="180"/>
      <c r="Z1179" s="180"/>
      <c r="AA1179" s="180"/>
      <c r="AB1179" s="180"/>
      <c r="AC1179" s="180"/>
      <c r="AD1179" s="180"/>
      <c r="AE1179" s="180"/>
      <c r="AF1179" s="180"/>
      <c r="AG1179" s="180"/>
      <c r="AH1179" s="180"/>
      <c r="AI1179" s="180"/>
      <c r="AJ1179" s="180"/>
      <c r="AK1179" s="180"/>
      <c r="AL1179" s="180"/>
      <c r="AM1179" s="180"/>
      <c r="AN1179" s="180"/>
      <c r="AO1179" s="180"/>
      <c r="AP1179" s="180"/>
      <c r="AQ1179" s="180"/>
      <c r="AR1179" s="180"/>
      <c r="AS1179" s="180"/>
      <c r="AT1179" s="180"/>
      <c r="AU1179" s="180"/>
      <c r="AV1179" s="180"/>
      <c r="AW1179" s="180"/>
      <c r="AX1179" s="180"/>
      <c r="AY1179" s="180"/>
      <c r="AZ1179" s="180"/>
      <c r="BA1179" s="180"/>
      <c r="BB1179" s="180"/>
      <c r="BC1179" s="180"/>
      <c r="BD1179" s="180"/>
      <c r="BE1179" s="180"/>
      <c r="BF1179" s="180"/>
      <c r="BG1179" s="180"/>
      <c r="BH1179" s="180"/>
      <c r="BI1179" s="180"/>
      <c r="BJ1179" s="180"/>
      <c r="BK1179" s="180"/>
      <c r="BL1179" s="180"/>
      <c r="BM1179" s="180"/>
      <c r="BN1179" s="180"/>
      <c r="BO1179" s="180"/>
      <c r="BP1179" s="180"/>
      <c r="BQ1179" s="180"/>
      <c r="BR1179" s="180"/>
      <c r="BS1179" s="180"/>
      <c r="BT1179" s="180"/>
      <c r="BU1179" s="180"/>
      <c r="BV1179" s="180"/>
      <c r="BW1179" s="180"/>
      <c r="BX1179" s="180"/>
      <c r="BY1179" s="180"/>
      <c r="BZ1179" s="180"/>
      <c r="CA1179" s="180"/>
      <c r="CB1179" s="180"/>
      <c r="CC1179" s="180"/>
      <c r="CD1179" s="180"/>
      <c r="CE1179" s="180"/>
      <c r="CF1179" s="180"/>
      <c r="CG1179" s="180"/>
      <c r="CH1179" s="180"/>
      <c r="CI1179" s="180"/>
      <c r="CJ1179" s="187"/>
      <c r="CK1179" s="187"/>
      <c r="CL1179" s="187"/>
      <c r="CM1179" s="187"/>
      <c r="CN1179" s="187"/>
      <c r="CO1179" s="187"/>
      <c r="CP1179" s="187"/>
      <c r="CQ1179" s="187"/>
      <c r="CR1179" s="187"/>
      <c r="CS1179" s="187"/>
      <c r="CT1179" s="187"/>
      <c r="CU1179" s="187"/>
      <c r="CV1179" s="187"/>
      <c r="CW1179" s="187"/>
      <c r="CX1179" s="187"/>
      <c r="CY1179" s="187"/>
      <c r="CZ1179" s="187"/>
      <c r="DA1179" s="187"/>
    </row>
    <row r="1180" spans="1:105" ht="15">
      <c r="A1180" s="180"/>
      <c r="B1180" s="180"/>
      <c r="C1180" s="180"/>
      <c r="D1180" s="180"/>
      <c r="E1180" s="180"/>
      <c r="F1180" s="180"/>
      <c r="G1180" s="180"/>
      <c r="H1180" s="180"/>
      <c r="I1180" s="180"/>
      <c r="J1180" s="180"/>
      <c r="K1180" s="180"/>
      <c r="L1180" s="180"/>
      <c r="M1180" s="180"/>
      <c r="N1180" s="180"/>
      <c r="O1180" s="180"/>
      <c r="P1180" s="180"/>
      <c r="Q1180" s="180"/>
      <c r="R1180" s="180"/>
      <c r="S1180" s="180"/>
      <c r="T1180" s="180"/>
      <c r="U1180" s="180"/>
      <c r="V1180" s="180"/>
      <c r="W1180" s="180"/>
      <c r="X1180" s="180"/>
      <c r="Y1180" s="180"/>
      <c r="Z1180" s="180"/>
      <c r="AA1180" s="180"/>
      <c r="AB1180" s="180"/>
      <c r="AC1180" s="180"/>
      <c r="AD1180" s="180"/>
      <c r="AE1180" s="180"/>
      <c r="AF1180" s="180"/>
      <c r="AG1180" s="180"/>
      <c r="AH1180" s="180"/>
      <c r="AI1180" s="180"/>
      <c r="AJ1180" s="180"/>
      <c r="AK1180" s="180"/>
      <c r="AL1180" s="180"/>
      <c r="AM1180" s="180"/>
      <c r="AN1180" s="180"/>
      <c r="AO1180" s="180"/>
      <c r="AP1180" s="180"/>
      <c r="AQ1180" s="180"/>
      <c r="AR1180" s="180"/>
      <c r="AS1180" s="180"/>
      <c r="AT1180" s="180"/>
      <c r="AU1180" s="180"/>
      <c r="AV1180" s="180"/>
      <c r="AW1180" s="180"/>
      <c r="AX1180" s="180"/>
      <c r="AY1180" s="180"/>
      <c r="AZ1180" s="180"/>
      <c r="BA1180" s="180"/>
      <c r="BB1180" s="180"/>
      <c r="BC1180" s="180"/>
      <c r="BD1180" s="180"/>
      <c r="BE1180" s="180"/>
      <c r="BF1180" s="180"/>
      <c r="BG1180" s="180"/>
      <c r="BH1180" s="180"/>
      <c r="BI1180" s="180"/>
      <c r="BJ1180" s="180"/>
      <c r="BK1180" s="180"/>
      <c r="BL1180" s="180"/>
      <c r="BM1180" s="180"/>
      <c r="BN1180" s="180"/>
      <c r="BO1180" s="180"/>
      <c r="BP1180" s="180"/>
      <c r="BQ1180" s="180"/>
      <c r="BR1180" s="180"/>
      <c r="BS1180" s="180"/>
      <c r="BT1180" s="180"/>
      <c r="BU1180" s="180"/>
      <c r="BV1180" s="180"/>
      <c r="BW1180" s="180"/>
      <c r="BX1180" s="180"/>
      <c r="BY1180" s="180"/>
      <c r="BZ1180" s="180"/>
      <c r="CA1180" s="180"/>
      <c r="CB1180" s="180"/>
      <c r="CC1180" s="180"/>
      <c r="CD1180" s="180"/>
      <c r="CE1180" s="180"/>
      <c r="CF1180" s="180"/>
      <c r="CG1180" s="180"/>
      <c r="CH1180" s="180"/>
      <c r="CI1180" s="180"/>
      <c r="CJ1180" s="187"/>
      <c r="CK1180" s="187"/>
      <c r="CL1180" s="187"/>
      <c r="CM1180" s="187"/>
      <c r="CN1180" s="187"/>
      <c r="CO1180" s="187"/>
      <c r="CP1180" s="187"/>
      <c r="CQ1180" s="187"/>
      <c r="CR1180" s="187"/>
      <c r="CS1180" s="187"/>
      <c r="CT1180" s="187"/>
      <c r="CU1180" s="187"/>
      <c r="CV1180" s="187"/>
      <c r="CW1180" s="187"/>
      <c r="CX1180" s="187"/>
      <c r="CY1180" s="187"/>
      <c r="CZ1180" s="187"/>
      <c r="DA1180" s="187"/>
    </row>
    <row r="1181" spans="1:105" ht="15">
      <c r="A1181" s="180"/>
      <c r="B1181" s="180"/>
      <c r="C1181" s="180"/>
      <c r="D1181" s="180"/>
      <c r="E1181" s="180"/>
      <c r="F1181" s="180"/>
      <c r="G1181" s="180"/>
      <c r="H1181" s="180"/>
      <c r="I1181" s="180"/>
      <c r="J1181" s="180"/>
      <c r="K1181" s="180"/>
      <c r="L1181" s="180"/>
      <c r="M1181" s="180"/>
      <c r="N1181" s="180"/>
      <c r="O1181" s="180"/>
      <c r="P1181" s="180"/>
      <c r="Q1181" s="180"/>
      <c r="R1181" s="180"/>
      <c r="S1181" s="180"/>
      <c r="T1181" s="180"/>
      <c r="U1181" s="180"/>
      <c r="V1181" s="180"/>
      <c r="W1181" s="180"/>
      <c r="X1181" s="180"/>
      <c r="Y1181" s="180"/>
      <c r="Z1181" s="180"/>
      <c r="AA1181" s="180"/>
      <c r="AB1181" s="180"/>
      <c r="AC1181" s="180"/>
      <c r="AD1181" s="180"/>
      <c r="AE1181" s="180"/>
      <c r="AF1181" s="180"/>
      <c r="AG1181" s="180"/>
      <c r="AH1181" s="180"/>
      <c r="AI1181" s="180"/>
      <c r="AJ1181" s="180"/>
      <c r="AK1181" s="180"/>
      <c r="AL1181" s="180"/>
      <c r="AM1181" s="180"/>
      <c r="AN1181" s="180"/>
      <c r="AO1181" s="180"/>
      <c r="AP1181" s="180"/>
      <c r="AQ1181" s="180"/>
      <c r="AR1181" s="180"/>
      <c r="AS1181" s="180"/>
      <c r="AT1181" s="180"/>
      <c r="AU1181" s="180"/>
      <c r="AV1181" s="180"/>
      <c r="AW1181" s="180"/>
      <c r="AX1181" s="180"/>
      <c r="AY1181" s="180"/>
      <c r="AZ1181" s="180"/>
      <c r="BA1181" s="180"/>
      <c r="BB1181" s="180"/>
      <c r="BC1181" s="180"/>
      <c r="BD1181" s="180"/>
      <c r="BE1181" s="180"/>
      <c r="BF1181" s="180"/>
      <c r="BG1181" s="180"/>
      <c r="BH1181" s="180"/>
      <c r="BI1181" s="180"/>
      <c r="BJ1181" s="180"/>
      <c r="BK1181" s="180"/>
      <c r="BL1181" s="180"/>
      <c r="BM1181" s="180"/>
      <c r="BN1181" s="180"/>
      <c r="BO1181" s="180"/>
      <c r="BP1181" s="180"/>
      <c r="BQ1181" s="180"/>
      <c r="BR1181" s="180"/>
      <c r="BS1181" s="180"/>
      <c r="BT1181" s="180"/>
      <c r="BU1181" s="180"/>
      <c r="BV1181" s="180"/>
      <c r="BW1181" s="180"/>
      <c r="BX1181" s="180"/>
      <c r="BY1181" s="180"/>
      <c r="BZ1181" s="180"/>
      <c r="CA1181" s="180"/>
      <c r="CB1181" s="180"/>
      <c r="CC1181" s="180"/>
      <c r="CD1181" s="180"/>
      <c r="CE1181" s="180"/>
      <c r="CF1181" s="180"/>
      <c r="CG1181" s="180"/>
      <c r="CH1181" s="180"/>
      <c r="CI1181" s="180"/>
      <c r="CJ1181" s="187"/>
      <c r="CK1181" s="187"/>
      <c r="CL1181" s="187"/>
      <c r="CM1181" s="187"/>
      <c r="CN1181" s="187"/>
      <c r="CO1181" s="187"/>
      <c r="CP1181" s="187"/>
      <c r="CQ1181" s="187"/>
      <c r="CR1181" s="187"/>
      <c r="CS1181" s="187"/>
      <c r="CT1181" s="187"/>
      <c r="CU1181" s="187"/>
      <c r="CV1181" s="187"/>
      <c r="CW1181" s="187"/>
      <c r="CX1181" s="187"/>
      <c r="CY1181" s="187"/>
      <c r="CZ1181" s="187"/>
      <c r="DA1181" s="187"/>
    </row>
    <row r="1182" spans="1:105" ht="15">
      <c r="A1182" s="180"/>
      <c r="B1182" s="180"/>
      <c r="C1182" s="180"/>
      <c r="D1182" s="180"/>
      <c r="E1182" s="180"/>
      <c r="F1182" s="180"/>
      <c r="G1182" s="180"/>
      <c r="H1182" s="180"/>
      <c r="I1182" s="180"/>
      <c r="J1182" s="180"/>
      <c r="K1182" s="180"/>
      <c r="L1182" s="180"/>
      <c r="M1182" s="180"/>
      <c r="N1182" s="180"/>
      <c r="O1182" s="180"/>
      <c r="P1182" s="180"/>
      <c r="Q1182" s="180"/>
      <c r="R1182" s="180"/>
      <c r="S1182" s="180"/>
      <c r="T1182" s="180"/>
      <c r="U1182" s="180"/>
      <c r="V1182" s="180"/>
      <c r="W1182" s="180"/>
      <c r="X1182" s="180"/>
      <c r="Y1182" s="180"/>
      <c r="Z1182" s="180"/>
      <c r="AA1182" s="180"/>
      <c r="AB1182" s="180"/>
      <c r="AC1182" s="180"/>
      <c r="AD1182" s="180"/>
      <c r="AE1182" s="180"/>
      <c r="AF1182" s="180"/>
      <c r="AG1182" s="180"/>
      <c r="AH1182" s="180"/>
      <c r="AI1182" s="180"/>
      <c r="AJ1182" s="180"/>
      <c r="AK1182" s="180"/>
      <c r="AL1182" s="180"/>
      <c r="AM1182" s="180"/>
      <c r="AN1182" s="180"/>
      <c r="AO1182" s="180"/>
      <c r="AP1182" s="180"/>
      <c r="AQ1182" s="180"/>
      <c r="AR1182" s="180"/>
      <c r="AS1182" s="180"/>
      <c r="AT1182" s="180"/>
      <c r="AU1182" s="180"/>
      <c r="AV1182" s="180"/>
      <c r="AW1182" s="180"/>
      <c r="AX1182" s="180"/>
      <c r="AY1182" s="180"/>
      <c r="AZ1182" s="180"/>
      <c r="BA1182" s="180"/>
      <c r="BB1182" s="180"/>
      <c r="BC1182" s="180"/>
      <c r="BD1182" s="180"/>
      <c r="BE1182" s="180"/>
      <c r="BF1182" s="180"/>
      <c r="BG1182" s="180"/>
      <c r="BH1182" s="180"/>
      <c r="BI1182" s="180"/>
      <c r="BJ1182" s="180"/>
      <c r="BK1182" s="180"/>
      <c r="BL1182" s="180"/>
      <c r="BM1182" s="180"/>
      <c r="BN1182" s="180"/>
      <c r="BO1182" s="180"/>
      <c r="BP1182" s="180"/>
      <c r="BQ1182" s="180"/>
      <c r="BR1182" s="180"/>
      <c r="BS1182" s="180"/>
      <c r="BT1182" s="180"/>
      <c r="BU1182" s="180"/>
      <c r="BV1182" s="180"/>
      <c r="BW1182" s="180"/>
      <c r="BX1182" s="180"/>
      <c r="BY1182" s="180"/>
      <c r="BZ1182" s="180"/>
      <c r="CA1182" s="180"/>
      <c r="CB1182" s="180"/>
      <c r="CC1182" s="180"/>
      <c r="CD1182" s="180"/>
      <c r="CE1182" s="180"/>
      <c r="CF1182" s="180"/>
      <c r="CG1182" s="180"/>
      <c r="CH1182" s="180"/>
      <c r="CI1182" s="180"/>
      <c r="CJ1182" s="187"/>
      <c r="CK1182" s="187"/>
      <c r="CL1182" s="187"/>
      <c r="CM1182" s="187"/>
      <c r="CN1182" s="187"/>
      <c r="CO1182" s="187"/>
      <c r="CP1182" s="187"/>
      <c r="CQ1182" s="187"/>
      <c r="CR1182" s="187"/>
      <c r="CS1182" s="187"/>
      <c r="CT1182" s="187"/>
      <c r="CU1182" s="187"/>
      <c r="CV1182" s="187"/>
      <c r="CW1182" s="187"/>
      <c r="CX1182" s="187"/>
      <c r="CY1182" s="187"/>
      <c r="CZ1182" s="187"/>
      <c r="DA1182" s="187"/>
    </row>
    <row r="1183" spans="1:105" ht="15">
      <c r="A1183" s="180"/>
      <c r="B1183" s="180"/>
      <c r="C1183" s="180"/>
      <c r="D1183" s="180"/>
      <c r="E1183" s="180"/>
      <c r="F1183" s="180"/>
      <c r="G1183" s="180"/>
      <c r="H1183" s="180"/>
      <c r="I1183" s="180"/>
      <c r="J1183" s="180"/>
      <c r="K1183" s="180"/>
      <c r="L1183" s="180"/>
      <c r="M1183" s="180"/>
      <c r="N1183" s="180"/>
      <c r="O1183" s="180"/>
      <c r="P1183" s="180"/>
      <c r="Q1183" s="180"/>
      <c r="R1183" s="180"/>
      <c r="S1183" s="180"/>
      <c r="T1183" s="180"/>
      <c r="U1183" s="180"/>
      <c r="V1183" s="180"/>
      <c r="W1183" s="180"/>
      <c r="X1183" s="180"/>
      <c r="Y1183" s="180"/>
      <c r="Z1183" s="180"/>
      <c r="AA1183" s="180"/>
      <c r="AB1183" s="180"/>
      <c r="AC1183" s="180"/>
      <c r="AD1183" s="180"/>
      <c r="AE1183" s="180"/>
      <c r="AF1183" s="180"/>
      <c r="AG1183" s="180"/>
      <c r="AH1183" s="180"/>
      <c r="AI1183" s="180"/>
      <c r="AJ1183" s="180"/>
      <c r="AK1183" s="180"/>
      <c r="AL1183" s="180"/>
      <c r="AM1183" s="180"/>
      <c r="AN1183" s="180"/>
      <c r="AO1183" s="180"/>
      <c r="AP1183" s="180"/>
      <c r="AQ1183" s="180"/>
      <c r="AR1183" s="180"/>
      <c r="AS1183" s="180"/>
      <c r="AT1183" s="180"/>
      <c r="AU1183" s="180"/>
      <c r="AV1183" s="180"/>
      <c r="AW1183" s="180"/>
      <c r="AX1183" s="180"/>
      <c r="AY1183" s="180"/>
      <c r="AZ1183" s="180"/>
      <c r="BA1183" s="180"/>
      <c r="BB1183" s="180"/>
      <c r="BC1183" s="180"/>
      <c r="BD1183" s="180"/>
      <c r="BE1183" s="180"/>
      <c r="BF1183" s="180"/>
      <c r="BG1183" s="180"/>
      <c r="BH1183" s="180"/>
      <c r="BI1183" s="180"/>
      <c r="BJ1183" s="180"/>
      <c r="BK1183" s="180"/>
      <c r="BL1183" s="180"/>
      <c r="BM1183" s="180"/>
      <c r="BN1183" s="180"/>
      <c r="BO1183" s="180"/>
      <c r="BP1183" s="180"/>
      <c r="BQ1183" s="180"/>
      <c r="BR1183" s="180"/>
      <c r="BS1183" s="180"/>
      <c r="BT1183" s="180"/>
      <c r="BU1183" s="180"/>
      <c r="BV1183" s="180"/>
      <c r="BW1183" s="180"/>
      <c r="BX1183" s="180"/>
      <c r="BY1183" s="180"/>
      <c r="BZ1183" s="180"/>
      <c r="CA1183" s="180"/>
      <c r="CB1183" s="180"/>
      <c r="CC1183" s="180"/>
      <c r="CD1183" s="180"/>
      <c r="CE1183" s="180"/>
      <c r="CF1183" s="180"/>
      <c r="CG1183" s="180"/>
      <c r="CH1183" s="180"/>
      <c r="CI1183" s="180"/>
      <c r="CJ1183" s="187"/>
      <c r="CK1183" s="187"/>
      <c r="CL1183" s="187"/>
      <c r="CM1183" s="187"/>
      <c r="CN1183" s="187"/>
      <c r="CO1183" s="187"/>
      <c r="CP1183" s="187"/>
      <c r="CQ1183" s="187"/>
      <c r="CR1183" s="187"/>
      <c r="CS1183" s="187"/>
      <c r="CT1183" s="187"/>
      <c r="CU1183" s="187"/>
      <c r="CV1183" s="187"/>
      <c r="CW1183" s="187"/>
      <c r="CX1183" s="187"/>
      <c r="CY1183" s="187"/>
      <c r="CZ1183" s="187"/>
      <c r="DA1183" s="187"/>
    </row>
    <row r="1184" spans="1:105" ht="15">
      <c r="A1184" s="180"/>
      <c r="B1184" s="180"/>
      <c r="C1184" s="180"/>
      <c r="D1184" s="180"/>
      <c r="E1184" s="180"/>
      <c r="F1184" s="180"/>
      <c r="G1184" s="180"/>
      <c r="H1184" s="180"/>
      <c r="I1184" s="180"/>
      <c r="J1184" s="180"/>
      <c r="K1184" s="180"/>
      <c r="L1184" s="180"/>
      <c r="M1184" s="180"/>
      <c r="N1184" s="180"/>
      <c r="O1184" s="180"/>
      <c r="P1184" s="180"/>
      <c r="Q1184" s="180"/>
      <c r="R1184" s="180"/>
      <c r="S1184" s="180"/>
      <c r="T1184" s="180"/>
      <c r="U1184" s="180"/>
      <c r="V1184" s="180"/>
      <c r="W1184" s="180"/>
      <c r="X1184" s="180"/>
      <c r="Y1184" s="180"/>
      <c r="Z1184" s="180"/>
      <c r="AA1184" s="180"/>
      <c r="AB1184" s="180"/>
      <c r="AC1184" s="180"/>
      <c r="AD1184" s="180"/>
      <c r="AE1184" s="180"/>
      <c r="AF1184" s="180"/>
      <c r="AG1184" s="180"/>
      <c r="AH1184" s="180"/>
      <c r="AI1184" s="180"/>
      <c r="AJ1184" s="180"/>
      <c r="AK1184" s="180"/>
      <c r="AL1184" s="180"/>
      <c r="AM1184" s="180"/>
      <c r="AN1184" s="180"/>
      <c r="AO1184" s="180"/>
      <c r="AP1184" s="180"/>
      <c r="AQ1184" s="180"/>
      <c r="AR1184" s="180"/>
      <c r="AS1184" s="180"/>
      <c r="AT1184" s="180"/>
      <c r="AU1184" s="180"/>
      <c r="AV1184" s="180"/>
      <c r="AW1184" s="180"/>
      <c r="AX1184" s="180"/>
      <c r="AY1184" s="180"/>
      <c r="AZ1184" s="180"/>
      <c r="BA1184" s="180"/>
      <c r="BB1184" s="180"/>
      <c r="BC1184" s="180"/>
      <c r="BD1184" s="180"/>
      <c r="BE1184" s="180"/>
      <c r="BF1184" s="180"/>
      <c r="BG1184" s="180"/>
      <c r="BH1184" s="180"/>
      <c r="BI1184" s="180"/>
      <c r="BJ1184" s="180"/>
      <c r="BK1184" s="180"/>
      <c r="BL1184" s="180"/>
      <c r="BM1184" s="180"/>
      <c r="BN1184" s="180"/>
      <c r="BO1184" s="180"/>
      <c r="BP1184" s="180"/>
      <c r="BQ1184" s="180"/>
      <c r="BR1184" s="180"/>
      <c r="BS1184" s="180"/>
      <c r="BT1184" s="180"/>
      <c r="BU1184" s="180"/>
      <c r="BV1184" s="180"/>
      <c r="BW1184" s="180"/>
      <c r="BX1184" s="180"/>
      <c r="BY1184" s="180"/>
      <c r="BZ1184" s="180"/>
      <c r="CA1184" s="180"/>
      <c r="CB1184" s="180"/>
      <c r="CC1184" s="180"/>
      <c r="CD1184" s="180"/>
      <c r="CE1184" s="180"/>
      <c r="CF1184" s="180"/>
      <c r="CG1184" s="180"/>
      <c r="CH1184" s="180"/>
      <c r="CI1184" s="180"/>
      <c r="CJ1184" s="187"/>
      <c r="CK1184" s="187"/>
      <c r="CL1184" s="187"/>
      <c r="CM1184" s="187"/>
      <c r="CN1184" s="187"/>
      <c r="CO1184" s="187"/>
      <c r="CP1184" s="187"/>
      <c r="CQ1184" s="187"/>
      <c r="CR1184" s="187"/>
      <c r="CS1184" s="187"/>
      <c r="CT1184" s="187"/>
      <c r="CU1184" s="187"/>
      <c r="CV1184" s="187"/>
      <c r="CW1184" s="187"/>
      <c r="CX1184" s="187"/>
      <c r="CY1184" s="187"/>
      <c r="CZ1184" s="187"/>
      <c r="DA1184" s="187"/>
    </row>
    <row r="1185" spans="1:105" ht="15">
      <c r="A1185" s="180"/>
      <c r="B1185" s="180"/>
      <c r="C1185" s="180"/>
      <c r="D1185" s="180"/>
      <c r="E1185" s="180"/>
      <c r="F1185" s="180"/>
      <c r="G1185" s="180"/>
      <c r="H1185" s="180"/>
      <c r="I1185" s="180"/>
      <c r="J1185" s="180"/>
      <c r="K1185" s="180"/>
      <c r="L1185" s="180"/>
      <c r="M1185" s="180"/>
      <c r="N1185" s="180"/>
      <c r="O1185" s="180"/>
      <c r="P1185" s="180"/>
      <c r="Q1185" s="180"/>
      <c r="R1185" s="180"/>
      <c r="S1185" s="180"/>
      <c r="T1185" s="180"/>
      <c r="U1185" s="180"/>
      <c r="V1185" s="180"/>
      <c r="W1185" s="180"/>
      <c r="X1185" s="180"/>
      <c r="Y1185" s="180"/>
      <c r="Z1185" s="180"/>
      <c r="AA1185" s="180"/>
      <c r="AB1185" s="180"/>
      <c r="AC1185" s="180"/>
      <c r="AD1185" s="180"/>
      <c r="AE1185" s="180"/>
      <c r="AF1185" s="180"/>
      <c r="AG1185" s="180"/>
      <c r="AH1185" s="180"/>
      <c r="AI1185" s="180"/>
      <c r="AJ1185" s="180"/>
      <c r="AK1185" s="180"/>
      <c r="AL1185" s="180"/>
      <c r="AM1185" s="180"/>
      <c r="AN1185" s="180"/>
      <c r="AO1185" s="180"/>
      <c r="AP1185" s="180"/>
      <c r="AQ1185" s="180"/>
      <c r="AR1185" s="180"/>
      <c r="AS1185" s="180"/>
      <c r="AT1185" s="180"/>
      <c r="AU1185" s="180"/>
      <c r="AV1185" s="180"/>
      <c r="AW1185" s="180"/>
      <c r="AX1185" s="180"/>
      <c r="AY1185" s="180"/>
      <c r="AZ1185" s="180"/>
      <c r="BA1185" s="180"/>
      <c r="BB1185" s="180"/>
      <c r="BC1185" s="180"/>
      <c r="BD1185" s="180"/>
      <c r="BE1185" s="180"/>
      <c r="BF1185" s="180"/>
      <c r="BG1185" s="180"/>
      <c r="BH1185" s="180"/>
      <c r="BI1185" s="180"/>
      <c r="BJ1185" s="180"/>
      <c r="BK1185" s="180"/>
      <c r="BL1185" s="180"/>
      <c r="BM1185" s="180"/>
      <c r="BN1185" s="180"/>
      <c r="BO1185" s="180"/>
      <c r="BP1185" s="180"/>
      <c r="BQ1185" s="180"/>
      <c r="BR1185" s="180"/>
      <c r="BS1185" s="180"/>
      <c r="BT1185" s="180"/>
      <c r="BU1185" s="180"/>
      <c r="BV1185" s="180"/>
      <c r="BW1185" s="180"/>
      <c r="BX1185" s="180"/>
      <c r="BY1185" s="180"/>
      <c r="BZ1185" s="180"/>
      <c r="CA1185" s="180"/>
      <c r="CB1185" s="180"/>
      <c r="CC1185" s="180"/>
      <c r="CD1185" s="180"/>
      <c r="CE1185" s="180"/>
      <c r="CF1185" s="180"/>
      <c r="CG1185" s="180"/>
      <c r="CH1185" s="180"/>
      <c r="CI1185" s="180"/>
      <c r="CJ1185" s="187"/>
      <c r="CK1185" s="187"/>
      <c r="CL1185" s="187"/>
      <c r="CM1185" s="187"/>
      <c r="CN1185" s="187"/>
      <c r="CO1185" s="187"/>
      <c r="CP1185" s="187"/>
      <c r="CQ1185" s="187"/>
      <c r="CR1185" s="187"/>
      <c r="CS1185" s="187"/>
      <c r="CT1185" s="187"/>
      <c r="CU1185" s="187"/>
      <c r="CV1185" s="187"/>
      <c r="CW1185" s="187"/>
      <c r="CX1185" s="187"/>
      <c r="CY1185" s="187"/>
      <c r="CZ1185" s="187"/>
      <c r="DA1185" s="187"/>
    </row>
    <row r="1186" spans="1:105" ht="15">
      <c r="A1186" s="180"/>
      <c r="B1186" s="180"/>
      <c r="C1186" s="180"/>
      <c r="D1186" s="180"/>
      <c r="E1186" s="180"/>
      <c r="F1186" s="180"/>
      <c r="G1186" s="180"/>
      <c r="H1186" s="180"/>
      <c r="I1186" s="180"/>
      <c r="J1186" s="180"/>
      <c r="K1186" s="180"/>
      <c r="L1186" s="180"/>
      <c r="M1186" s="180"/>
      <c r="N1186" s="180"/>
      <c r="O1186" s="180"/>
      <c r="P1186" s="180"/>
      <c r="Q1186" s="180"/>
      <c r="R1186" s="180"/>
      <c r="S1186" s="180"/>
      <c r="T1186" s="180"/>
      <c r="U1186" s="180"/>
      <c r="V1186" s="180"/>
      <c r="W1186" s="180"/>
      <c r="X1186" s="180"/>
      <c r="Y1186" s="180"/>
      <c r="Z1186" s="180"/>
      <c r="AA1186" s="180"/>
      <c r="AB1186" s="180"/>
      <c r="AC1186" s="180"/>
      <c r="AD1186" s="180"/>
      <c r="AE1186" s="180"/>
      <c r="AF1186" s="180"/>
      <c r="AG1186" s="180"/>
      <c r="AH1186" s="180"/>
      <c r="AI1186" s="180"/>
      <c r="AJ1186" s="180"/>
      <c r="AK1186" s="180"/>
      <c r="AL1186" s="180"/>
      <c r="AM1186" s="180"/>
      <c r="AN1186" s="180"/>
      <c r="AO1186" s="180"/>
      <c r="AP1186" s="180"/>
      <c r="AQ1186" s="180"/>
      <c r="AR1186" s="180"/>
      <c r="AS1186" s="180"/>
      <c r="AT1186" s="180"/>
      <c r="AU1186" s="180"/>
      <c r="AV1186" s="180"/>
      <c r="AW1186" s="180"/>
      <c r="AX1186" s="180"/>
      <c r="AY1186" s="180"/>
      <c r="AZ1186" s="180"/>
      <c r="BA1186" s="180"/>
      <c r="BB1186" s="180"/>
      <c r="BC1186" s="180"/>
      <c r="BD1186" s="180"/>
      <c r="BE1186" s="180"/>
      <c r="BF1186" s="180"/>
      <c r="BG1186" s="180"/>
      <c r="BH1186" s="180"/>
      <c r="BI1186" s="180"/>
      <c r="BJ1186" s="180"/>
      <c r="BK1186" s="180"/>
      <c r="BL1186" s="180"/>
      <c r="BM1186" s="180"/>
      <c r="BN1186" s="180"/>
      <c r="BO1186" s="180"/>
      <c r="BP1186" s="180"/>
      <c r="BQ1186" s="180"/>
      <c r="BR1186" s="180"/>
      <c r="BS1186" s="180"/>
      <c r="BT1186" s="180"/>
      <c r="BU1186" s="180"/>
      <c r="BV1186" s="180"/>
      <c r="BW1186" s="180"/>
      <c r="BX1186" s="180"/>
      <c r="BY1186" s="180"/>
      <c r="BZ1186" s="180"/>
      <c r="CA1186" s="180"/>
      <c r="CB1186" s="180"/>
      <c r="CC1186" s="180"/>
      <c r="CD1186" s="180"/>
      <c r="CE1186" s="180"/>
      <c r="CF1186" s="180"/>
      <c r="CG1186" s="180"/>
      <c r="CH1186" s="180"/>
      <c r="CI1186" s="180"/>
      <c r="CJ1186" s="187"/>
      <c r="CK1186" s="187"/>
      <c r="CL1186" s="187"/>
      <c r="CM1186" s="187"/>
      <c r="CN1186" s="187"/>
      <c r="CO1186" s="187"/>
      <c r="CP1186" s="187"/>
      <c r="CQ1186" s="187"/>
      <c r="CR1186" s="187"/>
      <c r="CS1186" s="187"/>
      <c r="CT1186" s="187"/>
      <c r="CU1186" s="187"/>
      <c r="CV1186" s="187"/>
      <c r="CW1186" s="187"/>
      <c r="CX1186" s="187"/>
      <c r="CY1186" s="187"/>
      <c r="CZ1186" s="187"/>
      <c r="DA1186" s="187"/>
    </row>
    <row r="1187" spans="1:105" ht="15">
      <c r="A1187" s="180"/>
      <c r="B1187" s="180"/>
      <c r="C1187" s="180"/>
      <c r="D1187" s="180"/>
      <c r="E1187" s="180"/>
      <c r="F1187" s="180"/>
      <c r="G1187" s="180"/>
      <c r="H1187" s="180"/>
      <c r="I1187" s="180"/>
      <c r="J1187" s="180"/>
      <c r="K1187" s="180"/>
      <c r="L1187" s="180"/>
      <c r="M1187" s="180"/>
      <c r="N1187" s="180"/>
      <c r="O1187" s="180"/>
      <c r="P1187" s="180"/>
      <c r="Q1187" s="180"/>
      <c r="R1187" s="180"/>
      <c r="S1187" s="180"/>
      <c r="T1187" s="180"/>
      <c r="U1187" s="180"/>
      <c r="V1187" s="180"/>
      <c r="W1187" s="180"/>
      <c r="X1187" s="180"/>
      <c r="Y1187" s="180"/>
      <c r="Z1187" s="180"/>
      <c r="AA1187" s="180"/>
      <c r="AB1187" s="180"/>
      <c r="AC1187" s="180"/>
      <c r="AD1187" s="180"/>
      <c r="AE1187" s="180"/>
      <c r="AF1187" s="180"/>
      <c r="AG1187" s="180"/>
      <c r="AH1187" s="180"/>
      <c r="AI1187" s="180"/>
      <c r="AJ1187" s="180"/>
      <c r="AK1187" s="180"/>
      <c r="AL1187" s="180"/>
      <c r="AM1187" s="180"/>
      <c r="AN1187" s="180"/>
      <c r="AO1187" s="180"/>
      <c r="AP1187" s="180"/>
      <c r="AQ1187" s="180"/>
      <c r="AR1187" s="180"/>
      <c r="AS1187" s="180"/>
      <c r="AT1187" s="180"/>
      <c r="AU1187" s="180"/>
      <c r="AV1187" s="180"/>
      <c r="AW1187" s="180"/>
      <c r="AX1187" s="180"/>
      <c r="AY1187" s="180"/>
      <c r="AZ1187" s="180"/>
      <c r="BA1187" s="180"/>
      <c r="BB1187" s="180"/>
      <c r="BC1187" s="180"/>
      <c r="BD1187" s="180"/>
      <c r="BE1187" s="180"/>
      <c r="BF1187" s="180"/>
      <c r="BG1187" s="180"/>
      <c r="BH1187" s="180"/>
      <c r="BI1187" s="180"/>
      <c r="BJ1187" s="180"/>
      <c r="BK1187" s="180"/>
      <c r="BL1187" s="180"/>
      <c r="BM1187" s="180"/>
      <c r="BN1187" s="180"/>
      <c r="BO1187" s="180"/>
      <c r="BP1187" s="180"/>
      <c r="BQ1187" s="180"/>
      <c r="BR1187" s="180"/>
      <c r="BS1187" s="180"/>
      <c r="BT1187" s="180"/>
      <c r="BU1187" s="180"/>
      <c r="BV1187" s="180"/>
      <c r="BW1187" s="180"/>
      <c r="BX1187" s="180"/>
      <c r="BY1187" s="180"/>
      <c r="BZ1187" s="180"/>
      <c r="CA1187" s="180"/>
      <c r="CB1187" s="180"/>
      <c r="CC1187" s="180"/>
      <c r="CD1187" s="180"/>
      <c r="CE1187" s="180"/>
      <c r="CF1187" s="180"/>
      <c r="CG1187" s="180"/>
      <c r="CH1187" s="180"/>
      <c r="CI1187" s="180"/>
      <c r="CJ1187" s="187"/>
      <c r="CK1187" s="187"/>
      <c r="CL1187" s="187"/>
      <c r="CM1187" s="187"/>
      <c r="CN1187" s="187"/>
      <c r="CO1187" s="187"/>
      <c r="CP1187" s="187"/>
      <c r="CQ1187" s="187"/>
      <c r="CR1187" s="187"/>
      <c r="CS1187" s="187"/>
      <c r="CT1187" s="187"/>
      <c r="CU1187" s="187"/>
      <c r="CV1187" s="187"/>
      <c r="CW1187" s="187"/>
      <c r="CX1187" s="187"/>
      <c r="CY1187" s="187"/>
      <c r="CZ1187" s="187"/>
      <c r="DA1187" s="187"/>
    </row>
    <row r="1188" spans="1:105" ht="15">
      <c r="A1188" s="180"/>
      <c r="B1188" s="180"/>
      <c r="C1188" s="180"/>
      <c r="D1188" s="180"/>
      <c r="E1188" s="180"/>
      <c r="F1188" s="180"/>
      <c r="G1188" s="180"/>
      <c r="H1188" s="180"/>
      <c r="I1188" s="180"/>
      <c r="J1188" s="180"/>
      <c r="K1188" s="180"/>
      <c r="L1188" s="180"/>
      <c r="M1188" s="180"/>
      <c r="N1188" s="180"/>
      <c r="O1188" s="180"/>
      <c r="P1188" s="180"/>
      <c r="Q1188" s="180"/>
      <c r="R1188" s="180"/>
      <c r="S1188" s="180"/>
      <c r="T1188" s="180"/>
      <c r="U1188" s="180"/>
      <c r="V1188" s="180"/>
      <c r="W1188" s="180"/>
      <c r="X1188" s="180"/>
      <c r="Y1188" s="180"/>
      <c r="Z1188" s="180"/>
      <c r="AA1188" s="180"/>
      <c r="AB1188" s="180"/>
      <c r="AC1188" s="180"/>
      <c r="AD1188" s="180"/>
      <c r="AE1188" s="180"/>
      <c r="AF1188" s="180"/>
      <c r="AG1188" s="180"/>
      <c r="AH1188" s="180"/>
      <c r="AI1188" s="180"/>
      <c r="AJ1188" s="180"/>
      <c r="AK1188" s="180"/>
      <c r="AL1188" s="180"/>
      <c r="AM1188" s="180"/>
      <c r="AN1188" s="180"/>
      <c r="AO1188" s="180"/>
      <c r="AP1188" s="180"/>
      <c r="AQ1188" s="180"/>
      <c r="AR1188" s="180"/>
      <c r="AS1188" s="180"/>
      <c r="AT1188" s="180"/>
      <c r="AU1188" s="180"/>
      <c r="AV1188" s="180"/>
      <c r="AW1188" s="180"/>
      <c r="AX1188" s="180"/>
      <c r="AY1188" s="180"/>
      <c r="AZ1188" s="180"/>
      <c r="BA1188" s="180"/>
      <c r="BB1188" s="180"/>
      <c r="BC1188" s="180"/>
      <c r="BD1188" s="180"/>
      <c r="BE1188" s="180"/>
      <c r="BF1188" s="180"/>
      <c r="BG1188" s="180"/>
      <c r="BH1188" s="180"/>
      <c r="BI1188" s="180"/>
      <c r="BJ1188" s="180"/>
      <c r="BK1188" s="180"/>
      <c r="BL1188" s="180"/>
      <c r="BM1188" s="180"/>
      <c r="BN1188" s="180"/>
      <c r="BO1188" s="180"/>
      <c r="BP1188" s="180"/>
      <c r="BQ1188" s="180"/>
      <c r="BR1188" s="180"/>
      <c r="BS1188" s="180"/>
      <c r="BT1188" s="180"/>
      <c r="BU1188" s="180"/>
      <c r="BV1188" s="180"/>
      <c r="BW1188" s="180"/>
      <c r="BX1188" s="180"/>
      <c r="BY1188" s="180"/>
      <c r="BZ1188" s="180"/>
      <c r="CA1188" s="180"/>
      <c r="CB1188" s="180"/>
      <c r="CC1188" s="180"/>
      <c r="CD1188" s="180"/>
      <c r="CE1188" s="180"/>
      <c r="CF1188" s="180"/>
      <c r="CG1188" s="180"/>
      <c r="CH1188" s="180"/>
      <c r="CI1188" s="180"/>
      <c r="CJ1188" s="187"/>
      <c r="CK1188" s="187"/>
      <c r="CL1188" s="187"/>
      <c r="CM1188" s="187"/>
      <c r="CN1188" s="187"/>
      <c r="CO1188" s="187"/>
      <c r="CP1188" s="187"/>
      <c r="CQ1188" s="187"/>
      <c r="CR1188" s="187"/>
      <c r="CS1188" s="187"/>
      <c r="CT1188" s="187"/>
      <c r="CU1188" s="187"/>
      <c r="CV1188" s="187"/>
      <c r="CW1188" s="187"/>
      <c r="CX1188" s="187"/>
      <c r="CY1188" s="187"/>
      <c r="CZ1188" s="187"/>
      <c r="DA1188" s="187"/>
    </row>
    <row r="1189" spans="1:105" ht="15">
      <c r="A1189" s="180"/>
      <c r="B1189" s="180"/>
      <c r="C1189" s="180"/>
      <c r="D1189" s="180"/>
      <c r="E1189" s="180"/>
      <c r="F1189" s="180"/>
      <c r="G1189" s="180"/>
      <c r="H1189" s="180"/>
      <c r="I1189" s="180"/>
      <c r="J1189" s="180"/>
      <c r="K1189" s="180"/>
      <c r="L1189" s="180"/>
      <c r="M1189" s="180"/>
      <c r="N1189" s="180"/>
      <c r="O1189" s="180"/>
      <c r="P1189" s="180"/>
      <c r="Q1189" s="180"/>
      <c r="R1189" s="180"/>
      <c r="S1189" s="180"/>
      <c r="T1189" s="180"/>
      <c r="U1189" s="180"/>
      <c r="V1189" s="180"/>
      <c r="W1189" s="180"/>
      <c r="X1189" s="180"/>
      <c r="Y1189" s="180"/>
      <c r="Z1189" s="180"/>
      <c r="AA1189" s="180"/>
      <c r="AB1189" s="180"/>
      <c r="AC1189" s="180"/>
      <c r="AD1189" s="180"/>
      <c r="AE1189" s="180"/>
      <c r="AF1189" s="180"/>
      <c r="AG1189" s="180"/>
      <c r="AH1189" s="180"/>
      <c r="AI1189" s="180"/>
      <c r="AJ1189" s="180"/>
      <c r="AK1189" s="180"/>
      <c r="AL1189" s="180"/>
      <c r="AM1189" s="180"/>
      <c r="AN1189" s="180"/>
      <c r="AO1189" s="180"/>
      <c r="AP1189" s="180"/>
      <c r="AQ1189" s="180"/>
      <c r="AR1189" s="180"/>
      <c r="AS1189" s="180"/>
      <c r="AT1189" s="180"/>
      <c r="AU1189" s="180"/>
      <c r="AV1189" s="180"/>
      <c r="AW1189" s="180"/>
      <c r="AX1189" s="180"/>
      <c r="AY1189" s="180"/>
      <c r="AZ1189" s="180"/>
      <c r="BA1189" s="180"/>
      <c r="BB1189" s="180"/>
      <c r="BC1189" s="180"/>
      <c r="BD1189" s="180"/>
      <c r="BE1189" s="180"/>
      <c r="BF1189" s="180"/>
      <c r="BG1189" s="180"/>
      <c r="BH1189" s="180"/>
      <c r="BI1189" s="180"/>
      <c r="BJ1189" s="180"/>
      <c r="BK1189" s="180"/>
      <c r="BL1189" s="180"/>
      <c r="BM1189" s="180"/>
      <c r="BN1189" s="180"/>
      <c r="BO1189" s="180"/>
      <c r="BP1189" s="180"/>
      <c r="BQ1189" s="180"/>
      <c r="BR1189" s="180"/>
      <c r="BS1189" s="180"/>
      <c r="BT1189" s="180"/>
      <c r="BU1189" s="180"/>
      <c r="BV1189" s="180"/>
      <c r="BW1189" s="180"/>
      <c r="BX1189" s="180"/>
      <c r="BY1189" s="180"/>
      <c r="BZ1189" s="180"/>
      <c r="CA1189" s="180"/>
      <c r="CB1189" s="180"/>
      <c r="CC1189" s="180"/>
      <c r="CD1189" s="180"/>
      <c r="CE1189" s="180"/>
      <c r="CF1189" s="180"/>
      <c r="CG1189" s="180"/>
      <c r="CH1189" s="180"/>
      <c r="CI1189" s="180"/>
      <c r="CJ1189" s="187"/>
      <c r="CK1189" s="187"/>
      <c r="CL1189" s="187"/>
      <c r="CM1189" s="187"/>
      <c r="CN1189" s="187"/>
      <c r="CO1189" s="187"/>
      <c r="CP1189" s="187"/>
      <c r="CQ1189" s="187"/>
      <c r="CR1189" s="187"/>
      <c r="CS1189" s="187"/>
      <c r="CT1189" s="187"/>
      <c r="CU1189" s="187"/>
      <c r="CV1189" s="187"/>
      <c r="CW1189" s="187"/>
      <c r="CX1189" s="187"/>
      <c r="CY1189" s="187"/>
      <c r="CZ1189" s="187"/>
      <c r="DA1189" s="187"/>
    </row>
    <row r="1190" spans="1:105" ht="15">
      <c r="A1190" s="180"/>
      <c r="B1190" s="180"/>
      <c r="C1190" s="180"/>
      <c r="D1190" s="180"/>
      <c r="E1190" s="180"/>
      <c r="F1190" s="180"/>
      <c r="G1190" s="180"/>
      <c r="H1190" s="180"/>
      <c r="I1190" s="180"/>
      <c r="J1190" s="180"/>
      <c r="K1190" s="180"/>
      <c r="L1190" s="180"/>
      <c r="M1190" s="180"/>
      <c r="N1190" s="180"/>
      <c r="O1190" s="180"/>
      <c r="P1190" s="180"/>
      <c r="Q1190" s="180"/>
      <c r="R1190" s="180"/>
      <c r="S1190" s="180"/>
      <c r="T1190" s="180"/>
      <c r="U1190" s="180"/>
      <c r="V1190" s="180"/>
      <c r="W1190" s="180"/>
      <c r="X1190" s="180"/>
      <c r="Y1190" s="180"/>
      <c r="Z1190" s="180"/>
      <c r="AA1190" s="180"/>
      <c r="AB1190" s="180"/>
      <c r="AC1190" s="180"/>
      <c r="AD1190" s="180"/>
      <c r="AE1190" s="180"/>
      <c r="AF1190" s="180"/>
      <c r="AG1190" s="180"/>
      <c r="AH1190" s="180"/>
      <c r="AI1190" s="180"/>
      <c r="AJ1190" s="180"/>
      <c r="AK1190" s="180"/>
      <c r="AL1190" s="180"/>
      <c r="AM1190" s="180"/>
      <c r="AN1190" s="180"/>
      <c r="AO1190" s="180"/>
      <c r="AP1190" s="180"/>
      <c r="AQ1190" s="180"/>
      <c r="AR1190" s="180"/>
      <c r="AS1190" s="180"/>
      <c r="AT1190" s="180"/>
      <c r="AU1190" s="180"/>
      <c r="AV1190" s="180"/>
      <c r="AW1190" s="180"/>
      <c r="AX1190" s="180"/>
      <c r="AY1190" s="180"/>
      <c r="AZ1190" s="180"/>
      <c r="BA1190" s="180"/>
      <c r="BB1190" s="180"/>
      <c r="BC1190" s="180"/>
      <c r="BD1190" s="180"/>
      <c r="BE1190" s="180"/>
      <c r="BF1190" s="180"/>
      <c r="BG1190" s="180"/>
      <c r="BH1190" s="180"/>
      <c r="BI1190" s="180"/>
      <c r="BJ1190" s="180"/>
      <c r="BK1190" s="180"/>
      <c r="BL1190" s="180"/>
      <c r="BM1190" s="180"/>
      <c r="BN1190" s="180"/>
      <c r="BO1190" s="180"/>
      <c r="BP1190" s="180"/>
      <c r="BQ1190" s="180"/>
      <c r="BR1190" s="180"/>
      <c r="BS1190" s="180"/>
      <c r="BT1190" s="180"/>
      <c r="BU1190" s="180"/>
      <c r="BV1190" s="180"/>
      <c r="BW1190" s="180"/>
      <c r="BX1190" s="180"/>
      <c r="BY1190" s="180"/>
      <c r="BZ1190" s="180"/>
      <c r="CA1190" s="180"/>
      <c r="CB1190" s="180"/>
      <c r="CC1190" s="180"/>
      <c r="CD1190" s="180"/>
      <c r="CE1190" s="180"/>
      <c r="CF1190" s="180"/>
      <c r="CG1190" s="180"/>
      <c r="CH1190" s="180"/>
      <c r="CI1190" s="180"/>
      <c r="CJ1190" s="187"/>
      <c r="CK1190" s="187"/>
      <c r="CL1190" s="187"/>
      <c r="CM1190" s="187"/>
      <c r="CN1190" s="187"/>
      <c r="CO1190" s="187"/>
      <c r="CP1190" s="187"/>
      <c r="CQ1190" s="187"/>
      <c r="CR1190" s="187"/>
      <c r="CS1190" s="187"/>
      <c r="CT1190" s="187"/>
      <c r="CU1190" s="187"/>
      <c r="CV1190" s="187"/>
      <c r="CW1190" s="187"/>
      <c r="CX1190" s="187"/>
      <c r="CY1190" s="187"/>
      <c r="CZ1190" s="187"/>
      <c r="DA1190" s="187"/>
    </row>
    <row r="1191" spans="1:105" ht="15">
      <c r="A1191" s="180"/>
      <c r="B1191" s="180"/>
      <c r="C1191" s="180"/>
      <c r="D1191" s="180"/>
      <c r="E1191" s="180"/>
      <c r="F1191" s="180"/>
      <c r="G1191" s="180"/>
      <c r="H1191" s="180"/>
      <c r="I1191" s="180"/>
      <c r="J1191" s="180"/>
      <c r="K1191" s="180"/>
      <c r="L1191" s="180"/>
      <c r="M1191" s="180"/>
      <c r="N1191" s="180"/>
      <c r="O1191" s="180"/>
      <c r="P1191" s="180"/>
      <c r="Q1191" s="180"/>
      <c r="R1191" s="180"/>
      <c r="S1191" s="180"/>
      <c r="T1191" s="180"/>
      <c r="U1191" s="180"/>
      <c r="V1191" s="180"/>
      <c r="W1191" s="180"/>
      <c r="X1191" s="180"/>
      <c r="Y1191" s="180"/>
      <c r="Z1191" s="180"/>
      <c r="AA1191" s="180"/>
      <c r="AB1191" s="180"/>
      <c r="AC1191" s="180"/>
      <c r="AD1191" s="180"/>
      <c r="AE1191" s="180"/>
      <c r="AF1191" s="180"/>
      <c r="AG1191" s="180"/>
      <c r="AH1191" s="180"/>
      <c r="AI1191" s="180"/>
      <c r="AJ1191" s="180"/>
      <c r="AK1191" s="180"/>
      <c r="AL1191" s="180"/>
      <c r="AM1191" s="180"/>
      <c r="AN1191" s="180"/>
      <c r="AO1191" s="180"/>
      <c r="AP1191" s="180"/>
      <c r="AQ1191" s="180"/>
      <c r="AR1191" s="180"/>
      <c r="AS1191" s="180"/>
      <c r="AT1191" s="180"/>
      <c r="AU1191" s="180"/>
      <c r="AV1191" s="180"/>
      <c r="AW1191" s="180"/>
      <c r="AX1191" s="180"/>
      <c r="AY1191" s="180"/>
      <c r="AZ1191" s="180"/>
      <c r="BA1191" s="180"/>
      <c r="BB1191" s="180"/>
      <c r="BC1191" s="180"/>
      <c r="BD1191" s="180"/>
      <c r="BE1191" s="180"/>
      <c r="BF1191" s="180"/>
      <c r="BG1191" s="180"/>
      <c r="BH1191" s="180"/>
      <c r="BI1191" s="180"/>
      <c r="BJ1191" s="180"/>
      <c r="BK1191" s="180"/>
      <c r="BL1191" s="180"/>
      <c r="BM1191" s="180"/>
      <c r="BN1191" s="180"/>
      <c r="BO1191" s="180"/>
      <c r="BP1191" s="180"/>
      <c r="BQ1191" s="180"/>
      <c r="BR1191" s="180"/>
      <c r="BS1191" s="180"/>
      <c r="BT1191" s="180"/>
      <c r="BU1191" s="180"/>
      <c r="BV1191" s="180"/>
      <c r="BW1191" s="180"/>
      <c r="BX1191" s="180"/>
      <c r="BY1191" s="180"/>
      <c r="BZ1191" s="180"/>
      <c r="CA1191" s="180"/>
      <c r="CB1191" s="180"/>
      <c r="CC1191" s="180"/>
      <c r="CD1191" s="180"/>
      <c r="CE1191" s="180"/>
      <c r="CF1191" s="180"/>
      <c r="CG1191" s="180"/>
      <c r="CH1191" s="180"/>
      <c r="CI1191" s="180"/>
      <c r="CJ1191" s="187"/>
      <c r="CK1191" s="187"/>
      <c r="CL1191" s="187"/>
      <c r="CM1191" s="187"/>
      <c r="CN1191" s="187"/>
      <c r="CO1191" s="187"/>
      <c r="CP1191" s="187"/>
      <c r="CQ1191" s="187"/>
      <c r="CR1191" s="187"/>
      <c r="CS1191" s="187"/>
      <c r="CT1191" s="187"/>
      <c r="CU1191" s="187"/>
      <c r="CV1191" s="187"/>
      <c r="CW1191" s="187"/>
      <c r="CX1191" s="187"/>
      <c r="CY1191" s="187"/>
      <c r="CZ1191" s="187"/>
      <c r="DA1191" s="187"/>
    </row>
    <row r="1192" spans="1:105" ht="15">
      <c r="A1192" s="180"/>
      <c r="B1192" s="180"/>
      <c r="C1192" s="180"/>
      <c r="D1192" s="180"/>
      <c r="E1192" s="180"/>
      <c r="F1192" s="180"/>
      <c r="G1192" s="180"/>
      <c r="H1192" s="180"/>
      <c r="I1192" s="180"/>
      <c r="J1192" s="180"/>
      <c r="K1192" s="180"/>
      <c r="L1192" s="180"/>
      <c r="M1192" s="180"/>
      <c r="N1192" s="180"/>
      <c r="O1192" s="180"/>
      <c r="P1192" s="180"/>
      <c r="Q1192" s="180"/>
      <c r="R1192" s="180"/>
      <c r="S1192" s="180"/>
      <c r="T1192" s="180"/>
      <c r="U1192" s="180"/>
      <c r="V1192" s="180"/>
      <c r="W1192" s="180"/>
      <c r="X1192" s="180"/>
      <c r="Y1192" s="180"/>
      <c r="Z1192" s="180"/>
      <c r="AA1192" s="180"/>
      <c r="AB1192" s="180"/>
      <c r="AC1192" s="180"/>
      <c r="AD1192" s="180"/>
      <c r="AE1192" s="180"/>
      <c r="AF1192" s="180"/>
      <c r="AG1192" s="180"/>
      <c r="AH1192" s="180"/>
      <c r="AI1192" s="180"/>
      <c r="AJ1192" s="180"/>
      <c r="AK1192" s="180"/>
      <c r="AL1192" s="180"/>
      <c r="AM1192" s="180"/>
      <c r="AN1192" s="180"/>
      <c r="AO1192" s="180"/>
      <c r="AP1192" s="180"/>
      <c r="AQ1192" s="180"/>
      <c r="AR1192" s="180"/>
      <c r="AS1192" s="180"/>
      <c r="AT1192" s="180"/>
      <c r="AU1192" s="180"/>
      <c r="AV1192" s="180"/>
      <c r="AW1192" s="180"/>
      <c r="AX1192" s="180"/>
      <c r="AY1192" s="180"/>
      <c r="AZ1192" s="180"/>
      <c r="BA1192" s="180"/>
      <c r="BB1192" s="180"/>
      <c r="BC1192" s="180"/>
      <c r="BD1192" s="180"/>
      <c r="BE1192" s="180"/>
      <c r="BF1192" s="180"/>
      <c r="BG1192" s="180"/>
      <c r="BH1192" s="180"/>
      <c r="BI1192" s="180"/>
      <c r="BJ1192" s="180"/>
      <c r="BK1192" s="180"/>
      <c r="BL1192" s="180"/>
      <c r="BM1192" s="180"/>
      <c r="BN1192" s="180"/>
      <c r="BO1192" s="180"/>
      <c r="BP1192" s="180"/>
      <c r="BQ1192" s="180"/>
      <c r="BR1192" s="180"/>
      <c r="BS1192" s="180"/>
      <c r="BT1192" s="180"/>
      <c r="BU1192" s="180"/>
      <c r="BV1192" s="180"/>
      <c r="BW1192" s="180"/>
      <c r="BX1192" s="180"/>
      <c r="BY1192" s="180"/>
      <c r="BZ1192" s="180"/>
      <c r="CA1192" s="180"/>
      <c r="CB1192" s="180"/>
      <c r="CC1192" s="180"/>
      <c r="CD1192" s="180"/>
      <c r="CE1192" s="180"/>
      <c r="CF1192" s="180"/>
      <c r="CG1192" s="180"/>
      <c r="CH1192" s="180"/>
      <c r="CI1192" s="180"/>
      <c r="CJ1192" s="187"/>
      <c r="CK1192" s="187"/>
      <c r="CL1192" s="187"/>
      <c r="CM1192" s="187"/>
      <c r="CN1192" s="187"/>
      <c r="CO1192" s="187"/>
      <c r="CP1192" s="187"/>
      <c r="CQ1192" s="187"/>
      <c r="CR1192" s="187"/>
      <c r="CS1192" s="187"/>
      <c r="CT1192" s="187"/>
      <c r="CU1192" s="187"/>
      <c r="CV1192" s="187"/>
      <c r="CW1192" s="187"/>
      <c r="CX1192" s="187"/>
      <c r="CY1192" s="187"/>
      <c r="CZ1192" s="187"/>
      <c r="DA1192" s="187"/>
    </row>
    <row r="1193" spans="1:105" ht="15">
      <c r="A1193" s="180"/>
      <c r="B1193" s="180"/>
      <c r="C1193" s="180"/>
      <c r="D1193" s="180"/>
      <c r="E1193" s="180"/>
      <c r="F1193" s="180"/>
      <c r="G1193" s="180"/>
      <c r="H1193" s="180"/>
      <c r="I1193" s="180"/>
      <c r="J1193" s="180"/>
      <c r="K1193" s="180"/>
      <c r="L1193" s="180"/>
      <c r="M1193" s="180"/>
      <c r="N1193" s="180"/>
      <c r="O1193" s="180"/>
      <c r="P1193" s="180"/>
      <c r="Q1193" s="180"/>
      <c r="R1193" s="180"/>
      <c r="S1193" s="180"/>
      <c r="T1193" s="180"/>
      <c r="U1193" s="180"/>
      <c r="V1193" s="180"/>
      <c r="W1193" s="180"/>
      <c r="X1193" s="180"/>
      <c r="Y1193" s="180"/>
      <c r="Z1193" s="180"/>
      <c r="AA1193" s="180"/>
      <c r="AB1193" s="180"/>
      <c r="AC1193" s="180"/>
      <c r="AD1193" s="180"/>
      <c r="AE1193" s="180"/>
      <c r="AF1193" s="180"/>
      <c r="AG1193" s="180"/>
      <c r="AH1193" s="180"/>
      <c r="AI1193" s="180"/>
      <c r="AJ1193" s="180"/>
      <c r="AK1193" s="180"/>
      <c r="AL1193" s="180"/>
      <c r="AM1193" s="180"/>
      <c r="AN1193" s="180"/>
      <c r="AO1193" s="180"/>
      <c r="AP1193" s="180"/>
      <c r="AQ1193" s="180"/>
      <c r="AR1193" s="180"/>
      <c r="AS1193" s="180"/>
      <c r="AT1193" s="180"/>
      <c r="AU1193" s="180"/>
      <c r="AV1193" s="180"/>
      <c r="AW1193" s="180"/>
      <c r="AX1193" s="180"/>
      <c r="AY1193" s="180"/>
      <c r="AZ1193" s="180"/>
      <c r="BA1193" s="180"/>
      <c r="BB1193" s="180"/>
      <c r="BC1193" s="180"/>
      <c r="BD1193" s="180"/>
      <c r="BE1193" s="180"/>
      <c r="BF1193" s="180"/>
      <c r="BG1193" s="180"/>
      <c r="BH1193" s="180"/>
      <c r="BI1193" s="180"/>
      <c r="BJ1193" s="180"/>
      <c r="BK1193" s="180"/>
      <c r="BL1193" s="180"/>
      <c r="BM1193" s="180"/>
      <c r="BN1193" s="180"/>
      <c r="BO1193" s="180"/>
      <c r="BP1193" s="180"/>
      <c r="BQ1193" s="180"/>
      <c r="BR1193" s="180"/>
      <c r="BS1193" s="180"/>
      <c r="BT1193" s="180"/>
      <c r="BU1193" s="180"/>
      <c r="BV1193" s="180"/>
      <c r="BW1193" s="180"/>
      <c r="BX1193" s="180"/>
      <c r="BY1193" s="180"/>
      <c r="BZ1193" s="180"/>
      <c r="CA1193" s="180"/>
      <c r="CB1193" s="180"/>
      <c r="CC1193" s="180"/>
      <c r="CD1193" s="180"/>
      <c r="CE1193" s="180"/>
      <c r="CF1193" s="180"/>
      <c r="CG1193" s="180"/>
      <c r="CH1193" s="180"/>
      <c r="CI1193" s="180"/>
      <c r="CJ1193" s="187"/>
      <c r="CK1193" s="187"/>
      <c r="CL1193" s="187"/>
      <c r="CM1193" s="187"/>
      <c r="CN1193" s="187"/>
      <c r="CO1193" s="187"/>
      <c r="CP1193" s="187"/>
      <c r="CQ1193" s="187"/>
      <c r="CR1193" s="187"/>
      <c r="CS1193" s="187"/>
      <c r="CT1193" s="187"/>
      <c r="CU1193" s="187"/>
      <c r="CV1193" s="187"/>
      <c r="CW1193" s="187"/>
      <c r="CX1193" s="187"/>
      <c r="CY1193" s="187"/>
      <c r="CZ1193" s="187"/>
      <c r="DA1193" s="187"/>
    </row>
    <row r="1194" spans="1:105" ht="15">
      <c r="A1194" s="180"/>
      <c r="B1194" s="180"/>
      <c r="C1194" s="180"/>
      <c r="D1194" s="180"/>
      <c r="E1194" s="180"/>
      <c r="F1194" s="180"/>
      <c r="G1194" s="180"/>
      <c r="H1194" s="180"/>
      <c r="I1194" s="180"/>
      <c r="J1194" s="180"/>
      <c r="K1194" s="180"/>
      <c r="L1194" s="180"/>
      <c r="M1194" s="180"/>
      <c r="N1194" s="180"/>
      <c r="O1194" s="180"/>
      <c r="P1194" s="180"/>
      <c r="Q1194" s="180"/>
      <c r="R1194" s="180"/>
      <c r="S1194" s="180"/>
      <c r="T1194" s="180"/>
      <c r="U1194" s="180"/>
      <c r="V1194" s="180"/>
      <c r="W1194" s="180"/>
      <c r="X1194" s="180"/>
      <c r="Y1194" s="180"/>
      <c r="Z1194" s="180"/>
      <c r="AA1194" s="180"/>
      <c r="AB1194" s="180"/>
      <c r="AC1194" s="180"/>
      <c r="AD1194" s="180"/>
      <c r="AE1194" s="180"/>
      <c r="AF1194" s="180"/>
      <c r="AG1194" s="180"/>
      <c r="AH1194" s="180"/>
      <c r="AI1194" s="180"/>
      <c r="AJ1194" s="180"/>
      <c r="AK1194" s="180"/>
      <c r="AL1194" s="180"/>
      <c r="AM1194" s="180"/>
      <c r="AN1194" s="180"/>
      <c r="AO1194" s="180"/>
      <c r="AP1194" s="180"/>
      <c r="AQ1194" s="180"/>
      <c r="AR1194" s="180"/>
      <c r="AS1194" s="180"/>
      <c r="AT1194" s="180"/>
      <c r="AU1194" s="180"/>
      <c r="AV1194" s="180"/>
      <c r="AW1194" s="180"/>
      <c r="AX1194" s="180"/>
      <c r="AY1194" s="180"/>
      <c r="AZ1194" s="180"/>
      <c r="BA1194" s="180"/>
      <c r="BB1194" s="180"/>
      <c r="BC1194" s="180"/>
      <c r="BD1194" s="180"/>
      <c r="BE1194" s="180"/>
      <c r="BF1194" s="180"/>
      <c r="BG1194" s="180"/>
      <c r="BH1194" s="180"/>
      <c r="BI1194" s="180"/>
      <c r="BJ1194" s="180"/>
      <c r="BK1194" s="180"/>
      <c r="BL1194" s="180"/>
      <c r="BM1194" s="180"/>
      <c r="BN1194" s="180"/>
      <c r="BO1194" s="180"/>
      <c r="BP1194" s="180"/>
      <c r="BQ1194" s="180"/>
      <c r="BR1194" s="180"/>
      <c r="BS1194" s="180"/>
      <c r="BT1194" s="180"/>
      <c r="BU1194" s="180"/>
      <c r="BV1194" s="180"/>
      <c r="BW1194" s="180"/>
      <c r="BX1194" s="180"/>
      <c r="BY1194" s="180"/>
      <c r="BZ1194" s="180"/>
      <c r="CA1194" s="180"/>
      <c r="CB1194" s="180"/>
      <c r="CC1194" s="180"/>
      <c r="CD1194" s="180"/>
      <c r="CE1194" s="180"/>
      <c r="CF1194" s="180"/>
      <c r="CG1194" s="180"/>
      <c r="CH1194" s="180"/>
      <c r="CI1194" s="180"/>
      <c r="CJ1194" s="187"/>
      <c r="CK1194" s="187"/>
      <c r="CL1194" s="187"/>
      <c r="CM1194" s="187"/>
      <c r="CN1194" s="187"/>
      <c r="CO1194" s="187"/>
      <c r="CP1194" s="187"/>
      <c r="CQ1194" s="187"/>
      <c r="CR1194" s="187"/>
      <c r="CS1194" s="187"/>
      <c r="CT1194" s="187"/>
      <c r="CU1194" s="187"/>
      <c r="CV1194" s="187"/>
      <c r="CW1194" s="187"/>
      <c r="CX1194" s="187"/>
      <c r="CY1194" s="187"/>
      <c r="CZ1194" s="187"/>
      <c r="DA1194" s="187"/>
    </row>
    <row r="1195" spans="1:105" ht="15">
      <c r="A1195" s="180"/>
      <c r="B1195" s="180"/>
      <c r="C1195" s="180"/>
      <c r="D1195" s="180"/>
      <c r="E1195" s="180"/>
      <c r="F1195" s="180"/>
      <c r="G1195" s="180"/>
      <c r="H1195" s="180"/>
      <c r="I1195" s="180"/>
      <c r="J1195" s="180"/>
      <c r="K1195" s="180"/>
      <c r="L1195" s="180"/>
      <c r="M1195" s="180"/>
      <c r="N1195" s="180"/>
      <c r="O1195" s="180"/>
      <c r="P1195" s="180"/>
      <c r="Q1195" s="180"/>
      <c r="R1195" s="180"/>
      <c r="S1195" s="180"/>
      <c r="T1195" s="180"/>
      <c r="U1195" s="180"/>
      <c r="V1195" s="180"/>
      <c r="W1195" s="180"/>
      <c r="X1195" s="180"/>
      <c r="Y1195" s="180"/>
      <c r="Z1195" s="180"/>
      <c r="AA1195" s="180"/>
      <c r="AB1195" s="180"/>
      <c r="AC1195" s="180"/>
      <c r="AD1195" s="180"/>
      <c r="AE1195" s="180"/>
      <c r="AF1195" s="180"/>
      <c r="AG1195" s="180"/>
      <c r="AH1195" s="180"/>
      <c r="AI1195" s="180"/>
      <c r="AJ1195" s="180"/>
      <c r="AK1195" s="180"/>
      <c r="AL1195" s="180"/>
      <c r="AM1195" s="180"/>
      <c r="AN1195" s="180"/>
      <c r="AO1195" s="180"/>
      <c r="AP1195" s="180"/>
      <c r="AQ1195" s="180"/>
      <c r="AR1195" s="180"/>
      <c r="AS1195" s="180"/>
      <c r="AT1195" s="180"/>
      <c r="AU1195" s="180"/>
      <c r="AV1195" s="180"/>
      <c r="AW1195" s="180"/>
      <c r="AX1195" s="180"/>
      <c r="AY1195" s="180"/>
      <c r="AZ1195" s="180"/>
      <c r="BA1195" s="180"/>
      <c r="BB1195" s="180"/>
      <c r="BC1195" s="180"/>
      <c r="BD1195" s="180"/>
      <c r="BE1195" s="180"/>
      <c r="BF1195" s="180"/>
      <c r="BG1195" s="180"/>
      <c r="BH1195" s="180"/>
      <c r="BI1195" s="180"/>
      <c r="BJ1195" s="180"/>
      <c r="BK1195" s="180"/>
      <c r="BL1195" s="180"/>
      <c r="BM1195" s="180"/>
      <c r="BN1195" s="180"/>
      <c r="BO1195" s="180"/>
      <c r="BP1195" s="180"/>
      <c r="BQ1195" s="180"/>
      <c r="BR1195" s="180"/>
      <c r="BS1195" s="180"/>
      <c r="BT1195" s="180"/>
      <c r="BU1195" s="180"/>
      <c r="BV1195" s="180"/>
      <c r="BW1195" s="180"/>
      <c r="BX1195" s="180"/>
      <c r="BY1195" s="180"/>
      <c r="BZ1195" s="180"/>
      <c r="CA1195" s="180"/>
      <c r="CB1195" s="180"/>
      <c r="CC1195" s="180"/>
      <c r="CD1195" s="180"/>
      <c r="CE1195" s="180"/>
      <c r="CF1195" s="180"/>
      <c r="CG1195" s="180"/>
      <c r="CH1195" s="180"/>
      <c r="CI1195" s="180"/>
      <c r="CJ1195" s="187"/>
      <c r="CK1195" s="187"/>
      <c r="CL1195" s="187"/>
      <c r="CM1195" s="187"/>
      <c r="CN1195" s="187"/>
      <c r="CO1195" s="187"/>
      <c r="CP1195" s="187"/>
      <c r="CQ1195" s="187"/>
      <c r="CR1195" s="187"/>
      <c r="CS1195" s="187"/>
      <c r="CT1195" s="187"/>
      <c r="CU1195" s="187"/>
      <c r="CV1195" s="187"/>
      <c r="CW1195" s="187"/>
      <c r="CX1195" s="187"/>
      <c r="CY1195" s="187"/>
      <c r="CZ1195" s="187"/>
      <c r="DA1195" s="187"/>
    </row>
    <row r="1196" spans="1:105" ht="15">
      <c r="A1196" s="180"/>
      <c r="B1196" s="180"/>
      <c r="C1196" s="180"/>
      <c r="D1196" s="180"/>
      <c r="E1196" s="180"/>
      <c r="F1196" s="180"/>
      <c r="G1196" s="180"/>
      <c r="H1196" s="180"/>
      <c r="I1196" s="180"/>
      <c r="J1196" s="180"/>
      <c r="K1196" s="180"/>
      <c r="L1196" s="180"/>
      <c r="M1196" s="180"/>
      <c r="N1196" s="180"/>
      <c r="O1196" s="180"/>
      <c r="P1196" s="180"/>
      <c r="Q1196" s="180"/>
      <c r="R1196" s="180"/>
      <c r="S1196" s="180"/>
      <c r="T1196" s="180"/>
      <c r="U1196" s="180"/>
      <c r="V1196" s="180"/>
      <c r="W1196" s="180"/>
      <c r="X1196" s="180"/>
      <c r="Y1196" s="180"/>
      <c r="Z1196" s="180"/>
      <c r="AA1196" s="180"/>
      <c r="AB1196" s="180"/>
      <c r="AC1196" s="180"/>
      <c r="AD1196" s="180"/>
      <c r="AE1196" s="180"/>
      <c r="AF1196" s="180"/>
      <c r="AG1196" s="180"/>
      <c r="AH1196" s="180"/>
      <c r="AI1196" s="180"/>
      <c r="AJ1196" s="180"/>
      <c r="AK1196" s="180"/>
      <c r="AL1196" s="180"/>
      <c r="AM1196" s="180"/>
      <c r="AN1196" s="180"/>
      <c r="AO1196" s="180"/>
      <c r="AP1196" s="180"/>
      <c r="AQ1196" s="180"/>
      <c r="AR1196" s="180"/>
      <c r="AS1196" s="180"/>
      <c r="AT1196" s="180"/>
      <c r="AU1196" s="180"/>
      <c r="AV1196" s="180"/>
      <c r="AW1196" s="180"/>
      <c r="AX1196" s="180"/>
      <c r="AY1196" s="180"/>
      <c r="AZ1196" s="180"/>
      <c r="BA1196" s="180"/>
      <c r="BB1196" s="180"/>
      <c r="BC1196" s="180"/>
      <c r="BD1196" s="180"/>
      <c r="BE1196" s="180"/>
      <c r="BF1196" s="180"/>
      <c r="BG1196" s="180"/>
      <c r="BH1196" s="180"/>
      <c r="BI1196" s="180"/>
      <c r="BJ1196" s="180"/>
      <c r="BK1196" s="180"/>
      <c r="BL1196" s="180"/>
      <c r="BM1196" s="180"/>
      <c r="BN1196" s="180"/>
      <c r="BO1196" s="180"/>
      <c r="BP1196" s="180"/>
      <c r="BQ1196" s="180"/>
      <c r="BR1196" s="180"/>
      <c r="BS1196" s="180"/>
      <c r="BT1196" s="180"/>
      <c r="BU1196" s="180"/>
      <c r="BV1196" s="180"/>
      <c r="BW1196" s="180"/>
      <c r="BX1196" s="180"/>
      <c r="BY1196" s="180"/>
      <c r="BZ1196" s="180"/>
      <c r="CA1196" s="180"/>
      <c r="CB1196" s="180"/>
      <c r="CC1196" s="180"/>
      <c r="CD1196" s="180"/>
      <c r="CE1196" s="180"/>
      <c r="CF1196" s="180"/>
      <c r="CG1196" s="180"/>
      <c r="CH1196" s="180"/>
      <c r="CI1196" s="180"/>
      <c r="CJ1196" s="187"/>
      <c r="CK1196" s="187"/>
      <c r="CL1196" s="187"/>
      <c r="CM1196" s="187"/>
      <c r="CN1196" s="187"/>
      <c r="CO1196" s="187"/>
      <c r="CP1196" s="187"/>
      <c r="CQ1196" s="187"/>
      <c r="CR1196" s="187"/>
      <c r="CS1196" s="187"/>
      <c r="CT1196" s="187"/>
      <c r="CU1196" s="187"/>
      <c r="CV1196" s="187"/>
      <c r="CW1196" s="187"/>
      <c r="CX1196" s="187"/>
      <c r="CY1196" s="187"/>
      <c r="CZ1196" s="187"/>
      <c r="DA1196" s="187"/>
    </row>
    <row r="1197" spans="1:105" ht="15">
      <c r="A1197" s="180"/>
      <c r="B1197" s="180"/>
      <c r="C1197" s="180"/>
      <c r="D1197" s="180"/>
      <c r="E1197" s="180"/>
      <c r="F1197" s="180"/>
      <c r="G1197" s="180"/>
      <c r="H1197" s="180"/>
      <c r="I1197" s="180"/>
      <c r="J1197" s="180"/>
      <c r="K1197" s="180"/>
      <c r="L1197" s="180"/>
      <c r="M1197" s="180"/>
      <c r="N1197" s="180"/>
      <c r="O1197" s="180"/>
      <c r="P1197" s="180"/>
      <c r="Q1197" s="180"/>
      <c r="R1197" s="180"/>
      <c r="S1197" s="180"/>
      <c r="T1197" s="180"/>
      <c r="U1197" s="180"/>
      <c r="V1197" s="180"/>
      <c r="W1197" s="180"/>
      <c r="X1197" s="180"/>
      <c r="Y1197" s="180"/>
      <c r="Z1197" s="180"/>
      <c r="AA1197" s="180"/>
      <c r="AB1197" s="180"/>
      <c r="AC1197" s="180"/>
      <c r="AD1197" s="180"/>
      <c r="AE1197" s="180"/>
      <c r="AF1197" s="180"/>
      <c r="AG1197" s="180"/>
      <c r="AH1197" s="180"/>
      <c r="AI1197" s="180"/>
      <c r="AJ1197" s="180"/>
      <c r="AK1197" s="180"/>
      <c r="AL1197" s="180"/>
      <c r="AM1197" s="180"/>
      <c r="AN1197" s="180"/>
      <c r="AO1197" s="180"/>
      <c r="AP1197" s="180"/>
      <c r="AQ1197" s="180"/>
      <c r="AR1197" s="180"/>
      <c r="AS1197" s="180"/>
      <c r="AT1197" s="180"/>
      <c r="AU1197" s="180"/>
      <c r="AV1197" s="180"/>
      <c r="AW1197" s="180"/>
      <c r="AX1197" s="180"/>
      <c r="AY1197" s="180"/>
      <c r="AZ1197" s="180"/>
      <c r="BA1197" s="180"/>
      <c r="BB1197" s="180"/>
      <c r="BC1197" s="180"/>
      <c r="BD1197" s="180"/>
      <c r="BE1197" s="180"/>
      <c r="BF1197" s="180"/>
      <c r="BG1197" s="180"/>
      <c r="BH1197" s="180"/>
      <c r="BI1197" s="180"/>
      <c r="BJ1197" s="180"/>
      <c r="BK1197" s="180"/>
      <c r="BL1197" s="180"/>
      <c r="BM1197" s="180"/>
      <c r="BN1197" s="180"/>
      <c r="BO1197" s="180"/>
      <c r="BP1197" s="180"/>
      <c r="BQ1197" s="180"/>
      <c r="BR1197" s="180"/>
      <c r="BS1197" s="180"/>
      <c r="BT1197" s="180"/>
      <c r="BU1197" s="180"/>
      <c r="BV1197" s="180"/>
      <c r="BW1197" s="180"/>
      <c r="BX1197" s="180"/>
      <c r="BY1197" s="180"/>
      <c r="BZ1197" s="180"/>
      <c r="CA1197" s="180"/>
      <c r="CB1197" s="180"/>
      <c r="CC1197" s="180"/>
      <c r="CD1197" s="180"/>
      <c r="CE1197" s="180"/>
      <c r="CF1197" s="180"/>
      <c r="CG1197" s="180"/>
      <c r="CH1197" s="180"/>
      <c r="CI1197" s="180"/>
      <c r="CJ1197" s="187"/>
      <c r="CK1197" s="187"/>
      <c r="CL1197" s="187"/>
      <c r="CM1197" s="187"/>
      <c r="CN1197" s="187"/>
      <c r="CO1197" s="187"/>
      <c r="CP1197" s="187"/>
      <c r="CQ1197" s="187"/>
      <c r="CR1197" s="187"/>
      <c r="CS1197" s="187"/>
      <c r="CT1197" s="187"/>
      <c r="CU1197" s="187"/>
      <c r="CV1197" s="187"/>
      <c r="CW1197" s="187"/>
      <c r="CX1197" s="187"/>
      <c r="CY1197" s="187"/>
      <c r="CZ1197" s="187"/>
      <c r="DA1197" s="187"/>
    </row>
    <row r="1198" spans="1:105" ht="15">
      <c r="A1198" s="180"/>
      <c r="B1198" s="180"/>
      <c r="C1198" s="180"/>
      <c r="D1198" s="180"/>
      <c r="E1198" s="180"/>
      <c r="F1198" s="180"/>
      <c r="G1198" s="180"/>
      <c r="H1198" s="180"/>
      <c r="I1198" s="180"/>
      <c r="J1198" s="180"/>
      <c r="K1198" s="180"/>
      <c r="L1198" s="180"/>
      <c r="M1198" s="180"/>
      <c r="N1198" s="180"/>
      <c r="O1198" s="180"/>
      <c r="P1198" s="180"/>
      <c r="Q1198" s="180"/>
      <c r="R1198" s="180"/>
      <c r="S1198" s="180"/>
      <c r="T1198" s="180"/>
      <c r="U1198" s="180"/>
      <c r="V1198" s="180"/>
      <c r="W1198" s="180"/>
      <c r="X1198" s="180"/>
      <c r="Y1198" s="180"/>
      <c r="Z1198" s="180"/>
      <c r="AA1198" s="180"/>
      <c r="AB1198" s="180"/>
      <c r="AC1198" s="180"/>
      <c r="AD1198" s="180"/>
      <c r="AE1198" s="180"/>
      <c r="AF1198" s="180"/>
      <c r="AG1198" s="180"/>
      <c r="AH1198" s="180"/>
      <c r="AI1198" s="180"/>
      <c r="AJ1198" s="180"/>
      <c r="AK1198" s="180"/>
      <c r="AL1198" s="180"/>
      <c r="AM1198" s="180"/>
      <c r="AN1198" s="180"/>
      <c r="AO1198" s="180"/>
      <c r="AP1198" s="180"/>
      <c r="AQ1198" s="180"/>
      <c r="AR1198" s="180"/>
      <c r="AS1198" s="180"/>
      <c r="AT1198" s="180"/>
      <c r="AU1198" s="180"/>
      <c r="AV1198" s="180"/>
      <c r="AW1198" s="180"/>
      <c r="AX1198" s="180"/>
      <c r="AY1198" s="180"/>
      <c r="AZ1198" s="180"/>
      <c r="BA1198" s="180"/>
      <c r="BB1198" s="180"/>
      <c r="BC1198" s="180"/>
      <c r="BD1198" s="180"/>
      <c r="BE1198" s="180"/>
      <c r="BF1198" s="180"/>
      <c r="BG1198" s="180"/>
      <c r="BH1198" s="180"/>
      <c r="BI1198" s="180"/>
      <c r="BJ1198" s="180"/>
      <c r="BK1198" s="180"/>
      <c r="BL1198" s="180"/>
      <c r="BM1198" s="180"/>
      <c r="BN1198" s="180"/>
      <c r="BO1198" s="180"/>
      <c r="BP1198" s="180"/>
      <c r="BQ1198" s="180"/>
      <c r="BR1198" s="180"/>
      <c r="BS1198" s="180"/>
      <c r="BT1198" s="180"/>
      <c r="BU1198" s="180"/>
      <c r="BV1198" s="180"/>
      <c r="BW1198" s="180"/>
      <c r="BX1198" s="180"/>
      <c r="BY1198" s="180"/>
      <c r="BZ1198" s="180"/>
      <c r="CA1198" s="180"/>
      <c r="CB1198" s="180"/>
      <c r="CC1198" s="180"/>
      <c r="CD1198" s="180"/>
      <c r="CE1198" s="180"/>
      <c r="CF1198" s="180"/>
      <c r="CG1198" s="180"/>
      <c r="CH1198" s="180"/>
      <c r="CI1198" s="180"/>
      <c r="CJ1198" s="187"/>
      <c r="CK1198" s="187"/>
      <c r="CL1198" s="187"/>
      <c r="CM1198" s="187"/>
      <c r="CN1198" s="187"/>
      <c r="CO1198" s="187"/>
      <c r="CP1198" s="187"/>
      <c r="CQ1198" s="187"/>
      <c r="CR1198" s="187"/>
      <c r="CS1198" s="187"/>
      <c r="CT1198" s="187"/>
      <c r="CU1198" s="187"/>
      <c r="CV1198" s="187"/>
      <c r="CW1198" s="187"/>
      <c r="CX1198" s="187"/>
      <c r="CY1198" s="187"/>
      <c r="CZ1198" s="187"/>
      <c r="DA1198" s="187"/>
    </row>
    <row r="1199" spans="1:105" ht="15">
      <c r="A1199" s="180"/>
      <c r="B1199" s="180"/>
      <c r="C1199" s="180"/>
      <c r="D1199" s="180"/>
      <c r="E1199" s="180"/>
      <c r="F1199" s="180"/>
      <c r="G1199" s="180"/>
      <c r="H1199" s="180"/>
      <c r="I1199" s="180"/>
      <c r="J1199" s="180"/>
      <c r="K1199" s="180"/>
      <c r="L1199" s="180"/>
      <c r="M1199" s="180"/>
      <c r="N1199" s="180"/>
      <c r="O1199" s="180"/>
      <c r="P1199" s="180"/>
      <c r="Q1199" s="180"/>
      <c r="R1199" s="180"/>
      <c r="S1199" s="180"/>
      <c r="T1199" s="180"/>
      <c r="U1199" s="180"/>
      <c r="V1199" s="180"/>
      <c r="W1199" s="180"/>
      <c r="X1199" s="180"/>
      <c r="Y1199" s="180"/>
      <c r="Z1199" s="180"/>
      <c r="AA1199" s="180"/>
      <c r="AB1199" s="180"/>
      <c r="AC1199" s="180"/>
      <c r="AD1199" s="180"/>
      <c r="AE1199" s="180"/>
      <c r="AF1199" s="180"/>
      <c r="AG1199" s="180"/>
      <c r="AH1199" s="180"/>
      <c r="AI1199" s="180"/>
      <c r="AJ1199" s="180"/>
      <c r="AK1199" s="180"/>
      <c r="AL1199" s="180"/>
      <c r="AM1199" s="180"/>
      <c r="AN1199" s="180"/>
      <c r="AO1199" s="180"/>
      <c r="AP1199" s="180"/>
      <c r="AQ1199" s="180"/>
      <c r="AR1199" s="180"/>
      <c r="AS1199" s="180"/>
      <c r="AT1199" s="180"/>
      <c r="AU1199" s="180"/>
      <c r="AV1199" s="180"/>
      <c r="AW1199" s="180"/>
      <c r="AX1199" s="180"/>
      <c r="AY1199" s="180"/>
      <c r="AZ1199" s="180"/>
      <c r="BA1199" s="180"/>
      <c r="BB1199" s="180"/>
      <c r="BC1199" s="180"/>
      <c r="BD1199" s="180"/>
      <c r="BE1199" s="180"/>
      <c r="BF1199" s="180"/>
      <c r="BG1199" s="180"/>
      <c r="BH1199" s="180"/>
      <c r="BI1199" s="180"/>
      <c r="BJ1199" s="180"/>
      <c r="BK1199" s="180"/>
      <c r="BL1199" s="180"/>
      <c r="BM1199" s="180"/>
      <c r="BN1199" s="180"/>
      <c r="BO1199" s="180"/>
      <c r="BP1199" s="180"/>
      <c r="BQ1199" s="180"/>
      <c r="BR1199" s="180"/>
      <c r="BS1199" s="180"/>
      <c r="BT1199" s="180"/>
      <c r="BU1199" s="180"/>
      <c r="BV1199" s="180"/>
      <c r="BW1199" s="180"/>
      <c r="BX1199" s="180"/>
      <c r="BY1199" s="180"/>
      <c r="BZ1199" s="180"/>
      <c r="CA1199" s="180"/>
      <c r="CB1199" s="180"/>
      <c r="CC1199" s="180"/>
      <c r="CD1199" s="180"/>
      <c r="CE1199" s="180"/>
      <c r="CF1199" s="180"/>
      <c r="CG1199" s="180"/>
      <c r="CH1199" s="180"/>
      <c r="CI1199" s="180"/>
      <c r="CJ1199" s="187"/>
      <c r="CK1199" s="187"/>
      <c r="CL1199" s="187"/>
      <c r="CM1199" s="187"/>
      <c r="CN1199" s="187"/>
      <c r="CO1199" s="187"/>
      <c r="CP1199" s="187"/>
      <c r="CQ1199" s="187"/>
      <c r="CR1199" s="187"/>
      <c r="CS1199" s="187"/>
      <c r="CT1199" s="187"/>
      <c r="CU1199" s="187"/>
      <c r="CV1199" s="187"/>
      <c r="CW1199" s="187"/>
      <c r="CX1199" s="187"/>
      <c r="CY1199" s="187"/>
      <c r="CZ1199" s="187"/>
      <c r="DA1199" s="187"/>
    </row>
    <row r="1200" spans="1:105" ht="15">
      <c r="A1200" s="180"/>
      <c r="B1200" s="180"/>
      <c r="C1200" s="180"/>
      <c r="D1200" s="180"/>
      <c r="E1200" s="180"/>
      <c r="F1200" s="180"/>
      <c r="G1200" s="180"/>
      <c r="H1200" s="180"/>
      <c r="I1200" s="180"/>
      <c r="J1200" s="180"/>
      <c r="K1200" s="180"/>
      <c r="L1200" s="180"/>
      <c r="M1200" s="180"/>
      <c r="N1200" s="180"/>
      <c r="O1200" s="180"/>
      <c r="P1200" s="180"/>
      <c r="Q1200" s="180"/>
      <c r="R1200" s="180"/>
      <c r="S1200" s="180"/>
      <c r="T1200" s="180"/>
      <c r="U1200" s="180"/>
      <c r="V1200" s="180"/>
      <c r="W1200" s="180"/>
      <c r="X1200" s="180"/>
      <c r="Y1200" s="180"/>
      <c r="Z1200" s="180"/>
      <c r="AA1200" s="180"/>
      <c r="AB1200" s="180"/>
      <c r="AC1200" s="180"/>
      <c r="AD1200" s="180"/>
      <c r="AE1200" s="180"/>
      <c r="AF1200" s="180"/>
      <c r="AG1200" s="180"/>
      <c r="AH1200" s="180"/>
      <c r="AI1200" s="180"/>
      <c r="AJ1200" s="180"/>
      <c r="AK1200" s="180"/>
      <c r="AL1200" s="180"/>
      <c r="AM1200" s="180"/>
      <c r="AN1200" s="180"/>
      <c r="AO1200" s="180"/>
      <c r="AP1200" s="180"/>
      <c r="AQ1200" s="180"/>
      <c r="AR1200" s="180"/>
      <c r="AS1200" s="180"/>
      <c r="AT1200" s="180"/>
      <c r="AU1200" s="180"/>
      <c r="AV1200" s="180"/>
      <c r="AW1200" s="180"/>
      <c r="AX1200" s="180"/>
      <c r="AY1200" s="180"/>
      <c r="AZ1200" s="180"/>
      <c r="BA1200" s="180"/>
      <c r="BB1200" s="180"/>
      <c r="BC1200" s="180"/>
      <c r="BD1200" s="180"/>
      <c r="BE1200" s="180"/>
      <c r="BF1200" s="180"/>
      <c r="BG1200" s="180"/>
      <c r="BH1200" s="180"/>
      <c r="BI1200" s="180"/>
      <c r="BJ1200" s="180"/>
      <c r="BK1200" s="180"/>
      <c r="BL1200" s="180"/>
      <c r="BM1200" s="180"/>
      <c r="BN1200" s="180"/>
      <c r="BO1200" s="180"/>
      <c r="BP1200" s="180"/>
      <c r="BQ1200" s="180"/>
      <c r="BR1200" s="180"/>
      <c r="BS1200" s="180"/>
      <c r="BT1200" s="180"/>
      <c r="BU1200" s="180"/>
      <c r="BV1200" s="180"/>
      <c r="BW1200" s="180"/>
      <c r="BX1200" s="180"/>
      <c r="BY1200" s="180"/>
      <c r="BZ1200" s="180"/>
      <c r="CA1200" s="180"/>
      <c r="CB1200" s="180"/>
      <c r="CC1200" s="180"/>
      <c r="CD1200" s="180"/>
      <c r="CE1200" s="180"/>
      <c r="CF1200" s="180"/>
      <c r="CG1200" s="180"/>
      <c r="CH1200" s="180"/>
      <c r="CI1200" s="180"/>
      <c r="CJ1200" s="187"/>
      <c r="CK1200" s="187"/>
      <c r="CL1200" s="187"/>
      <c r="CM1200" s="187"/>
      <c r="CN1200" s="187"/>
      <c r="CO1200" s="187"/>
      <c r="CP1200" s="187"/>
      <c r="CQ1200" s="187"/>
      <c r="CR1200" s="187"/>
      <c r="CS1200" s="187"/>
      <c r="CT1200" s="187"/>
      <c r="CU1200" s="187"/>
      <c r="CV1200" s="187"/>
      <c r="CW1200" s="187"/>
      <c r="CX1200" s="187"/>
      <c r="CY1200" s="187"/>
      <c r="CZ1200" s="187"/>
      <c r="DA1200" s="187"/>
    </row>
    <row r="1201" spans="1:105" ht="15">
      <c r="A1201" s="180"/>
      <c r="B1201" s="180"/>
      <c r="C1201" s="180"/>
      <c r="D1201" s="180"/>
      <c r="E1201" s="180"/>
      <c r="F1201" s="180"/>
      <c r="G1201" s="180"/>
      <c r="H1201" s="180"/>
      <c r="I1201" s="180"/>
      <c r="J1201" s="180"/>
      <c r="K1201" s="180"/>
      <c r="L1201" s="180"/>
      <c r="M1201" s="180"/>
      <c r="N1201" s="180"/>
      <c r="O1201" s="180"/>
      <c r="P1201" s="180"/>
      <c r="Q1201" s="180"/>
      <c r="R1201" s="180"/>
      <c r="S1201" s="180"/>
      <c r="T1201" s="180"/>
      <c r="U1201" s="180"/>
      <c r="V1201" s="180"/>
      <c r="W1201" s="180"/>
      <c r="X1201" s="180"/>
      <c r="Y1201" s="180"/>
      <c r="Z1201" s="180"/>
      <c r="AA1201" s="180"/>
      <c r="AB1201" s="180"/>
      <c r="AC1201" s="180"/>
      <c r="AD1201" s="180"/>
      <c r="AE1201" s="180"/>
      <c r="AF1201" s="180"/>
      <c r="AG1201" s="180"/>
      <c r="AH1201" s="180"/>
      <c r="AI1201" s="180"/>
      <c r="AJ1201" s="180"/>
      <c r="AK1201" s="180"/>
      <c r="AL1201" s="180"/>
      <c r="AM1201" s="180"/>
      <c r="AN1201" s="180"/>
      <c r="AO1201" s="180"/>
      <c r="AP1201" s="180"/>
      <c r="AQ1201" s="180"/>
      <c r="AR1201" s="180"/>
      <c r="AS1201" s="180"/>
      <c r="AT1201" s="180"/>
      <c r="AU1201" s="180"/>
      <c r="AV1201" s="180"/>
      <c r="AW1201" s="180"/>
      <c r="AX1201" s="180"/>
      <c r="AY1201" s="180"/>
      <c r="AZ1201" s="180"/>
      <c r="BA1201" s="180"/>
      <c r="BB1201" s="180"/>
      <c r="BC1201" s="180"/>
      <c r="BD1201" s="180"/>
      <c r="BE1201" s="180"/>
      <c r="BF1201" s="180"/>
      <c r="BG1201" s="180"/>
      <c r="BH1201" s="180"/>
      <c r="BI1201" s="180"/>
      <c r="BJ1201" s="180"/>
      <c r="BK1201" s="180"/>
      <c r="BL1201" s="180"/>
      <c r="BM1201" s="180"/>
      <c r="BN1201" s="180"/>
      <c r="BO1201" s="180"/>
      <c r="BP1201" s="180"/>
      <c r="BQ1201" s="180"/>
      <c r="BR1201" s="180"/>
      <c r="BS1201" s="180"/>
      <c r="BT1201" s="180"/>
      <c r="BU1201" s="180"/>
      <c r="BV1201" s="180"/>
      <c r="BW1201" s="180"/>
      <c r="BX1201" s="180"/>
      <c r="BY1201" s="180"/>
      <c r="BZ1201" s="180"/>
      <c r="CA1201" s="180"/>
      <c r="CB1201" s="180"/>
      <c r="CC1201" s="180"/>
      <c r="CD1201" s="180"/>
      <c r="CE1201" s="180"/>
      <c r="CF1201" s="180"/>
      <c r="CG1201" s="180"/>
      <c r="CH1201" s="180"/>
      <c r="CI1201" s="180"/>
      <c r="CJ1201" s="187"/>
      <c r="CK1201" s="187"/>
      <c r="CL1201" s="187"/>
      <c r="CM1201" s="187"/>
      <c r="CN1201" s="187"/>
      <c r="CO1201" s="187"/>
      <c r="CP1201" s="187"/>
      <c r="CQ1201" s="187"/>
      <c r="CR1201" s="187"/>
      <c r="CS1201" s="187"/>
      <c r="CT1201" s="187"/>
      <c r="CU1201" s="187"/>
      <c r="CV1201" s="187"/>
      <c r="CW1201" s="187"/>
      <c r="CX1201" s="187"/>
      <c r="CY1201" s="187"/>
      <c r="CZ1201" s="187"/>
      <c r="DA1201" s="187"/>
    </row>
    <row r="1202" spans="1:105" ht="15">
      <c r="A1202" s="180"/>
      <c r="B1202" s="180"/>
      <c r="C1202" s="180"/>
      <c r="D1202" s="180"/>
      <c r="E1202" s="180"/>
      <c r="F1202" s="180"/>
      <c r="G1202" s="180"/>
      <c r="H1202" s="180"/>
      <c r="I1202" s="180"/>
      <c r="J1202" s="180"/>
      <c r="K1202" s="180"/>
      <c r="L1202" s="180"/>
      <c r="M1202" s="180"/>
      <c r="N1202" s="180"/>
      <c r="O1202" s="180"/>
      <c r="P1202" s="180"/>
      <c r="Q1202" s="180"/>
      <c r="R1202" s="180"/>
      <c r="S1202" s="180"/>
      <c r="T1202" s="180"/>
      <c r="U1202" s="180"/>
      <c r="V1202" s="180"/>
      <c r="W1202" s="180"/>
      <c r="X1202" s="180"/>
      <c r="Y1202" s="180"/>
      <c r="Z1202" s="180"/>
      <c r="AA1202" s="180"/>
      <c r="AB1202" s="180"/>
      <c r="AC1202" s="180"/>
      <c r="AD1202" s="180"/>
      <c r="AE1202" s="180"/>
      <c r="AF1202" s="180"/>
      <c r="AG1202" s="180"/>
      <c r="AH1202" s="180"/>
      <c r="AI1202" s="180"/>
      <c r="AJ1202" s="180"/>
      <c r="AK1202" s="180"/>
      <c r="AL1202" s="180"/>
      <c r="AM1202" s="180"/>
      <c r="AN1202" s="180"/>
      <c r="AO1202" s="180"/>
      <c r="AP1202" s="180"/>
      <c r="AQ1202" s="180"/>
      <c r="AR1202" s="180"/>
      <c r="AS1202" s="180"/>
      <c r="AT1202" s="180"/>
      <c r="AU1202" s="180"/>
      <c r="AV1202" s="180"/>
      <c r="AW1202" s="180"/>
      <c r="AX1202" s="180"/>
      <c r="AY1202" s="180"/>
      <c r="AZ1202" s="180"/>
      <c r="BA1202" s="180"/>
      <c r="BB1202" s="180"/>
      <c r="BC1202" s="180"/>
      <c r="BD1202" s="180"/>
      <c r="BE1202" s="180"/>
      <c r="BF1202" s="180"/>
      <c r="BG1202" s="180"/>
      <c r="BH1202" s="180"/>
      <c r="BI1202" s="180"/>
      <c r="BJ1202" s="180"/>
      <c r="BK1202" s="180"/>
      <c r="BL1202" s="180"/>
      <c r="BM1202" s="180"/>
      <c r="BN1202" s="180"/>
      <c r="BO1202" s="180"/>
      <c r="BP1202" s="180"/>
      <c r="BQ1202" s="180"/>
      <c r="BR1202" s="180"/>
      <c r="BS1202" s="180"/>
      <c r="BT1202" s="180"/>
      <c r="BU1202" s="180"/>
      <c r="BV1202" s="180"/>
      <c r="BW1202" s="180"/>
      <c r="BX1202" s="180"/>
      <c r="BY1202" s="180"/>
      <c r="BZ1202" s="180"/>
      <c r="CA1202" s="180"/>
      <c r="CB1202" s="180"/>
      <c r="CC1202" s="180"/>
      <c r="CD1202" s="180"/>
      <c r="CE1202" s="180"/>
      <c r="CF1202" s="180"/>
      <c r="CG1202" s="180"/>
      <c r="CH1202" s="180"/>
      <c r="CI1202" s="180"/>
      <c r="CJ1202" s="187"/>
      <c r="CK1202" s="187"/>
      <c r="CL1202" s="187"/>
      <c r="CM1202" s="187"/>
      <c r="CN1202" s="187"/>
      <c r="CO1202" s="187"/>
      <c r="CP1202" s="187"/>
      <c r="CQ1202" s="187"/>
      <c r="CR1202" s="187"/>
      <c r="CS1202" s="187"/>
      <c r="CT1202" s="187"/>
      <c r="CU1202" s="187"/>
      <c r="CV1202" s="187"/>
      <c r="CW1202" s="187"/>
      <c r="CX1202" s="187"/>
      <c r="CY1202" s="187"/>
      <c r="CZ1202" s="187"/>
      <c r="DA1202" s="187"/>
    </row>
    <row r="1203" spans="1:105" ht="15">
      <c r="A1203" s="180"/>
      <c r="B1203" s="180"/>
      <c r="C1203" s="180"/>
      <c r="D1203" s="180"/>
      <c r="E1203" s="180"/>
      <c r="F1203" s="180"/>
      <c r="G1203" s="180"/>
      <c r="H1203" s="180"/>
      <c r="I1203" s="180"/>
      <c r="J1203" s="180"/>
      <c r="K1203" s="180"/>
      <c r="L1203" s="180"/>
      <c r="M1203" s="180"/>
      <c r="N1203" s="180"/>
      <c r="O1203" s="180"/>
      <c r="P1203" s="180"/>
      <c r="Q1203" s="180"/>
      <c r="R1203" s="180"/>
      <c r="S1203" s="180"/>
      <c r="T1203" s="180"/>
      <c r="U1203" s="180"/>
      <c r="V1203" s="180"/>
      <c r="W1203" s="180"/>
      <c r="X1203" s="180"/>
      <c r="Y1203" s="180"/>
      <c r="Z1203" s="180"/>
      <c r="AA1203" s="180"/>
      <c r="AB1203" s="180"/>
      <c r="AC1203" s="180"/>
      <c r="AD1203" s="180"/>
      <c r="AE1203" s="180"/>
      <c r="AF1203" s="180"/>
      <c r="AG1203" s="180"/>
      <c r="AH1203" s="180"/>
      <c r="AI1203" s="180"/>
      <c r="AJ1203" s="180"/>
      <c r="AK1203" s="180"/>
      <c r="AL1203" s="180"/>
      <c r="AM1203" s="180"/>
      <c r="AN1203" s="180"/>
      <c r="AO1203" s="180"/>
      <c r="AP1203" s="180"/>
      <c r="AQ1203" s="180"/>
      <c r="AR1203" s="180"/>
      <c r="AS1203" s="180"/>
      <c r="AT1203" s="180"/>
      <c r="AU1203" s="180"/>
      <c r="AV1203" s="180"/>
      <c r="AW1203" s="180"/>
      <c r="AX1203" s="180"/>
      <c r="AY1203" s="180"/>
      <c r="AZ1203" s="180"/>
      <c r="BA1203" s="180"/>
      <c r="BB1203" s="180"/>
      <c r="BC1203" s="180"/>
      <c r="BD1203" s="180"/>
      <c r="BE1203" s="180"/>
      <c r="BF1203" s="180"/>
      <c r="BG1203" s="180"/>
      <c r="BH1203" s="180"/>
      <c r="BI1203" s="180"/>
      <c r="BJ1203" s="180"/>
      <c r="BK1203" s="180"/>
      <c r="BL1203" s="180"/>
      <c r="BM1203" s="180"/>
      <c r="BN1203" s="180"/>
      <c r="BO1203" s="180"/>
      <c r="BP1203" s="180"/>
      <c r="BQ1203" s="180"/>
      <c r="BR1203" s="180"/>
      <c r="BS1203" s="180"/>
      <c r="BT1203" s="180"/>
      <c r="BU1203" s="180"/>
      <c r="BV1203" s="180"/>
      <c r="BW1203" s="180"/>
      <c r="BX1203" s="180"/>
      <c r="BY1203" s="180"/>
      <c r="BZ1203" s="180"/>
      <c r="CA1203" s="180"/>
      <c r="CB1203" s="180"/>
      <c r="CC1203" s="180"/>
      <c r="CD1203" s="180"/>
      <c r="CE1203" s="180"/>
      <c r="CF1203" s="180"/>
      <c r="CG1203" s="180"/>
      <c r="CH1203" s="180"/>
      <c r="CI1203" s="180"/>
      <c r="CJ1203" s="187"/>
      <c r="CK1203" s="187"/>
      <c r="CL1203" s="187"/>
      <c r="CM1203" s="187"/>
      <c r="CN1203" s="187"/>
      <c r="CO1203" s="187"/>
      <c r="CP1203" s="187"/>
      <c r="CQ1203" s="187"/>
      <c r="CR1203" s="187"/>
      <c r="CS1203" s="187"/>
      <c r="CT1203" s="187"/>
      <c r="CU1203" s="187"/>
      <c r="CV1203" s="187"/>
      <c r="CW1203" s="187"/>
      <c r="CX1203" s="187"/>
      <c r="CY1203" s="187"/>
      <c r="CZ1203" s="187"/>
      <c r="DA1203" s="187"/>
    </row>
    <row r="1204" spans="1:105" ht="15">
      <c r="A1204" s="180"/>
      <c r="B1204" s="180"/>
      <c r="C1204" s="180"/>
      <c r="D1204" s="180"/>
      <c r="E1204" s="180"/>
      <c r="F1204" s="180"/>
      <c r="G1204" s="180"/>
      <c r="H1204" s="180"/>
      <c r="I1204" s="180"/>
      <c r="J1204" s="180"/>
      <c r="K1204" s="180"/>
      <c r="L1204" s="180"/>
      <c r="M1204" s="180"/>
      <c r="N1204" s="180"/>
      <c r="O1204" s="180"/>
      <c r="P1204" s="180"/>
      <c r="Q1204" s="180"/>
      <c r="R1204" s="180"/>
      <c r="S1204" s="180"/>
      <c r="T1204" s="180"/>
      <c r="U1204" s="180"/>
      <c r="V1204" s="180"/>
      <c r="W1204" s="180"/>
      <c r="X1204" s="180"/>
      <c r="Y1204" s="180"/>
      <c r="Z1204" s="180"/>
      <c r="AA1204" s="180"/>
      <c r="AB1204" s="180"/>
      <c r="AC1204" s="180"/>
      <c r="AD1204" s="180"/>
      <c r="AE1204" s="180"/>
      <c r="AF1204" s="180"/>
      <c r="AG1204" s="180"/>
      <c r="AH1204" s="180"/>
      <c r="AI1204" s="180"/>
      <c r="AJ1204" s="180"/>
      <c r="AK1204" s="180"/>
      <c r="AL1204" s="180"/>
      <c r="AM1204" s="180"/>
      <c r="AN1204" s="180"/>
      <c r="AO1204" s="180"/>
      <c r="AP1204" s="180"/>
      <c r="AQ1204" s="180"/>
      <c r="AR1204" s="180"/>
      <c r="AS1204" s="180"/>
      <c r="AT1204" s="180"/>
      <c r="AU1204" s="180"/>
      <c r="AV1204" s="180"/>
      <c r="AW1204" s="180"/>
      <c r="AX1204" s="180"/>
      <c r="AY1204" s="180"/>
      <c r="AZ1204" s="180"/>
      <c r="BA1204" s="180"/>
      <c r="BB1204" s="180"/>
      <c r="BC1204" s="180"/>
      <c r="BD1204" s="180"/>
      <c r="BE1204" s="180"/>
      <c r="BF1204" s="180"/>
      <c r="BG1204" s="180"/>
      <c r="BH1204" s="180"/>
      <c r="BI1204" s="180"/>
      <c r="BJ1204" s="180"/>
      <c r="BK1204" s="180"/>
      <c r="BL1204" s="180"/>
      <c r="BM1204" s="180"/>
      <c r="BN1204" s="180"/>
      <c r="BO1204" s="180"/>
      <c r="BP1204" s="180"/>
      <c r="BQ1204" s="180"/>
      <c r="BR1204" s="180"/>
      <c r="BS1204" s="180"/>
      <c r="BT1204" s="180"/>
      <c r="BU1204" s="180"/>
      <c r="BV1204" s="180"/>
      <c r="BW1204" s="180"/>
      <c r="BX1204" s="180"/>
      <c r="BY1204" s="180"/>
      <c r="BZ1204" s="180"/>
      <c r="CA1204" s="180"/>
      <c r="CB1204" s="180"/>
      <c r="CC1204" s="180"/>
      <c r="CD1204" s="180"/>
      <c r="CE1204" s="180"/>
      <c r="CF1204" s="180"/>
      <c r="CG1204" s="180"/>
      <c r="CH1204" s="180"/>
      <c r="CI1204" s="180"/>
      <c r="CJ1204" s="187"/>
      <c r="CK1204" s="187"/>
      <c r="CL1204" s="187"/>
      <c r="CM1204" s="187"/>
      <c r="CN1204" s="187"/>
      <c r="CO1204" s="187"/>
      <c r="CP1204" s="187"/>
      <c r="CQ1204" s="187"/>
      <c r="CR1204" s="187"/>
      <c r="CS1204" s="187"/>
      <c r="CT1204" s="187"/>
      <c r="CU1204" s="187"/>
      <c r="CV1204" s="187"/>
      <c r="CW1204" s="187"/>
      <c r="CX1204" s="187"/>
      <c r="CY1204" s="187"/>
      <c r="CZ1204" s="187"/>
      <c r="DA1204" s="187"/>
    </row>
    <row r="1205" spans="1:105" ht="15">
      <c r="A1205" s="180"/>
      <c r="B1205" s="180"/>
      <c r="C1205" s="180"/>
      <c r="D1205" s="180"/>
      <c r="E1205" s="180"/>
      <c r="F1205" s="180"/>
      <c r="G1205" s="180"/>
      <c r="H1205" s="180"/>
      <c r="I1205" s="180"/>
      <c r="J1205" s="180"/>
      <c r="K1205" s="180"/>
      <c r="L1205" s="180"/>
      <c r="M1205" s="180"/>
      <c r="N1205" s="180"/>
      <c r="O1205" s="180"/>
      <c r="P1205" s="180"/>
      <c r="Q1205" s="180"/>
      <c r="R1205" s="180"/>
      <c r="S1205" s="180"/>
      <c r="T1205" s="180"/>
      <c r="U1205" s="180"/>
      <c r="V1205" s="180"/>
      <c r="W1205" s="180"/>
      <c r="X1205" s="180"/>
      <c r="Y1205" s="180"/>
      <c r="Z1205" s="180"/>
      <c r="AA1205" s="180"/>
      <c r="AB1205" s="180"/>
      <c r="AC1205" s="180"/>
      <c r="AD1205" s="180"/>
      <c r="AE1205" s="180"/>
      <c r="AF1205" s="180"/>
      <c r="AG1205" s="180"/>
      <c r="AH1205" s="180"/>
      <c r="AI1205" s="180"/>
      <c r="AJ1205" s="180"/>
      <c r="AK1205" s="180"/>
      <c r="AL1205" s="180"/>
      <c r="AM1205" s="180"/>
      <c r="AN1205" s="180"/>
      <c r="AO1205" s="180"/>
      <c r="AP1205" s="180"/>
      <c r="AQ1205" s="180"/>
      <c r="AR1205" s="180"/>
      <c r="AS1205" s="180"/>
      <c r="AT1205" s="180"/>
      <c r="AU1205" s="180"/>
      <c r="AV1205" s="180"/>
      <c r="AW1205" s="180"/>
      <c r="AX1205" s="180"/>
      <c r="AY1205" s="180"/>
      <c r="AZ1205" s="180"/>
      <c r="BA1205" s="180"/>
      <c r="BB1205" s="180"/>
      <c r="BC1205" s="180"/>
      <c r="BD1205" s="180"/>
      <c r="BE1205" s="180"/>
      <c r="BF1205" s="180"/>
      <c r="BG1205" s="180"/>
      <c r="BH1205" s="180"/>
      <c r="BI1205" s="180"/>
      <c r="BJ1205" s="180"/>
      <c r="BK1205" s="180"/>
      <c r="BL1205" s="180"/>
      <c r="BM1205" s="180"/>
      <c r="BN1205" s="180"/>
      <c r="BO1205" s="180"/>
      <c r="BP1205" s="180"/>
      <c r="BQ1205" s="180"/>
      <c r="BR1205" s="180"/>
      <c r="BS1205" s="180"/>
      <c r="BT1205" s="180"/>
      <c r="BU1205" s="180"/>
      <c r="BV1205" s="180"/>
      <c r="BW1205" s="180"/>
      <c r="BX1205" s="180"/>
      <c r="BY1205" s="180"/>
      <c r="BZ1205" s="180"/>
      <c r="CA1205" s="180"/>
      <c r="CB1205" s="180"/>
      <c r="CC1205" s="180"/>
      <c r="CD1205" s="180"/>
      <c r="CE1205" s="180"/>
      <c r="CF1205" s="180"/>
      <c r="CG1205" s="180"/>
      <c r="CH1205" s="180"/>
      <c r="CI1205" s="180"/>
      <c r="CJ1205" s="187"/>
      <c r="CK1205" s="187"/>
      <c r="CL1205" s="187"/>
      <c r="CM1205" s="187"/>
      <c r="CN1205" s="187"/>
      <c r="CO1205" s="187"/>
      <c r="CP1205" s="187"/>
      <c r="CQ1205" s="187"/>
      <c r="CR1205" s="187"/>
      <c r="CS1205" s="187"/>
      <c r="CT1205" s="187"/>
      <c r="CU1205" s="187"/>
      <c r="CV1205" s="187"/>
      <c r="CW1205" s="187"/>
      <c r="CX1205" s="187"/>
      <c r="CY1205" s="187"/>
      <c r="CZ1205" s="187"/>
      <c r="DA1205" s="187"/>
    </row>
    <row r="1206" spans="1:105" ht="15">
      <c r="A1206" s="180"/>
      <c r="B1206" s="180"/>
      <c r="C1206" s="180"/>
      <c r="D1206" s="180"/>
      <c r="E1206" s="180"/>
      <c r="F1206" s="180"/>
      <c r="G1206" s="180"/>
      <c r="H1206" s="180"/>
      <c r="I1206" s="180"/>
      <c r="J1206" s="180"/>
      <c r="K1206" s="180"/>
      <c r="L1206" s="180"/>
      <c r="M1206" s="180"/>
      <c r="N1206" s="180"/>
      <c r="O1206" s="180"/>
      <c r="P1206" s="180"/>
      <c r="Q1206" s="180"/>
      <c r="R1206" s="180"/>
      <c r="S1206" s="180"/>
      <c r="T1206" s="180"/>
      <c r="U1206" s="180"/>
      <c r="V1206" s="180"/>
      <c r="W1206" s="180"/>
      <c r="X1206" s="180"/>
      <c r="Y1206" s="180"/>
      <c r="Z1206" s="180"/>
      <c r="AA1206" s="180"/>
      <c r="AB1206" s="180"/>
      <c r="AC1206" s="180"/>
      <c r="AD1206" s="180"/>
      <c r="AE1206" s="180"/>
      <c r="AF1206" s="180"/>
      <c r="AG1206" s="180"/>
      <c r="AH1206" s="180"/>
      <c r="AI1206" s="180"/>
      <c r="AJ1206" s="180"/>
      <c r="AK1206" s="180"/>
      <c r="AL1206" s="180"/>
      <c r="AM1206" s="180"/>
      <c r="AN1206" s="180"/>
      <c r="AO1206" s="180"/>
      <c r="AP1206" s="180"/>
      <c r="AQ1206" s="180"/>
      <c r="AR1206" s="180"/>
      <c r="AS1206" s="180"/>
      <c r="AT1206" s="180"/>
      <c r="AU1206" s="180"/>
      <c r="AV1206" s="180"/>
      <c r="AW1206" s="180"/>
      <c r="AX1206" s="180"/>
      <c r="AY1206" s="180"/>
      <c r="AZ1206" s="180"/>
      <c r="BA1206" s="180"/>
      <c r="BB1206" s="180"/>
      <c r="BC1206" s="180"/>
      <c r="BD1206" s="180"/>
      <c r="BE1206" s="180"/>
      <c r="BF1206" s="180"/>
      <c r="BG1206" s="180"/>
      <c r="BH1206" s="180"/>
      <c r="BI1206" s="180"/>
      <c r="BJ1206" s="180"/>
      <c r="BK1206" s="180"/>
      <c r="BL1206" s="180"/>
      <c r="BM1206" s="180"/>
      <c r="BN1206" s="180"/>
      <c r="BO1206" s="180"/>
      <c r="BP1206" s="180"/>
      <c r="BQ1206" s="180"/>
      <c r="BR1206" s="180"/>
      <c r="BS1206" s="180"/>
      <c r="BT1206" s="180"/>
      <c r="BU1206" s="180"/>
      <c r="BV1206" s="180"/>
      <c r="BW1206" s="180"/>
      <c r="BX1206" s="180"/>
      <c r="BY1206" s="180"/>
      <c r="BZ1206" s="180"/>
      <c r="CA1206" s="180"/>
      <c r="CB1206" s="180"/>
      <c r="CC1206" s="180"/>
      <c r="CD1206" s="180"/>
      <c r="CE1206" s="180"/>
      <c r="CF1206" s="180"/>
      <c r="CG1206" s="180"/>
      <c r="CH1206" s="180"/>
      <c r="CI1206" s="180"/>
      <c r="CJ1206" s="187"/>
      <c r="CK1206" s="187"/>
      <c r="CL1206" s="187"/>
      <c r="CM1206" s="187"/>
      <c r="CN1206" s="187"/>
      <c r="CO1206" s="187"/>
      <c r="CP1206" s="187"/>
      <c r="CQ1206" s="187"/>
      <c r="CR1206" s="187"/>
      <c r="CS1206" s="187"/>
      <c r="CT1206" s="187"/>
      <c r="CU1206" s="187"/>
      <c r="CV1206" s="187"/>
      <c r="CW1206" s="187"/>
      <c r="CX1206" s="187"/>
      <c r="CY1206" s="187"/>
      <c r="CZ1206" s="187"/>
      <c r="DA1206" s="187"/>
    </row>
    <row r="1207" spans="1:105" ht="15">
      <c r="A1207" s="180"/>
      <c r="B1207" s="180"/>
      <c r="C1207" s="180"/>
      <c r="D1207" s="180"/>
      <c r="E1207" s="180"/>
      <c r="F1207" s="180"/>
      <c r="G1207" s="180"/>
      <c r="H1207" s="180"/>
      <c r="I1207" s="180"/>
      <c r="J1207" s="180"/>
      <c r="K1207" s="180"/>
      <c r="L1207" s="180"/>
      <c r="M1207" s="180"/>
      <c r="N1207" s="180"/>
      <c r="O1207" s="180"/>
      <c r="P1207" s="180"/>
      <c r="Q1207" s="180"/>
      <c r="R1207" s="180"/>
      <c r="S1207" s="180"/>
      <c r="T1207" s="180"/>
      <c r="U1207" s="180"/>
      <c r="V1207" s="180"/>
      <c r="W1207" s="180"/>
      <c r="X1207" s="180"/>
      <c r="Y1207" s="180"/>
      <c r="Z1207" s="180"/>
      <c r="AA1207" s="180"/>
      <c r="AB1207" s="180"/>
      <c r="AC1207" s="180"/>
      <c r="AD1207" s="180"/>
      <c r="AE1207" s="180"/>
      <c r="AF1207" s="180"/>
      <c r="AG1207" s="180"/>
      <c r="AH1207" s="180"/>
      <c r="AI1207" s="180"/>
      <c r="AJ1207" s="180"/>
      <c r="AK1207" s="180"/>
      <c r="AL1207" s="180"/>
      <c r="AM1207" s="180"/>
      <c r="AN1207" s="180"/>
      <c r="AO1207" s="180"/>
      <c r="AP1207" s="180"/>
      <c r="AQ1207" s="180"/>
      <c r="AR1207" s="180"/>
      <c r="AS1207" s="180"/>
      <c r="AT1207" s="180"/>
      <c r="AU1207" s="180"/>
      <c r="AV1207" s="180"/>
      <c r="AW1207" s="180"/>
      <c r="AX1207" s="180"/>
      <c r="AY1207" s="180"/>
      <c r="AZ1207" s="180"/>
      <c r="BA1207" s="180"/>
      <c r="BB1207" s="180"/>
      <c r="BC1207" s="180"/>
      <c r="BD1207" s="180"/>
      <c r="BE1207" s="180"/>
      <c r="BF1207" s="180"/>
      <c r="BG1207" s="180"/>
      <c r="BH1207" s="180"/>
      <c r="BI1207" s="180"/>
      <c r="BJ1207" s="180"/>
      <c r="BK1207" s="180"/>
      <c r="BL1207" s="180"/>
      <c r="BM1207" s="180"/>
      <c r="BN1207" s="180"/>
      <c r="BO1207" s="180"/>
      <c r="BP1207" s="180"/>
      <c r="BQ1207" s="180"/>
      <c r="BR1207" s="180"/>
      <c r="BS1207" s="180"/>
      <c r="BT1207" s="180"/>
      <c r="BU1207" s="180"/>
      <c r="BV1207" s="180"/>
      <c r="BW1207" s="180"/>
      <c r="BX1207" s="180"/>
      <c r="BY1207" s="180"/>
      <c r="BZ1207" s="180"/>
      <c r="CA1207" s="180"/>
      <c r="CB1207" s="180"/>
      <c r="CC1207" s="180"/>
      <c r="CD1207" s="180"/>
      <c r="CE1207" s="180"/>
      <c r="CF1207" s="180"/>
      <c r="CG1207" s="180"/>
      <c r="CH1207" s="180"/>
      <c r="CI1207" s="180"/>
      <c r="CJ1207" s="187"/>
      <c r="CK1207" s="187"/>
      <c r="CL1207" s="187"/>
      <c r="CM1207" s="187"/>
      <c r="CN1207" s="187"/>
      <c r="CO1207" s="187"/>
      <c r="CP1207" s="187"/>
      <c r="CQ1207" s="187"/>
      <c r="CR1207" s="187"/>
      <c r="CS1207" s="187"/>
      <c r="CT1207" s="187"/>
      <c r="CU1207" s="187"/>
      <c r="CV1207" s="187"/>
      <c r="CW1207" s="187"/>
      <c r="CX1207" s="187"/>
      <c r="CY1207" s="187"/>
      <c r="CZ1207" s="187"/>
      <c r="DA1207" s="187"/>
    </row>
    <row r="1208" spans="1:105" ht="15">
      <c r="A1208" s="180"/>
      <c r="B1208" s="180"/>
      <c r="C1208" s="180"/>
      <c r="D1208" s="180"/>
      <c r="E1208" s="180"/>
      <c r="F1208" s="180"/>
      <c r="G1208" s="180"/>
      <c r="H1208" s="180"/>
      <c r="I1208" s="180"/>
      <c r="J1208" s="180"/>
      <c r="K1208" s="180"/>
      <c r="L1208" s="180"/>
      <c r="M1208" s="180"/>
      <c r="N1208" s="180"/>
      <c r="O1208" s="180"/>
      <c r="P1208" s="180"/>
      <c r="Q1208" s="180"/>
      <c r="R1208" s="180"/>
      <c r="S1208" s="180"/>
      <c r="T1208" s="180"/>
      <c r="U1208" s="180"/>
      <c r="V1208" s="180"/>
      <c r="W1208" s="180"/>
      <c r="X1208" s="180"/>
      <c r="Y1208" s="180"/>
      <c r="Z1208" s="180"/>
      <c r="AA1208" s="180"/>
      <c r="AB1208" s="180"/>
      <c r="AC1208" s="180"/>
      <c r="AD1208" s="180"/>
      <c r="AE1208" s="180"/>
      <c r="AF1208" s="180"/>
      <c r="AG1208" s="180"/>
      <c r="AH1208" s="180"/>
      <c r="AI1208" s="180"/>
      <c r="AJ1208" s="180"/>
      <c r="AK1208" s="180"/>
      <c r="AL1208" s="180"/>
      <c r="AM1208" s="180"/>
      <c r="AN1208" s="180"/>
      <c r="AO1208" s="180"/>
      <c r="AP1208" s="180"/>
      <c r="AQ1208" s="180"/>
      <c r="AR1208" s="180"/>
      <c r="AS1208" s="180"/>
      <c r="AT1208" s="180"/>
      <c r="AU1208" s="180"/>
      <c r="AV1208" s="180"/>
      <c r="AW1208" s="180"/>
      <c r="AX1208" s="180"/>
      <c r="AY1208" s="180"/>
      <c r="AZ1208" s="180"/>
      <c r="BA1208" s="180"/>
      <c r="BB1208" s="180"/>
      <c r="BC1208" s="180"/>
      <c r="BD1208" s="180"/>
      <c r="BE1208" s="180"/>
      <c r="BF1208" s="180"/>
      <c r="BG1208" s="180"/>
      <c r="BH1208" s="180"/>
      <c r="BI1208" s="180"/>
      <c r="BJ1208" s="180"/>
      <c r="BK1208" s="180"/>
      <c r="BL1208" s="180"/>
      <c r="BM1208" s="180"/>
      <c r="BN1208" s="180"/>
      <c r="BO1208" s="180"/>
      <c r="BP1208" s="180"/>
      <c r="BQ1208" s="180"/>
      <c r="BR1208" s="180"/>
      <c r="BS1208" s="180"/>
      <c r="BT1208" s="180"/>
      <c r="BU1208" s="180"/>
      <c r="BV1208" s="180"/>
      <c r="BW1208" s="180"/>
      <c r="BX1208" s="180"/>
      <c r="BY1208" s="180"/>
      <c r="BZ1208" s="180"/>
      <c r="CA1208" s="180"/>
      <c r="CB1208" s="180"/>
      <c r="CC1208" s="180"/>
      <c r="CD1208" s="180"/>
      <c r="CE1208" s="180"/>
      <c r="CF1208" s="180"/>
      <c r="CG1208" s="180"/>
      <c r="CH1208" s="180"/>
      <c r="CI1208" s="180"/>
      <c r="CJ1208" s="187"/>
      <c r="CK1208" s="187"/>
      <c r="CL1208" s="187"/>
      <c r="CM1208" s="187"/>
      <c r="CN1208" s="187"/>
      <c r="CO1208" s="187"/>
      <c r="CP1208" s="187"/>
      <c r="CQ1208" s="187"/>
      <c r="CR1208" s="187"/>
      <c r="CS1208" s="187"/>
      <c r="CT1208" s="187"/>
      <c r="CU1208" s="187"/>
      <c r="CV1208" s="187"/>
      <c r="CW1208" s="187"/>
      <c r="CX1208" s="187"/>
      <c r="CY1208" s="187"/>
      <c r="CZ1208" s="187"/>
      <c r="DA1208" s="187"/>
    </row>
    <row r="1209" spans="1:105" ht="15">
      <c r="A1209" s="180"/>
      <c r="B1209" s="180"/>
      <c r="C1209" s="180"/>
      <c r="D1209" s="180"/>
      <c r="E1209" s="180"/>
      <c r="F1209" s="180"/>
      <c r="G1209" s="180"/>
      <c r="H1209" s="180"/>
      <c r="I1209" s="180"/>
      <c r="J1209" s="180"/>
      <c r="K1209" s="180"/>
      <c r="L1209" s="180"/>
      <c r="M1209" s="180"/>
      <c r="N1209" s="180"/>
      <c r="O1209" s="180"/>
      <c r="P1209" s="180"/>
      <c r="Q1209" s="180"/>
      <c r="R1209" s="180"/>
      <c r="S1209" s="180"/>
      <c r="T1209" s="180"/>
      <c r="U1209" s="180"/>
      <c r="V1209" s="180"/>
      <c r="W1209" s="180"/>
      <c r="X1209" s="180"/>
      <c r="Y1209" s="180"/>
      <c r="Z1209" s="180"/>
      <c r="AA1209" s="180"/>
      <c r="AB1209" s="180"/>
      <c r="AC1209" s="180"/>
      <c r="AD1209" s="180"/>
      <c r="AE1209" s="180"/>
      <c r="AF1209" s="180"/>
      <c r="AG1209" s="180"/>
      <c r="AH1209" s="180"/>
      <c r="AI1209" s="180"/>
      <c r="AJ1209" s="180"/>
      <c r="AK1209" s="180"/>
      <c r="AL1209" s="180"/>
      <c r="AM1209" s="180"/>
      <c r="AN1209" s="180"/>
      <c r="AO1209" s="180"/>
      <c r="AP1209" s="180"/>
      <c r="AQ1209" s="180"/>
      <c r="AR1209" s="180"/>
      <c r="AS1209" s="180"/>
      <c r="AT1209" s="180"/>
      <c r="AU1209" s="180"/>
      <c r="AV1209" s="180"/>
      <c r="AW1209" s="180"/>
      <c r="AX1209" s="180"/>
      <c r="AY1209" s="180"/>
      <c r="AZ1209" s="180"/>
      <c r="BA1209" s="180"/>
      <c r="BB1209" s="180"/>
      <c r="BC1209" s="180"/>
      <c r="BD1209" s="180"/>
      <c r="BE1209" s="180"/>
      <c r="BF1209" s="180"/>
      <c r="BG1209" s="180"/>
      <c r="BH1209" s="180"/>
      <c r="BI1209" s="180"/>
      <c r="BJ1209" s="180"/>
      <c r="BK1209" s="180"/>
      <c r="BL1209" s="180"/>
      <c r="BM1209" s="180"/>
      <c r="BN1209" s="180"/>
      <c r="BO1209" s="180"/>
      <c r="BP1209" s="180"/>
      <c r="BQ1209" s="180"/>
      <c r="BR1209" s="180"/>
      <c r="BS1209" s="180"/>
      <c r="BT1209" s="180"/>
      <c r="BU1209" s="180"/>
      <c r="BV1209" s="180"/>
      <c r="BW1209" s="180"/>
      <c r="BX1209" s="180"/>
      <c r="BY1209" s="180"/>
      <c r="BZ1209" s="180"/>
      <c r="CA1209" s="180"/>
      <c r="CB1209" s="180"/>
      <c r="CC1209" s="180"/>
      <c r="CD1209" s="180"/>
      <c r="CE1209" s="180"/>
      <c r="CF1209" s="180"/>
      <c r="CG1209" s="180"/>
      <c r="CH1209" s="180"/>
      <c r="CI1209" s="180"/>
      <c r="CJ1209" s="187"/>
      <c r="CK1209" s="187"/>
      <c r="CL1209" s="187"/>
      <c r="CM1209" s="187"/>
      <c r="CN1209" s="187"/>
      <c r="CO1209" s="187"/>
      <c r="CP1209" s="187"/>
      <c r="CQ1209" s="187"/>
      <c r="CR1209" s="187"/>
      <c r="CS1209" s="187"/>
      <c r="CT1209" s="187"/>
      <c r="CU1209" s="187"/>
      <c r="CV1209" s="187"/>
      <c r="CW1209" s="187"/>
      <c r="CX1209" s="187"/>
      <c r="CY1209" s="187"/>
      <c r="CZ1209" s="187"/>
      <c r="DA1209" s="187"/>
    </row>
    <row r="1210" spans="1:105" ht="15">
      <c r="A1210" s="180"/>
      <c r="B1210" s="180"/>
      <c r="C1210" s="180"/>
      <c r="D1210" s="180"/>
      <c r="E1210" s="180"/>
      <c r="F1210" s="180"/>
      <c r="G1210" s="180"/>
      <c r="H1210" s="180"/>
      <c r="I1210" s="180"/>
      <c r="J1210" s="180"/>
      <c r="K1210" s="180"/>
      <c r="L1210" s="180"/>
      <c r="M1210" s="180"/>
      <c r="N1210" s="180"/>
      <c r="O1210" s="180"/>
      <c r="P1210" s="180"/>
      <c r="Q1210" s="180"/>
      <c r="R1210" s="180"/>
      <c r="S1210" s="180"/>
      <c r="T1210" s="180"/>
      <c r="U1210" s="180"/>
      <c r="V1210" s="180"/>
      <c r="W1210" s="180"/>
      <c r="X1210" s="180"/>
      <c r="Y1210" s="180"/>
      <c r="Z1210" s="180"/>
      <c r="AA1210" s="180"/>
      <c r="AB1210" s="180"/>
      <c r="AC1210" s="180"/>
      <c r="AD1210" s="180"/>
      <c r="AE1210" s="180"/>
      <c r="AF1210" s="180"/>
      <c r="AG1210" s="180"/>
      <c r="AH1210" s="180"/>
      <c r="AI1210" s="180"/>
      <c r="AJ1210" s="180"/>
      <c r="AK1210" s="180"/>
      <c r="AL1210" s="180"/>
      <c r="AM1210" s="180"/>
      <c r="AN1210" s="180"/>
      <c r="AO1210" s="180"/>
      <c r="AP1210" s="180"/>
      <c r="AQ1210" s="180"/>
      <c r="AR1210" s="180"/>
      <c r="AS1210" s="180"/>
      <c r="AT1210" s="180"/>
      <c r="AU1210" s="180"/>
      <c r="AV1210" s="180"/>
      <c r="AW1210" s="180"/>
      <c r="AX1210" s="180"/>
      <c r="AY1210" s="180"/>
      <c r="AZ1210" s="180"/>
      <c r="BA1210" s="180"/>
      <c r="BB1210" s="180"/>
      <c r="BC1210" s="180"/>
      <c r="BD1210" s="180"/>
      <c r="BE1210" s="180"/>
      <c r="BF1210" s="180"/>
      <c r="BG1210" s="180"/>
      <c r="BH1210" s="180"/>
      <c r="BI1210" s="180"/>
      <c r="BJ1210" s="180"/>
      <c r="BK1210" s="180"/>
      <c r="BL1210" s="180"/>
      <c r="BM1210" s="180"/>
      <c r="BN1210" s="180"/>
      <c r="BO1210" s="180"/>
      <c r="BP1210" s="180"/>
      <c r="BQ1210" s="180"/>
      <c r="BR1210" s="180"/>
      <c r="BS1210" s="180"/>
      <c r="BT1210" s="180"/>
      <c r="BU1210" s="180"/>
      <c r="BV1210" s="180"/>
      <c r="BW1210" s="180"/>
      <c r="BX1210" s="180"/>
      <c r="BY1210" s="180"/>
      <c r="BZ1210" s="180"/>
      <c r="CA1210" s="180"/>
      <c r="CB1210" s="180"/>
      <c r="CC1210" s="180"/>
      <c r="CD1210" s="180"/>
      <c r="CE1210" s="180"/>
      <c r="CF1210" s="180"/>
      <c r="CG1210" s="180"/>
      <c r="CH1210" s="180"/>
      <c r="CI1210" s="180"/>
      <c r="CJ1210" s="187"/>
      <c r="CK1210" s="187"/>
      <c r="CL1210" s="187"/>
      <c r="CM1210" s="187"/>
      <c r="CN1210" s="187"/>
      <c r="CO1210" s="187"/>
      <c r="CP1210" s="187"/>
      <c r="CQ1210" s="187"/>
      <c r="CR1210" s="187"/>
      <c r="CS1210" s="187"/>
      <c r="CT1210" s="187"/>
      <c r="CU1210" s="187"/>
      <c r="CV1210" s="187"/>
      <c r="CW1210" s="187"/>
      <c r="CX1210" s="187"/>
      <c r="CY1210" s="187"/>
      <c r="CZ1210" s="187"/>
      <c r="DA1210" s="187"/>
    </row>
    <row r="1211" spans="1:105" ht="15">
      <c r="A1211" s="180"/>
      <c r="B1211" s="180"/>
      <c r="C1211" s="180"/>
      <c r="D1211" s="180"/>
      <c r="E1211" s="180"/>
      <c r="F1211" s="180"/>
      <c r="G1211" s="180"/>
      <c r="H1211" s="180"/>
      <c r="I1211" s="180"/>
      <c r="J1211" s="180"/>
      <c r="K1211" s="180"/>
      <c r="L1211" s="180"/>
      <c r="M1211" s="180"/>
      <c r="N1211" s="180"/>
      <c r="O1211" s="180"/>
      <c r="P1211" s="180"/>
      <c r="Q1211" s="180"/>
      <c r="R1211" s="180"/>
      <c r="S1211" s="180"/>
      <c r="T1211" s="180"/>
      <c r="U1211" s="180"/>
      <c r="V1211" s="180"/>
      <c r="W1211" s="180"/>
      <c r="X1211" s="180"/>
      <c r="Y1211" s="180"/>
      <c r="Z1211" s="180"/>
      <c r="AA1211" s="180"/>
      <c r="AB1211" s="180"/>
      <c r="AC1211" s="180"/>
      <c r="AD1211" s="180"/>
      <c r="AE1211" s="180"/>
      <c r="AF1211" s="180"/>
      <c r="AG1211" s="180"/>
      <c r="AH1211" s="180"/>
      <c r="AI1211" s="180"/>
      <c r="AJ1211" s="180"/>
      <c r="AK1211" s="180"/>
      <c r="AL1211" s="180"/>
      <c r="AM1211" s="180"/>
      <c r="AN1211" s="180"/>
      <c r="AO1211" s="180"/>
      <c r="AP1211" s="180"/>
      <c r="AQ1211" s="180"/>
      <c r="AR1211" s="180"/>
      <c r="AS1211" s="180"/>
      <c r="AT1211" s="180"/>
      <c r="AU1211" s="180"/>
      <c r="AV1211" s="180"/>
      <c r="AW1211" s="180"/>
      <c r="AX1211" s="180"/>
      <c r="AY1211" s="180"/>
      <c r="AZ1211" s="180"/>
      <c r="BA1211" s="180"/>
      <c r="BB1211" s="180"/>
      <c r="BC1211" s="180"/>
      <c r="BD1211" s="180"/>
      <c r="BE1211" s="180"/>
      <c r="BF1211" s="180"/>
      <c r="BG1211" s="180"/>
      <c r="BH1211" s="180"/>
      <c r="BI1211" s="180"/>
      <c r="BJ1211" s="180"/>
      <c r="BK1211" s="180"/>
      <c r="BL1211" s="180"/>
      <c r="BM1211" s="180"/>
      <c r="BN1211" s="180"/>
      <c r="BO1211" s="180"/>
      <c r="BP1211" s="180"/>
      <c r="BQ1211" s="180"/>
      <c r="BR1211" s="180"/>
      <c r="BS1211" s="180"/>
      <c r="BT1211" s="180"/>
      <c r="BU1211" s="180"/>
      <c r="BV1211" s="180"/>
      <c r="BW1211" s="180"/>
      <c r="BX1211" s="180"/>
      <c r="BY1211" s="180"/>
      <c r="BZ1211" s="180"/>
      <c r="CA1211" s="180"/>
      <c r="CB1211" s="180"/>
      <c r="CC1211" s="180"/>
      <c r="CD1211" s="180"/>
      <c r="CE1211" s="180"/>
      <c r="CF1211" s="180"/>
      <c r="CG1211" s="180"/>
      <c r="CH1211" s="180"/>
      <c r="CI1211" s="180"/>
      <c r="CJ1211" s="187"/>
      <c r="CK1211" s="187"/>
      <c r="CL1211" s="187"/>
      <c r="CM1211" s="187"/>
      <c r="CN1211" s="187"/>
      <c r="CO1211" s="187"/>
      <c r="CP1211" s="187"/>
      <c r="CQ1211" s="187"/>
      <c r="CR1211" s="187"/>
      <c r="CS1211" s="187"/>
      <c r="CT1211" s="187"/>
      <c r="CU1211" s="187"/>
      <c r="CV1211" s="187"/>
      <c r="CW1211" s="187"/>
      <c r="CX1211" s="187"/>
      <c r="CY1211" s="187"/>
      <c r="CZ1211" s="187"/>
      <c r="DA1211" s="187"/>
    </row>
    <row r="1212" spans="1:105" ht="15">
      <c r="A1212" s="180"/>
      <c r="B1212" s="180"/>
      <c r="C1212" s="180"/>
      <c r="D1212" s="180"/>
      <c r="E1212" s="180"/>
      <c r="F1212" s="180"/>
      <c r="G1212" s="180"/>
      <c r="H1212" s="180"/>
      <c r="I1212" s="180"/>
      <c r="J1212" s="180"/>
      <c r="K1212" s="180"/>
      <c r="L1212" s="180"/>
      <c r="M1212" s="180"/>
      <c r="N1212" s="180"/>
      <c r="O1212" s="180"/>
      <c r="P1212" s="180"/>
      <c r="Q1212" s="180"/>
      <c r="R1212" s="180"/>
      <c r="S1212" s="180"/>
      <c r="T1212" s="180"/>
      <c r="U1212" s="180"/>
      <c r="V1212" s="180"/>
      <c r="W1212" s="180"/>
      <c r="X1212" s="180"/>
      <c r="Y1212" s="180"/>
      <c r="Z1212" s="180"/>
      <c r="AA1212" s="180"/>
      <c r="AB1212" s="180"/>
      <c r="AC1212" s="180"/>
      <c r="AD1212" s="180"/>
      <c r="AE1212" s="180"/>
      <c r="AF1212" s="180"/>
      <c r="AG1212" s="180"/>
      <c r="AH1212" s="180"/>
      <c r="AI1212" s="180"/>
      <c r="AJ1212" s="180"/>
      <c r="AK1212" s="180"/>
      <c r="AL1212" s="180"/>
      <c r="AM1212" s="180"/>
      <c r="AN1212" s="180"/>
      <c r="AO1212" s="180"/>
      <c r="AP1212" s="180"/>
      <c r="AQ1212" s="180"/>
      <c r="AR1212" s="180"/>
      <c r="AS1212" s="180"/>
      <c r="AT1212" s="180"/>
      <c r="AU1212" s="180"/>
      <c r="AV1212" s="180"/>
      <c r="AW1212" s="180"/>
      <c r="AX1212" s="180"/>
      <c r="AY1212" s="180"/>
      <c r="AZ1212" s="180"/>
      <c r="BA1212" s="180"/>
      <c r="BB1212" s="180"/>
      <c r="BC1212" s="180"/>
      <c r="BD1212" s="180"/>
      <c r="BE1212" s="180"/>
      <c r="BF1212" s="180"/>
      <c r="BG1212" s="180"/>
      <c r="BH1212" s="180"/>
      <c r="BI1212" s="180"/>
      <c r="BJ1212" s="180"/>
      <c r="BK1212" s="180"/>
      <c r="BL1212" s="180"/>
      <c r="BM1212" s="180"/>
      <c r="BN1212" s="180"/>
      <c r="BO1212" s="180"/>
      <c r="BP1212" s="180"/>
      <c r="BQ1212" s="180"/>
      <c r="BR1212" s="180"/>
      <c r="BS1212" s="180"/>
      <c r="BT1212" s="180"/>
      <c r="BU1212" s="180"/>
      <c r="BV1212" s="180"/>
      <c r="BW1212" s="180"/>
      <c r="BX1212" s="180"/>
      <c r="BY1212" s="180"/>
      <c r="BZ1212" s="180"/>
      <c r="CA1212" s="180"/>
      <c r="CB1212" s="180"/>
      <c r="CC1212" s="180"/>
      <c r="CD1212" s="180"/>
      <c r="CE1212" s="180"/>
      <c r="CF1212" s="180"/>
      <c r="CG1212" s="180"/>
      <c r="CH1212" s="180"/>
      <c r="CI1212" s="180"/>
      <c r="CJ1212" s="187"/>
      <c r="CK1212" s="187"/>
      <c r="CL1212" s="187"/>
      <c r="CM1212" s="187"/>
      <c r="CN1212" s="187"/>
      <c r="CO1212" s="187"/>
      <c r="CP1212" s="187"/>
      <c r="CQ1212" s="187"/>
      <c r="CR1212" s="187"/>
      <c r="CS1212" s="187"/>
      <c r="CT1212" s="187"/>
      <c r="CU1212" s="187"/>
      <c r="CV1212" s="187"/>
      <c r="CW1212" s="187"/>
      <c r="CX1212" s="187"/>
      <c r="CY1212" s="187"/>
      <c r="CZ1212" s="187"/>
      <c r="DA1212" s="187"/>
    </row>
    <row r="1213" spans="1:105" ht="15">
      <c r="A1213" s="180"/>
      <c r="B1213" s="180"/>
      <c r="C1213" s="180"/>
      <c r="D1213" s="180"/>
      <c r="E1213" s="180"/>
      <c r="F1213" s="180"/>
      <c r="G1213" s="180"/>
      <c r="H1213" s="180"/>
      <c r="I1213" s="180"/>
      <c r="J1213" s="180"/>
      <c r="K1213" s="180"/>
      <c r="L1213" s="180"/>
      <c r="M1213" s="180"/>
      <c r="N1213" s="180"/>
      <c r="O1213" s="180"/>
      <c r="P1213" s="180"/>
      <c r="Q1213" s="180"/>
      <c r="R1213" s="180"/>
      <c r="S1213" s="180"/>
      <c r="T1213" s="180"/>
      <c r="U1213" s="180"/>
      <c r="V1213" s="180"/>
      <c r="W1213" s="180"/>
      <c r="X1213" s="180"/>
      <c r="Y1213" s="180"/>
      <c r="Z1213" s="180"/>
      <c r="AA1213" s="180"/>
      <c r="AB1213" s="180"/>
      <c r="AC1213" s="180"/>
      <c r="AD1213" s="180"/>
      <c r="AE1213" s="180"/>
      <c r="AF1213" s="180"/>
      <c r="AG1213" s="180"/>
      <c r="AH1213" s="180"/>
      <c r="AI1213" s="180"/>
      <c r="AJ1213" s="180"/>
      <c r="AK1213" s="180"/>
      <c r="AL1213" s="180"/>
      <c r="AM1213" s="180"/>
      <c r="AN1213" s="180"/>
      <c r="AO1213" s="180"/>
      <c r="AP1213" s="180"/>
      <c r="AQ1213" s="180"/>
      <c r="AR1213" s="180"/>
      <c r="AS1213" s="180"/>
      <c r="AT1213" s="180"/>
      <c r="AU1213" s="180"/>
      <c r="AV1213" s="180"/>
      <c r="AW1213" s="180"/>
      <c r="AX1213" s="180"/>
      <c r="AY1213" s="180"/>
      <c r="AZ1213" s="180"/>
      <c r="BA1213" s="180"/>
      <c r="BB1213" s="180"/>
      <c r="BC1213" s="180"/>
      <c r="BD1213" s="180"/>
      <c r="BE1213" s="180"/>
      <c r="BF1213" s="180"/>
      <c r="BG1213" s="180"/>
      <c r="BH1213" s="180"/>
      <c r="BI1213" s="180"/>
      <c r="BJ1213" s="180"/>
      <c r="BK1213" s="180"/>
      <c r="BL1213" s="180"/>
      <c r="BM1213" s="180"/>
      <c r="BN1213" s="180"/>
      <c r="BO1213" s="180"/>
      <c r="BP1213" s="180"/>
      <c r="BQ1213" s="180"/>
      <c r="BR1213" s="180"/>
      <c r="BS1213" s="180"/>
      <c r="BT1213" s="180"/>
      <c r="BU1213" s="180"/>
      <c r="BV1213" s="180"/>
      <c r="BW1213" s="180"/>
      <c r="BX1213" s="180"/>
      <c r="BY1213" s="180"/>
      <c r="BZ1213" s="180"/>
      <c r="CA1213" s="180"/>
      <c r="CB1213" s="180"/>
      <c r="CC1213" s="180"/>
      <c r="CD1213" s="180"/>
      <c r="CE1213" s="180"/>
      <c r="CF1213" s="180"/>
      <c r="CG1213" s="180"/>
      <c r="CH1213" s="180"/>
      <c r="CI1213" s="180"/>
      <c r="CJ1213" s="187"/>
      <c r="CK1213" s="187"/>
      <c r="CL1213" s="187"/>
      <c r="CM1213" s="187"/>
      <c r="CN1213" s="187"/>
      <c r="CO1213" s="187"/>
      <c r="CP1213" s="187"/>
      <c r="CQ1213" s="187"/>
      <c r="CR1213" s="187"/>
      <c r="CS1213" s="187"/>
      <c r="CT1213" s="187"/>
      <c r="CU1213" s="187"/>
      <c r="CV1213" s="187"/>
      <c r="CW1213" s="187"/>
      <c r="CX1213" s="187"/>
      <c r="CY1213" s="187"/>
      <c r="CZ1213" s="187"/>
      <c r="DA1213" s="187"/>
    </row>
    <row r="1214" spans="1:105" ht="15">
      <c r="A1214" s="180"/>
      <c r="B1214" s="180"/>
      <c r="C1214" s="180"/>
      <c r="D1214" s="180"/>
      <c r="E1214" s="180"/>
      <c r="F1214" s="180"/>
      <c r="G1214" s="180"/>
      <c r="H1214" s="180"/>
      <c r="I1214" s="180"/>
      <c r="J1214" s="180"/>
      <c r="K1214" s="180"/>
      <c r="L1214" s="180"/>
      <c r="M1214" s="180"/>
      <c r="N1214" s="180"/>
      <c r="O1214" s="180"/>
      <c r="P1214" s="180"/>
      <c r="Q1214" s="180"/>
      <c r="R1214" s="180"/>
      <c r="S1214" s="180"/>
      <c r="T1214" s="180"/>
      <c r="U1214" s="180"/>
      <c r="V1214" s="180"/>
      <c r="W1214" s="180"/>
      <c r="X1214" s="180"/>
      <c r="Y1214" s="180"/>
      <c r="Z1214" s="180"/>
      <c r="AA1214" s="180"/>
      <c r="AB1214" s="180"/>
      <c r="AC1214" s="180"/>
      <c r="AD1214" s="180"/>
      <c r="AE1214" s="180"/>
      <c r="AF1214" s="180"/>
      <c r="AG1214" s="180"/>
      <c r="AH1214" s="180"/>
      <c r="AI1214" s="180"/>
      <c r="AJ1214" s="180"/>
      <c r="AK1214" s="180"/>
      <c r="AL1214" s="180"/>
      <c r="AM1214" s="180"/>
      <c r="AN1214" s="180"/>
      <c r="AO1214" s="180"/>
      <c r="AP1214" s="180"/>
      <c r="AQ1214" s="180"/>
      <c r="AR1214" s="180"/>
      <c r="AS1214" s="180"/>
      <c r="AT1214" s="180"/>
      <c r="AU1214" s="180"/>
      <c r="AV1214" s="180"/>
      <c r="AW1214" s="180"/>
      <c r="AX1214" s="180"/>
      <c r="AY1214" s="180"/>
      <c r="AZ1214" s="180"/>
      <c r="BA1214" s="180"/>
      <c r="BB1214" s="180"/>
      <c r="BC1214" s="180"/>
      <c r="BD1214" s="180"/>
      <c r="BE1214" s="180"/>
      <c r="BF1214" s="180"/>
      <c r="BG1214" s="180"/>
      <c r="BH1214" s="180"/>
      <c r="BI1214" s="180"/>
      <c r="BJ1214" s="180"/>
      <c r="BK1214" s="180"/>
      <c r="BL1214" s="180"/>
      <c r="BM1214" s="180"/>
      <c r="BN1214" s="180"/>
      <c r="BO1214" s="180"/>
      <c r="BP1214" s="180"/>
      <c r="BQ1214" s="180"/>
      <c r="BR1214" s="180"/>
      <c r="BS1214" s="180"/>
      <c r="BT1214" s="180"/>
      <c r="BU1214" s="180"/>
      <c r="BV1214" s="180"/>
      <c r="BW1214" s="180"/>
      <c r="BX1214" s="180"/>
      <c r="BY1214" s="180"/>
      <c r="BZ1214" s="180"/>
      <c r="CA1214" s="180"/>
      <c r="CB1214" s="180"/>
      <c r="CC1214" s="180"/>
      <c r="CD1214" s="180"/>
      <c r="CE1214" s="180"/>
      <c r="CF1214" s="180"/>
      <c r="CG1214" s="180"/>
      <c r="CH1214" s="180"/>
      <c r="CI1214" s="180"/>
      <c r="CJ1214" s="187"/>
      <c r="CK1214" s="187"/>
      <c r="CL1214" s="187"/>
      <c r="CM1214" s="187"/>
      <c r="CN1214" s="187"/>
      <c r="CO1214" s="187"/>
      <c r="CP1214" s="187"/>
      <c r="CQ1214" s="187"/>
      <c r="CR1214" s="187"/>
      <c r="CS1214" s="187"/>
      <c r="CT1214" s="187"/>
      <c r="CU1214" s="187"/>
      <c r="CV1214" s="187"/>
      <c r="CW1214" s="187"/>
      <c r="CX1214" s="187"/>
      <c r="CY1214" s="187"/>
      <c r="CZ1214" s="187"/>
      <c r="DA1214" s="187"/>
    </row>
    <row r="1215" spans="1:105" ht="15">
      <c r="A1215" s="180"/>
      <c r="B1215" s="180"/>
      <c r="C1215" s="180"/>
      <c r="D1215" s="180"/>
      <c r="E1215" s="180"/>
      <c r="F1215" s="180"/>
      <c r="G1215" s="180"/>
      <c r="H1215" s="180"/>
      <c r="I1215" s="180"/>
      <c r="J1215" s="180"/>
      <c r="K1215" s="180"/>
      <c r="L1215" s="180"/>
      <c r="M1215" s="180"/>
      <c r="N1215" s="180"/>
      <c r="O1215" s="180"/>
      <c r="P1215" s="180"/>
      <c r="Q1215" s="180"/>
      <c r="R1215" s="180"/>
      <c r="S1215" s="180"/>
      <c r="T1215" s="180"/>
      <c r="U1215" s="180"/>
      <c r="V1215" s="180"/>
      <c r="W1215" s="180"/>
      <c r="X1215" s="180"/>
      <c r="Y1215" s="180"/>
      <c r="Z1215" s="180"/>
      <c r="AA1215" s="180"/>
      <c r="AB1215" s="180"/>
      <c r="AC1215" s="180"/>
      <c r="AD1215" s="180"/>
      <c r="AE1215" s="180"/>
      <c r="AF1215" s="180"/>
      <c r="AG1215" s="180"/>
      <c r="AH1215" s="180"/>
      <c r="AI1215" s="180"/>
      <c r="AJ1215" s="180"/>
      <c r="AK1215" s="180"/>
      <c r="AL1215" s="180"/>
      <c r="AM1215" s="180"/>
      <c r="AN1215" s="180"/>
      <c r="AO1215" s="180"/>
      <c r="AP1215" s="180"/>
      <c r="AQ1215" s="180"/>
      <c r="AR1215" s="180"/>
      <c r="AS1215" s="180"/>
      <c r="AT1215" s="180"/>
      <c r="AU1215" s="180"/>
      <c r="AV1215" s="180"/>
      <c r="AW1215" s="180"/>
      <c r="AX1215" s="180"/>
      <c r="AY1215" s="180"/>
      <c r="AZ1215" s="180"/>
      <c r="BA1215" s="180"/>
      <c r="BB1215" s="180"/>
      <c r="BC1215" s="180"/>
      <c r="BD1215" s="180"/>
      <c r="BE1215" s="180"/>
      <c r="BF1215" s="180"/>
      <c r="BG1215" s="180"/>
      <c r="BH1215" s="180"/>
      <c r="BI1215" s="180"/>
      <c r="BJ1215" s="180"/>
      <c r="BK1215" s="180"/>
      <c r="BL1215" s="180"/>
      <c r="BM1215" s="180"/>
      <c r="BN1215" s="180"/>
      <c r="BO1215" s="180"/>
      <c r="BP1215" s="180"/>
      <c r="BQ1215" s="180"/>
      <c r="BR1215" s="180"/>
      <c r="BS1215" s="180"/>
      <c r="BT1215" s="180"/>
      <c r="BU1215" s="180"/>
      <c r="BV1215" s="180"/>
      <c r="BW1215" s="180"/>
      <c r="BX1215" s="180"/>
      <c r="BY1215" s="180"/>
      <c r="BZ1215" s="180"/>
      <c r="CA1215" s="180"/>
      <c r="CB1215" s="180"/>
      <c r="CC1215" s="180"/>
      <c r="CD1215" s="180"/>
      <c r="CE1215" s="180"/>
      <c r="CF1215" s="180"/>
      <c r="CG1215" s="180"/>
      <c r="CH1215" s="180"/>
      <c r="CI1215" s="180"/>
      <c r="CJ1215" s="187"/>
      <c r="CK1215" s="187"/>
      <c r="CL1215" s="187"/>
      <c r="CM1215" s="187"/>
      <c r="CN1215" s="187"/>
      <c r="CO1215" s="187"/>
      <c r="CP1215" s="187"/>
      <c r="CQ1215" s="187"/>
      <c r="CR1215" s="187"/>
      <c r="CS1215" s="187"/>
      <c r="CT1215" s="187"/>
      <c r="CU1215" s="187"/>
      <c r="CV1215" s="187"/>
      <c r="CW1215" s="187"/>
      <c r="CX1215" s="187"/>
      <c r="CY1215" s="187"/>
      <c r="CZ1215" s="187"/>
      <c r="DA1215" s="187"/>
    </row>
    <row r="1216" spans="1:105" ht="15">
      <c r="A1216" s="180"/>
      <c r="B1216" s="180"/>
      <c r="C1216" s="180"/>
      <c r="D1216" s="180"/>
      <c r="E1216" s="180"/>
      <c r="F1216" s="180"/>
      <c r="G1216" s="180"/>
      <c r="H1216" s="180"/>
      <c r="I1216" s="180"/>
      <c r="J1216" s="180"/>
      <c r="K1216" s="180"/>
      <c r="L1216" s="180"/>
      <c r="M1216" s="180"/>
      <c r="N1216" s="180"/>
      <c r="O1216" s="180"/>
      <c r="P1216" s="180"/>
      <c r="Q1216" s="180"/>
      <c r="R1216" s="180"/>
      <c r="S1216" s="180"/>
      <c r="T1216" s="180"/>
      <c r="U1216" s="180"/>
      <c r="V1216" s="180"/>
      <c r="W1216" s="180"/>
      <c r="X1216" s="180"/>
      <c r="Y1216" s="180"/>
      <c r="Z1216" s="180"/>
      <c r="AA1216" s="180"/>
      <c r="AB1216" s="180"/>
      <c r="AC1216" s="180"/>
      <c r="AD1216" s="180"/>
      <c r="AE1216" s="180"/>
      <c r="AF1216" s="180"/>
      <c r="AG1216" s="180"/>
      <c r="AH1216" s="180"/>
      <c r="AI1216" s="180"/>
      <c r="AJ1216" s="180"/>
      <c r="AK1216" s="180"/>
      <c r="AL1216" s="180"/>
      <c r="AM1216" s="180"/>
      <c r="AN1216" s="180"/>
      <c r="AO1216" s="180"/>
      <c r="AP1216" s="180"/>
      <c r="AQ1216" s="180"/>
      <c r="AR1216" s="180"/>
      <c r="AS1216" s="180"/>
      <c r="AT1216" s="180"/>
      <c r="AU1216" s="180"/>
      <c r="AV1216" s="180"/>
      <c r="AW1216" s="180"/>
      <c r="AX1216" s="180"/>
      <c r="AY1216" s="180"/>
      <c r="AZ1216" s="180"/>
      <c r="BA1216" s="180"/>
      <c r="BB1216" s="180"/>
      <c r="BC1216" s="180"/>
      <c r="BD1216" s="180"/>
      <c r="BE1216" s="180"/>
      <c r="BF1216" s="180"/>
      <c r="BG1216" s="180"/>
      <c r="BH1216" s="180"/>
      <c r="BI1216" s="180"/>
      <c r="BJ1216" s="180"/>
      <c r="BK1216" s="180"/>
      <c r="BL1216" s="180"/>
      <c r="BM1216" s="180"/>
      <c r="BN1216" s="180"/>
      <c r="BO1216" s="180"/>
      <c r="BP1216" s="180"/>
      <c r="BQ1216" s="180"/>
      <c r="BR1216" s="180"/>
      <c r="BS1216" s="180"/>
      <c r="BT1216" s="180"/>
      <c r="BU1216" s="180"/>
      <c r="BV1216" s="180"/>
      <c r="BW1216" s="180"/>
      <c r="BX1216" s="180"/>
      <c r="BY1216" s="180"/>
      <c r="BZ1216" s="180"/>
      <c r="CA1216" s="180"/>
      <c r="CB1216" s="180"/>
      <c r="CC1216" s="180"/>
      <c r="CD1216" s="180"/>
      <c r="CE1216" s="180"/>
      <c r="CF1216" s="180"/>
      <c r="CG1216" s="180"/>
      <c r="CH1216" s="180"/>
      <c r="CI1216" s="180"/>
      <c r="CJ1216" s="187"/>
      <c r="CK1216" s="187"/>
      <c r="CL1216" s="187"/>
      <c r="CM1216" s="187"/>
      <c r="CN1216" s="187"/>
      <c r="CO1216" s="187"/>
      <c r="CP1216" s="187"/>
      <c r="CQ1216" s="187"/>
      <c r="CR1216" s="187"/>
      <c r="CS1216" s="187"/>
      <c r="CT1216" s="187"/>
      <c r="CU1216" s="187"/>
      <c r="CV1216" s="187"/>
      <c r="CW1216" s="187"/>
      <c r="CX1216" s="187"/>
      <c r="CY1216" s="187"/>
      <c r="CZ1216" s="187"/>
      <c r="DA1216" s="187"/>
    </row>
    <row r="1217" spans="1:105" ht="15">
      <c r="A1217" s="180"/>
      <c r="B1217" s="180"/>
      <c r="C1217" s="180"/>
      <c r="D1217" s="180"/>
      <c r="E1217" s="180"/>
      <c r="F1217" s="180"/>
      <c r="G1217" s="180"/>
      <c r="H1217" s="180"/>
      <c r="I1217" s="180"/>
      <c r="J1217" s="180"/>
      <c r="K1217" s="180"/>
      <c r="L1217" s="180"/>
      <c r="M1217" s="180"/>
      <c r="N1217" s="180"/>
      <c r="O1217" s="180"/>
      <c r="P1217" s="180"/>
      <c r="Q1217" s="180"/>
      <c r="R1217" s="180"/>
      <c r="S1217" s="180"/>
      <c r="T1217" s="180"/>
      <c r="U1217" s="180"/>
      <c r="V1217" s="180"/>
      <c r="W1217" s="180"/>
      <c r="X1217" s="180"/>
      <c r="Y1217" s="180"/>
      <c r="Z1217" s="180"/>
      <c r="AA1217" s="180"/>
      <c r="AB1217" s="180"/>
      <c r="AC1217" s="180"/>
      <c r="AD1217" s="180"/>
      <c r="AE1217" s="180"/>
      <c r="AF1217" s="180"/>
      <c r="AG1217" s="180"/>
      <c r="AH1217" s="180"/>
      <c r="AI1217" s="180"/>
      <c r="AJ1217" s="180"/>
      <c r="AK1217" s="180"/>
      <c r="AL1217" s="180"/>
      <c r="AM1217" s="180"/>
      <c r="AN1217" s="180"/>
      <c r="AO1217" s="180"/>
      <c r="AP1217" s="180"/>
      <c r="AQ1217" s="180"/>
      <c r="AR1217" s="180"/>
      <c r="AS1217" s="180"/>
      <c r="AT1217" s="180"/>
      <c r="AU1217" s="180"/>
      <c r="AV1217" s="180"/>
      <c r="AW1217" s="180"/>
      <c r="AX1217" s="180"/>
      <c r="AY1217" s="180"/>
      <c r="AZ1217" s="180"/>
      <c r="BA1217" s="180"/>
      <c r="BB1217" s="180"/>
      <c r="BC1217" s="180"/>
      <c r="BD1217" s="180"/>
      <c r="BE1217" s="180"/>
      <c r="BF1217" s="180"/>
      <c r="BG1217" s="180"/>
      <c r="BH1217" s="180"/>
      <c r="BI1217" s="180"/>
      <c r="BJ1217" s="180"/>
      <c r="BK1217" s="180"/>
      <c r="BL1217" s="180"/>
      <c r="BM1217" s="180"/>
      <c r="BN1217" s="180"/>
      <c r="BO1217" s="180"/>
      <c r="BP1217" s="180"/>
      <c r="BQ1217" s="180"/>
      <c r="BR1217" s="180"/>
      <c r="BS1217" s="180"/>
      <c r="BT1217" s="180"/>
      <c r="BU1217" s="180"/>
      <c r="BV1217" s="180"/>
      <c r="BW1217" s="180"/>
      <c r="BX1217" s="180"/>
      <c r="BY1217" s="180"/>
      <c r="BZ1217" s="180"/>
      <c r="CA1217" s="180"/>
      <c r="CB1217" s="180"/>
      <c r="CC1217" s="180"/>
      <c r="CD1217" s="180"/>
      <c r="CE1217" s="180"/>
      <c r="CF1217" s="180"/>
      <c r="CG1217" s="180"/>
      <c r="CH1217" s="180"/>
      <c r="CI1217" s="180"/>
      <c r="CJ1217" s="187"/>
      <c r="CK1217" s="187"/>
      <c r="CL1217" s="187"/>
      <c r="CM1217" s="187"/>
      <c r="CN1217" s="187"/>
      <c r="CO1217" s="187"/>
      <c r="CP1217" s="187"/>
      <c r="CQ1217" s="187"/>
      <c r="CR1217" s="187"/>
      <c r="CS1217" s="187"/>
      <c r="CT1217" s="187"/>
      <c r="CU1217" s="187"/>
      <c r="CV1217" s="187"/>
      <c r="CW1217" s="187"/>
      <c r="CX1217" s="187"/>
      <c r="CY1217" s="187"/>
      <c r="CZ1217" s="187"/>
      <c r="DA1217" s="187"/>
    </row>
    <row r="1218" spans="1:105" ht="15">
      <c r="A1218" s="180"/>
      <c r="B1218" s="180"/>
      <c r="C1218" s="180"/>
      <c r="D1218" s="180"/>
      <c r="E1218" s="180"/>
      <c r="F1218" s="180"/>
      <c r="G1218" s="180"/>
      <c r="H1218" s="180"/>
      <c r="I1218" s="180"/>
      <c r="J1218" s="180"/>
      <c r="K1218" s="180"/>
      <c r="L1218" s="180"/>
      <c r="M1218" s="180"/>
      <c r="N1218" s="180"/>
      <c r="O1218" s="180"/>
      <c r="P1218" s="180"/>
      <c r="Q1218" s="180"/>
      <c r="R1218" s="180"/>
      <c r="S1218" s="180"/>
      <c r="T1218" s="180"/>
      <c r="U1218" s="180"/>
      <c r="V1218" s="180"/>
      <c r="W1218" s="180"/>
      <c r="X1218" s="180"/>
      <c r="Y1218" s="180"/>
      <c r="Z1218" s="180"/>
      <c r="AA1218" s="180"/>
      <c r="AB1218" s="180"/>
      <c r="AC1218" s="180"/>
      <c r="AD1218" s="180"/>
      <c r="AE1218" s="180"/>
      <c r="AF1218" s="180"/>
      <c r="AG1218" s="180"/>
      <c r="AH1218" s="180"/>
      <c r="AI1218" s="180"/>
      <c r="AJ1218" s="180"/>
      <c r="AK1218" s="180"/>
      <c r="AL1218" s="180"/>
      <c r="AM1218" s="180"/>
      <c r="AN1218" s="180"/>
      <c r="AO1218" s="180"/>
      <c r="AP1218" s="180"/>
      <c r="AQ1218" s="180"/>
      <c r="AR1218" s="180"/>
      <c r="AS1218" s="180"/>
      <c r="AT1218" s="180"/>
      <c r="AU1218" s="180"/>
      <c r="AV1218" s="180"/>
      <c r="AW1218" s="180"/>
      <c r="AX1218" s="180"/>
      <c r="AY1218" s="180"/>
      <c r="AZ1218" s="180"/>
      <c r="BA1218" s="180"/>
      <c r="BB1218" s="180"/>
      <c r="BC1218" s="180"/>
      <c r="BD1218" s="180"/>
      <c r="BE1218" s="180"/>
      <c r="BF1218" s="180"/>
      <c r="BG1218" s="180"/>
      <c r="BH1218" s="180"/>
      <c r="BI1218" s="180"/>
      <c r="BJ1218" s="180"/>
      <c r="BK1218" s="180"/>
      <c r="BL1218" s="180"/>
      <c r="BM1218" s="180"/>
      <c r="BN1218" s="180"/>
      <c r="BO1218" s="180"/>
      <c r="BP1218" s="180"/>
      <c r="BQ1218" s="180"/>
      <c r="BR1218" s="180"/>
      <c r="BS1218" s="180"/>
      <c r="BT1218" s="180"/>
      <c r="BU1218" s="180"/>
      <c r="BV1218" s="180"/>
      <c r="BW1218" s="180"/>
      <c r="BX1218" s="180"/>
      <c r="BY1218" s="180"/>
      <c r="BZ1218" s="180"/>
      <c r="CA1218" s="180"/>
      <c r="CB1218" s="180"/>
      <c r="CC1218" s="180"/>
      <c r="CD1218" s="180"/>
      <c r="CE1218" s="180"/>
      <c r="CF1218" s="180"/>
      <c r="CG1218" s="180"/>
      <c r="CH1218" s="180"/>
      <c r="CI1218" s="180"/>
      <c r="CJ1218" s="187"/>
      <c r="CK1218" s="187"/>
      <c r="CL1218" s="187"/>
      <c r="CM1218" s="187"/>
      <c r="CN1218" s="187"/>
      <c r="CO1218" s="187"/>
      <c r="CP1218" s="187"/>
      <c r="CQ1218" s="187"/>
      <c r="CR1218" s="187"/>
      <c r="CS1218" s="187"/>
      <c r="CT1218" s="187"/>
      <c r="CU1218" s="187"/>
      <c r="CV1218" s="187"/>
      <c r="CW1218" s="187"/>
      <c r="CX1218" s="187"/>
      <c r="CY1218" s="187"/>
      <c r="CZ1218" s="187"/>
      <c r="DA1218" s="187"/>
    </row>
    <row r="1219" spans="1:105" ht="15">
      <c r="A1219" s="180"/>
      <c r="B1219" s="180"/>
      <c r="C1219" s="180"/>
      <c r="D1219" s="180"/>
      <c r="E1219" s="180"/>
      <c r="F1219" s="180"/>
      <c r="G1219" s="180"/>
      <c r="H1219" s="180"/>
      <c r="I1219" s="180"/>
      <c r="J1219" s="180"/>
      <c r="K1219" s="180"/>
      <c r="L1219" s="180"/>
      <c r="M1219" s="180"/>
      <c r="N1219" s="180"/>
      <c r="O1219" s="180"/>
      <c r="P1219" s="180"/>
      <c r="Q1219" s="180"/>
      <c r="R1219" s="180"/>
      <c r="S1219" s="180"/>
      <c r="T1219" s="180"/>
      <c r="U1219" s="180"/>
      <c r="V1219" s="180"/>
      <c r="W1219" s="180"/>
      <c r="X1219" s="180"/>
      <c r="Y1219" s="180"/>
      <c r="Z1219" s="180"/>
      <c r="AA1219" s="180"/>
      <c r="AB1219" s="180"/>
      <c r="AC1219" s="180"/>
      <c r="AD1219" s="180"/>
      <c r="AE1219" s="180"/>
      <c r="AF1219" s="180"/>
      <c r="AG1219" s="180"/>
      <c r="AH1219" s="180"/>
      <c r="AI1219" s="180"/>
      <c r="AJ1219" s="180"/>
      <c r="AK1219" s="180"/>
      <c r="AL1219" s="180"/>
      <c r="AM1219" s="180"/>
      <c r="AN1219" s="180"/>
      <c r="AO1219" s="180"/>
      <c r="AP1219" s="180"/>
      <c r="AQ1219" s="180"/>
      <c r="AR1219" s="180"/>
      <c r="AS1219" s="180"/>
      <c r="AT1219" s="180"/>
      <c r="AU1219" s="180"/>
      <c r="AV1219" s="180"/>
      <c r="AW1219" s="180"/>
      <c r="AX1219" s="180"/>
      <c r="AY1219" s="180"/>
      <c r="AZ1219" s="180"/>
      <c r="BA1219" s="180"/>
      <c r="BB1219" s="180"/>
      <c r="BC1219" s="180"/>
      <c r="BD1219" s="180"/>
      <c r="BE1219" s="180"/>
      <c r="BF1219" s="180"/>
      <c r="BG1219" s="180"/>
      <c r="BH1219" s="180"/>
      <c r="BI1219" s="180"/>
      <c r="BJ1219" s="180"/>
      <c r="BK1219" s="180"/>
      <c r="BL1219" s="180"/>
      <c r="BM1219" s="180"/>
      <c r="BN1219" s="180"/>
      <c r="BO1219" s="180"/>
      <c r="BP1219" s="180"/>
      <c r="BQ1219" s="180"/>
      <c r="BR1219" s="180"/>
      <c r="BS1219" s="180"/>
      <c r="BT1219" s="180"/>
      <c r="BU1219" s="180"/>
      <c r="BV1219" s="180"/>
      <c r="BW1219" s="180"/>
      <c r="BX1219" s="180"/>
      <c r="BY1219" s="180"/>
      <c r="BZ1219" s="180"/>
      <c r="CA1219" s="180"/>
      <c r="CB1219" s="180"/>
      <c r="CC1219" s="180"/>
      <c r="CD1219" s="180"/>
      <c r="CE1219" s="180"/>
      <c r="CF1219" s="180"/>
      <c r="CG1219" s="180"/>
      <c r="CH1219" s="180"/>
      <c r="CI1219" s="180"/>
      <c r="CJ1219" s="187"/>
      <c r="CK1219" s="187"/>
      <c r="CL1219" s="187"/>
      <c r="CM1219" s="187"/>
      <c r="CN1219" s="187"/>
      <c r="CO1219" s="187"/>
      <c r="CP1219" s="187"/>
      <c r="CQ1219" s="187"/>
      <c r="CR1219" s="187"/>
      <c r="CS1219" s="187"/>
      <c r="CT1219" s="187"/>
      <c r="CU1219" s="187"/>
      <c r="CV1219" s="187"/>
      <c r="CW1219" s="187"/>
      <c r="CX1219" s="187"/>
      <c r="CY1219" s="187"/>
      <c r="CZ1219" s="187"/>
      <c r="DA1219" s="187"/>
    </row>
    <row r="1220" spans="1:105" ht="15">
      <c r="A1220" s="180"/>
      <c r="B1220" s="180"/>
      <c r="C1220" s="180"/>
      <c r="D1220" s="180"/>
      <c r="E1220" s="180"/>
      <c r="F1220" s="180"/>
      <c r="G1220" s="180"/>
      <c r="H1220" s="180"/>
      <c r="I1220" s="180"/>
      <c r="J1220" s="180"/>
      <c r="K1220" s="180"/>
      <c r="L1220" s="180"/>
      <c r="M1220" s="180"/>
      <c r="N1220" s="180"/>
      <c r="O1220" s="180"/>
      <c r="P1220" s="180"/>
      <c r="Q1220" s="180"/>
      <c r="R1220" s="180"/>
      <c r="S1220" s="180"/>
      <c r="T1220" s="180"/>
      <c r="U1220" s="180"/>
      <c r="V1220" s="180"/>
      <c r="W1220" s="180"/>
      <c r="X1220" s="180"/>
      <c r="Y1220" s="180"/>
      <c r="Z1220" s="180"/>
      <c r="AA1220" s="180"/>
      <c r="AB1220" s="180"/>
      <c r="AC1220" s="180"/>
      <c r="AD1220" s="180"/>
      <c r="AE1220" s="180"/>
      <c r="AF1220" s="180"/>
      <c r="AG1220" s="180"/>
      <c r="AH1220" s="180"/>
      <c r="AI1220" s="180"/>
      <c r="AJ1220" s="180"/>
      <c r="AK1220" s="180"/>
      <c r="AL1220" s="180"/>
      <c r="AM1220" s="180"/>
      <c r="AN1220" s="180"/>
      <c r="AO1220" s="180"/>
      <c r="AP1220" s="180"/>
      <c r="AQ1220" s="180"/>
      <c r="AR1220" s="180"/>
      <c r="AS1220" s="180"/>
      <c r="AT1220" s="180"/>
      <c r="AU1220" s="180"/>
      <c r="AV1220" s="180"/>
      <c r="AW1220" s="180"/>
      <c r="AX1220" s="180"/>
      <c r="AY1220" s="180"/>
      <c r="AZ1220" s="180"/>
      <c r="BA1220" s="180"/>
      <c r="BB1220" s="180"/>
      <c r="BC1220" s="180"/>
      <c r="BD1220" s="180"/>
      <c r="BE1220" s="180"/>
      <c r="BF1220" s="180"/>
      <c r="BG1220" s="180"/>
      <c r="BH1220" s="180"/>
      <c r="BI1220" s="180"/>
      <c r="BJ1220" s="180"/>
      <c r="BK1220" s="180"/>
      <c r="BL1220" s="180"/>
      <c r="BM1220" s="180"/>
      <c r="BN1220" s="180"/>
      <c r="BO1220" s="180"/>
      <c r="BP1220" s="180"/>
      <c r="BQ1220" s="180"/>
      <c r="BR1220" s="180"/>
      <c r="BS1220" s="180"/>
      <c r="BT1220" s="180"/>
      <c r="BU1220" s="180"/>
      <c r="BV1220" s="180"/>
      <c r="BW1220" s="180"/>
      <c r="BX1220" s="180"/>
      <c r="BY1220" s="180"/>
      <c r="BZ1220" s="180"/>
      <c r="CA1220" s="180"/>
      <c r="CB1220" s="180"/>
      <c r="CC1220" s="180"/>
      <c r="CD1220" s="180"/>
      <c r="CE1220" s="180"/>
      <c r="CF1220" s="180"/>
      <c r="CG1220" s="180"/>
      <c r="CH1220" s="180"/>
      <c r="CI1220" s="180"/>
      <c r="CJ1220" s="187"/>
      <c r="CK1220" s="187"/>
      <c r="CL1220" s="187"/>
      <c r="CM1220" s="187"/>
      <c r="CN1220" s="187"/>
      <c r="CO1220" s="187"/>
      <c r="CP1220" s="187"/>
      <c r="CQ1220" s="187"/>
      <c r="CR1220" s="187"/>
      <c r="CS1220" s="187"/>
      <c r="CT1220" s="187"/>
      <c r="CU1220" s="187"/>
      <c r="CV1220" s="187"/>
      <c r="CW1220" s="187"/>
      <c r="CX1220" s="187"/>
      <c r="CY1220" s="187"/>
      <c r="CZ1220" s="187"/>
      <c r="DA1220" s="187"/>
    </row>
    <row r="1221" spans="1:105" ht="15">
      <c r="A1221" s="180"/>
      <c r="B1221" s="180"/>
      <c r="C1221" s="180"/>
      <c r="D1221" s="180"/>
      <c r="E1221" s="180"/>
      <c r="F1221" s="180"/>
      <c r="G1221" s="180"/>
      <c r="H1221" s="180"/>
      <c r="I1221" s="180"/>
      <c r="J1221" s="180"/>
      <c r="K1221" s="180"/>
      <c r="L1221" s="180"/>
      <c r="M1221" s="180"/>
      <c r="N1221" s="180"/>
      <c r="O1221" s="180"/>
      <c r="P1221" s="180"/>
      <c r="Q1221" s="180"/>
      <c r="R1221" s="180"/>
      <c r="S1221" s="180"/>
      <c r="T1221" s="180"/>
      <c r="U1221" s="180"/>
      <c r="V1221" s="180"/>
      <c r="W1221" s="180"/>
      <c r="X1221" s="180"/>
      <c r="Y1221" s="180"/>
      <c r="Z1221" s="180"/>
      <c r="AA1221" s="180"/>
      <c r="AB1221" s="180"/>
      <c r="AC1221" s="180"/>
      <c r="AD1221" s="180"/>
      <c r="AE1221" s="180"/>
      <c r="AF1221" s="180"/>
      <c r="AG1221" s="180"/>
      <c r="AH1221" s="180"/>
      <c r="AI1221" s="180"/>
      <c r="AJ1221" s="180"/>
      <c r="AK1221" s="180"/>
      <c r="AL1221" s="180"/>
      <c r="AM1221" s="180"/>
      <c r="AN1221" s="180"/>
      <c r="AO1221" s="180"/>
      <c r="AP1221" s="180"/>
      <c r="AQ1221" s="180"/>
      <c r="AR1221" s="180"/>
      <c r="AS1221" s="180"/>
      <c r="AT1221" s="180"/>
      <c r="AU1221" s="180"/>
      <c r="AV1221" s="180"/>
      <c r="AW1221" s="180"/>
      <c r="AX1221" s="180"/>
      <c r="AY1221" s="180"/>
      <c r="AZ1221" s="180"/>
      <c r="BA1221" s="180"/>
      <c r="BB1221" s="180"/>
      <c r="BC1221" s="180"/>
      <c r="BD1221" s="180"/>
      <c r="BE1221" s="180"/>
      <c r="BF1221" s="180"/>
      <c r="BG1221" s="180"/>
      <c r="BH1221" s="180"/>
      <c r="BI1221" s="180"/>
      <c r="BJ1221" s="180"/>
      <c r="BK1221" s="180"/>
      <c r="BL1221" s="180"/>
      <c r="BM1221" s="180"/>
      <c r="BN1221" s="180"/>
      <c r="BO1221" s="180"/>
      <c r="BP1221" s="180"/>
      <c r="BQ1221" s="180"/>
      <c r="BR1221" s="180"/>
      <c r="BS1221" s="180"/>
      <c r="BT1221" s="180"/>
      <c r="BU1221" s="180"/>
      <c r="BV1221" s="180"/>
      <c r="BW1221" s="180"/>
      <c r="BX1221" s="180"/>
      <c r="BY1221" s="180"/>
      <c r="BZ1221" s="180"/>
      <c r="CA1221" s="180"/>
      <c r="CB1221" s="180"/>
      <c r="CC1221" s="180"/>
      <c r="CD1221" s="180"/>
      <c r="CE1221" s="180"/>
      <c r="CF1221" s="180"/>
      <c r="CG1221" s="180"/>
      <c r="CH1221" s="180"/>
      <c r="CI1221" s="180"/>
      <c r="CJ1221" s="187"/>
      <c r="CK1221" s="187"/>
      <c r="CL1221" s="187"/>
      <c r="CM1221" s="187"/>
      <c r="CN1221" s="187"/>
      <c r="CO1221" s="187"/>
      <c r="CP1221" s="187"/>
      <c r="CQ1221" s="187"/>
      <c r="CR1221" s="187"/>
      <c r="CS1221" s="187"/>
      <c r="CT1221" s="187"/>
      <c r="CU1221" s="187"/>
      <c r="CV1221" s="187"/>
      <c r="CW1221" s="187"/>
      <c r="CX1221" s="187"/>
      <c r="CY1221" s="187"/>
      <c r="CZ1221" s="187"/>
      <c r="DA1221" s="187"/>
    </row>
    <row r="1222" spans="1:105" ht="15">
      <c r="A1222" s="180"/>
      <c r="B1222" s="180"/>
      <c r="C1222" s="180"/>
      <c r="D1222" s="180"/>
      <c r="E1222" s="180"/>
      <c r="F1222" s="180"/>
      <c r="G1222" s="180"/>
      <c r="H1222" s="180"/>
      <c r="I1222" s="180"/>
      <c r="J1222" s="180"/>
      <c r="K1222" s="180"/>
      <c r="L1222" s="180"/>
      <c r="M1222" s="180"/>
      <c r="N1222" s="180"/>
      <c r="O1222" s="180"/>
      <c r="P1222" s="180"/>
      <c r="Q1222" s="180"/>
      <c r="R1222" s="180"/>
      <c r="S1222" s="180"/>
      <c r="T1222" s="180"/>
      <c r="U1222" s="180"/>
      <c r="V1222" s="180"/>
      <c r="W1222" s="180"/>
      <c r="X1222" s="180"/>
      <c r="Y1222" s="180"/>
      <c r="Z1222" s="180"/>
      <c r="AA1222" s="180"/>
      <c r="AB1222" s="180"/>
      <c r="AC1222" s="180"/>
      <c r="AD1222" s="180"/>
      <c r="AE1222" s="180"/>
      <c r="AF1222" s="180"/>
      <c r="AG1222" s="180"/>
      <c r="AH1222" s="180"/>
      <c r="AI1222" s="180"/>
      <c r="AJ1222" s="180"/>
      <c r="AK1222" s="180"/>
      <c r="AL1222" s="180"/>
      <c r="AM1222" s="180"/>
      <c r="AN1222" s="180"/>
      <c r="AO1222" s="180"/>
      <c r="AP1222" s="180"/>
      <c r="AQ1222" s="180"/>
      <c r="AR1222" s="180"/>
      <c r="AS1222" s="180"/>
      <c r="AT1222" s="180"/>
      <c r="AU1222" s="180"/>
      <c r="AV1222" s="180"/>
      <c r="AW1222" s="180"/>
      <c r="AX1222" s="180"/>
      <c r="AY1222" s="180"/>
      <c r="AZ1222" s="180"/>
      <c r="BA1222" s="180"/>
      <c r="BB1222" s="180"/>
      <c r="BC1222" s="180"/>
      <c r="BD1222" s="180"/>
      <c r="BE1222" s="180"/>
      <c r="BF1222" s="180"/>
      <c r="BG1222" s="180"/>
      <c r="BH1222" s="180"/>
      <c r="BI1222" s="180"/>
      <c r="BJ1222" s="180"/>
      <c r="BK1222" s="180"/>
      <c r="BL1222" s="180"/>
      <c r="BM1222" s="180"/>
      <c r="BN1222" s="180"/>
      <c r="BO1222" s="180"/>
      <c r="BP1222" s="180"/>
      <c r="BQ1222" s="180"/>
      <c r="BR1222" s="180"/>
      <c r="BS1222" s="180"/>
      <c r="BT1222" s="180"/>
      <c r="BU1222" s="180"/>
      <c r="BV1222" s="180"/>
      <c r="BW1222" s="180"/>
      <c r="BX1222" s="180"/>
      <c r="BY1222" s="180"/>
      <c r="BZ1222" s="180"/>
      <c r="CA1222" s="180"/>
      <c r="CB1222" s="180"/>
      <c r="CC1222" s="180"/>
      <c r="CD1222" s="180"/>
      <c r="CE1222" s="180"/>
      <c r="CF1222" s="180"/>
      <c r="CG1222" s="180"/>
      <c r="CH1222" s="180"/>
      <c r="CI1222" s="180"/>
      <c r="CJ1222" s="187"/>
      <c r="CK1222" s="187"/>
      <c r="CL1222" s="187"/>
      <c r="CM1222" s="187"/>
      <c r="CN1222" s="187"/>
      <c r="CO1222" s="187"/>
      <c r="CP1222" s="187"/>
      <c r="CQ1222" s="187"/>
      <c r="CR1222" s="187"/>
      <c r="CS1222" s="187"/>
      <c r="CT1222" s="187"/>
      <c r="CU1222" s="187"/>
      <c r="CV1222" s="187"/>
      <c r="CW1222" s="187"/>
      <c r="CX1222" s="187"/>
      <c r="CY1222" s="187"/>
      <c r="CZ1222" s="187"/>
      <c r="DA1222" s="187"/>
    </row>
    <row r="1223" spans="1:105" ht="15">
      <c r="A1223" s="180"/>
      <c r="B1223" s="180"/>
      <c r="C1223" s="180"/>
      <c r="D1223" s="180"/>
      <c r="E1223" s="180"/>
      <c r="F1223" s="180"/>
      <c r="G1223" s="180"/>
      <c r="H1223" s="180"/>
      <c r="I1223" s="180"/>
      <c r="J1223" s="180"/>
      <c r="K1223" s="180"/>
      <c r="L1223" s="180"/>
      <c r="M1223" s="180"/>
      <c r="N1223" s="180"/>
      <c r="O1223" s="180"/>
      <c r="P1223" s="180"/>
      <c r="Q1223" s="180"/>
      <c r="R1223" s="180"/>
      <c r="S1223" s="180"/>
      <c r="T1223" s="180"/>
      <c r="U1223" s="180"/>
      <c r="V1223" s="180"/>
      <c r="W1223" s="180"/>
      <c r="X1223" s="180"/>
      <c r="Y1223" s="180"/>
      <c r="Z1223" s="180"/>
      <c r="AA1223" s="180"/>
      <c r="AB1223" s="180"/>
      <c r="AC1223" s="180"/>
      <c r="AD1223" s="180"/>
      <c r="AE1223" s="180"/>
      <c r="AF1223" s="180"/>
      <c r="AG1223" s="180"/>
      <c r="AH1223" s="180"/>
      <c r="AI1223" s="180"/>
      <c r="AJ1223" s="180"/>
      <c r="AK1223" s="180"/>
      <c r="AL1223" s="180"/>
      <c r="AM1223" s="180"/>
      <c r="AN1223" s="180"/>
      <c r="AO1223" s="180"/>
      <c r="AP1223" s="180"/>
      <c r="AQ1223" s="180"/>
      <c r="AR1223" s="180"/>
      <c r="AS1223" s="180"/>
      <c r="AT1223" s="180"/>
      <c r="AU1223" s="180"/>
      <c r="AV1223" s="180"/>
      <c r="AW1223" s="180"/>
      <c r="AX1223" s="180"/>
      <c r="AY1223" s="180"/>
      <c r="AZ1223" s="180"/>
      <c r="BA1223" s="180"/>
      <c r="BB1223" s="180"/>
      <c r="BC1223" s="180"/>
      <c r="BD1223" s="180"/>
      <c r="BE1223" s="180"/>
      <c r="BF1223" s="180"/>
      <c r="BG1223" s="180"/>
      <c r="BH1223" s="180"/>
      <c r="BI1223" s="180"/>
      <c r="BJ1223" s="180"/>
      <c r="BK1223" s="180"/>
      <c r="BL1223" s="180"/>
      <c r="BM1223" s="180"/>
      <c r="BN1223" s="180"/>
      <c r="BO1223" s="180"/>
      <c r="BP1223" s="180"/>
      <c r="BQ1223" s="180"/>
      <c r="BR1223" s="180"/>
      <c r="BS1223" s="180"/>
      <c r="BT1223" s="180"/>
      <c r="BU1223" s="180"/>
      <c r="BV1223" s="180"/>
      <c r="BW1223" s="180"/>
      <c r="BX1223" s="180"/>
      <c r="BY1223" s="180"/>
      <c r="BZ1223" s="180"/>
      <c r="CA1223" s="180"/>
      <c r="CB1223" s="180"/>
      <c r="CC1223" s="180"/>
      <c r="CD1223" s="180"/>
      <c r="CE1223" s="180"/>
      <c r="CF1223" s="180"/>
      <c r="CG1223" s="180"/>
      <c r="CH1223" s="180"/>
      <c r="CI1223" s="180"/>
      <c r="CJ1223" s="187"/>
      <c r="CK1223" s="187"/>
      <c r="CL1223" s="187"/>
      <c r="CM1223" s="187"/>
      <c r="CN1223" s="187"/>
      <c r="CO1223" s="187"/>
      <c r="CP1223" s="187"/>
      <c r="CQ1223" s="187"/>
      <c r="CR1223" s="187"/>
      <c r="CS1223" s="187"/>
      <c r="CT1223" s="187"/>
      <c r="CU1223" s="187"/>
      <c r="CV1223" s="187"/>
      <c r="CW1223" s="187"/>
      <c r="CX1223" s="187"/>
      <c r="CY1223" s="187"/>
      <c r="CZ1223" s="187"/>
      <c r="DA1223" s="187"/>
    </row>
    <row r="1224" spans="1:105" ht="15">
      <c r="A1224" s="180"/>
      <c r="B1224" s="180"/>
      <c r="C1224" s="180"/>
      <c r="D1224" s="180"/>
      <c r="E1224" s="180"/>
      <c r="F1224" s="180"/>
      <c r="G1224" s="180"/>
      <c r="H1224" s="180"/>
      <c r="I1224" s="180"/>
      <c r="J1224" s="180"/>
      <c r="K1224" s="180"/>
      <c r="L1224" s="180"/>
      <c r="M1224" s="180"/>
      <c r="N1224" s="180"/>
      <c r="O1224" s="180"/>
      <c r="P1224" s="180"/>
      <c r="Q1224" s="180"/>
      <c r="R1224" s="180"/>
      <c r="S1224" s="180"/>
      <c r="T1224" s="180"/>
      <c r="U1224" s="180"/>
      <c r="V1224" s="180"/>
      <c r="W1224" s="180"/>
      <c r="X1224" s="180"/>
      <c r="Y1224" s="180"/>
      <c r="Z1224" s="180"/>
      <c r="AA1224" s="180"/>
      <c r="AB1224" s="180"/>
      <c r="AC1224" s="180"/>
      <c r="AD1224" s="180"/>
      <c r="AE1224" s="180"/>
      <c r="AF1224" s="180"/>
      <c r="AG1224" s="180"/>
      <c r="AH1224" s="180"/>
      <c r="AI1224" s="180"/>
      <c r="AJ1224" s="180"/>
      <c r="AK1224" s="180"/>
      <c r="AL1224" s="180"/>
      <c r="AM1224" s="180"/>
      <c r="AN1224" s="180"/>
      <c r="AO1224" s="180"/>
      <c r="AP1224" s="180"/>
      <c r="AQ1224" s="180"/>
      <c r="AR1224" s="180"/>
      <c r="AS1224" s="180"/>
      <c r="AT1224" s="180"/>
      <c r="AU1224" s="180"/>
      <c r="AV1224" s="180"/>
      <c r="AW1224" s="180"/>
      <c r="AX1224" s="180"/>
      <c r="AY1224" s="180"/>
      <c r="AZ1224" s="180"/>
      <c r="BA1224" s="180"/>
      <c r="BB1224" s="180"/>
      <c r="BC1224" s="180"/>
      <c r="BD1224" s="180"/>
      <c r="BE1224" s="180"/>
      <c r="BF1224" s="180"/>
      <c r="BG1224" s="180"/>
      <c r="BH1224" s="180"/>
      <c r="BI1224" s="180"/>
      <c r="BJ1224" s="180"/>
      <c r="BK1224" s="180"/>
      <c r="BL1224" s="180"/>
      <c r="BM1224" s="180"/>
      <c r="BN1224" s="180"/>
      <c r="BO1224" s="180"/>
      <c r="BP1224" s="180"/>
      <c r="BQ1224" s="180"/>
      <c r="BR1224" s="180"/>
      <c r="BS1224" s="180"/>
      <c r="BT1224" s="180"/>
      <c r="BU1224" s="180"/>
      <c r="BV1224" s="180"/>
      <c r="BW1224" s="180"/>
      <c r="BX1224" s="180"/>
      <c r="BY1224" s="180"/>
      <c r="BZ1224" s="180"/>
      <c r="CA1224" s="180"/>
      <c r="CB1224" s="180"/>
      <c r="CC1224" s="180"/>
      <c r="CD1224" s="180"/>
      <c r="CE1224" s="180"/>
      <c r="CF1224" s="180"/>
      <c r="CG1224" s="180"/>
      <c r="CH1224" s="180"/>
      <c r="CI1224" s="180"/>
      <c r="CJ1224" s="187"/>
      <c r="CK1224" s="187"/>
      <c r="CL1224" s="187"/>
      <c r="CM1224" s="187"/>
      <c r="CN1224" s="187"/>
      <c r="CO1224" s="187"/>
      <c r="CP1224" s="187"/>
      <c r="CQ1224" s="187"/>
      <c r="CR1224" s="187"/>
      <c r="CS1224" s="187"/>
      <c r="CT1224" s="187"/>
      <c r="CU1224" s="187"/>
      <c r="CV1224" s="187"/>
      <c r="CW1224" s="187"/>
      <c r="CX1224" s="187"/>
      <c r="CY1224" s="187"/>
      <c r="CZ1224" s="187"/>
      <c r="DA1224" s="187"/>
    </row>
    <row r="1225" spans="1:105" ht="15">
      <c r="A1225" s="180"/>
      <c r="B1225" s="180"/>
      <c r="C1225" s="180"/>
      <c r="D1225" s="180"/>
      <c r="E1225" s="180"/>
      <c r="F1225" s="180"/>
      <c r="G1225" s="180"/>
      <c r="H1225" s="180"/>
      <c r="I1225" s="180"/>
      <c r="J1225" s="180"/>
      <c r="K1225" s="180"/>
      <c r="L1225" s="180"/>
      <c r="M1225" s="180"/>
      <c r="N1225" s="180"/>
      <c r="O1225" s="180"/>
      <c r="P1225" s="180"/>
      <c r="Q1225" s="180"/>
      <c r="R1225" s="180"/>
      <c r="S1225" s="180"/>
      <c r="T1225" s="180"/>
      <c r="U1225" s="180"/>
      <c r="V1225" s="180"/>
      <c r="W1225" s="180"/>
      <c r="X1225" s="180"/>
      <c r="Y1225" s="180"/>
      <c r="Z1225" s="180"/>
      <c r="AA1225" s="180"/>
      <c r="AB1225" s="180"/>
      <c r="AC1225" s="180"/>
      <c r="AD1225" s="180"/>
      <c r="AE1225" s="180"/>
      <c r="AF1225" s="180"/>
      <c r="AG1225" s="180"/>
      <c r="AH1225" s="180"/>
      <c r="AI1225" s="180"/>
      <c r="AJ1225" s="180"/>
      <c r="AK1225" s="180"/>
      <c r="AL1225" s="180"/>
      <c r="AM1225" s="180"/>
      <c r="AN1225" s="180"/>
      <c r="AO1225" s="180"/>
      <c r="AP1225" s="180"/>
      <c r="AQ1225" s="180"/>
      <c r="AR1225" s="180"/>
      <c r="AS1225" s="180"/>
      <c r="AT1225" s="180"/>
      <c r="AU1225" s="180"/>
      <c r="AV1225" s="180"/>
      <c r="AW1225" s="180"/>
      <c r="AX1225" s="180"/>
      <c r="AY1225" s="180"/>
      <c r="AZ1225" s="180"/>
      <c r="BA1225" s="180"/>
      <c r="BB1225" s="180"/>
      <c r="BC1225" s="180"/>
      <c r="BD1225" s="180"/>
      <c r="BE1225" s="180"/>
      <c r="BF1225" s="180"/>
      <c r="BG1225" s="180"/>
      <c r="BH1225" s="180"/>
      <c r="BI1225" s="180"/>
      <c r="BJ1225" s="180"/>
      <c r="BK1225" s="180"/>
      <c r="BL1225" s="180"/>
      <c r="BM1225" s="180"/>
      <c r="BN1225" s="180"/>
      <c r="BO1225" s="180"/>
      <c r="BP1225" s="180"/>
      <c r="BQ1225" s="180"/>
      <c r="BR1225" s="180"/>
      <c r="BS1225" s="180"/>
      <c r="BT1225" s="180"/>
      <c r="BU1225" s="180"/>
      <c r="BV1225" s="180"/>
      <c r="BW1225" s="180"/>
      <c r="BX1225" s="180"/>
      <c r="BY1225" s="180"/>
      <c r="BZ1225" s="180"/>
      <c r="CA1225" s="180"/>
      <c r="CB1225" s="180"/>
      <c r="CC1225" s="180"/>
      <c r="CD1225" s="180"/>
      <c r="CE1225" s="180"/>
      <c r="CF1225" s="180"/>
      <c r="CG1225" s="180"/>
      <c r="CH1225" s="180"/>
      <c r="CI1225" s="180"/>
      <c r="CJ1225" s="187"/>
      <c r="CK1225" s="187"/>
      <c r="CL1225" s="187"/>
      <c r="CM1225" s="187"/>
      <c r="CN1225" s="187"/>
      <c r="CO1225" s="187"/>
      <c r="CP1225" s="187"/>
      <c r="CQ1225" s="187"/>
      <c r="CR1225" s="187"/>
      <c r="CS1225" s="187"/>
      <c r="CT1225" s="187"/>
      <c r="CU1225" s="187"/>
      <c r="CV1225" s="187"/>
      <c r="CW1225" s="187"/>
      <c r="CX1225" s="187"/>
      <c r="CY1225" s="187"/>
      <c r="CZ1225" s="187"/>
      <c r="DA1225" s="187"/>
    </row>
    <row r="1226" spans="1:105" ht="15">
      <c r="A1226" s="180"/>
      <c r="B1226" s="180"/>
      <c r="C1226" s="180"/>
      <c r="D1226" s="180"/>
      <c r="E1226" s="180"/>
      <c r="F1226" s="180"/>
      <c r="G1226" s="180"/>
      <c r="H1226" s="180"/>
      <c r="I1226" s="180"/>
      <c r="J1226" s="180"/>
      <c r="K1226" s="180"/>
      <c r="L1226" s="180"/>
      <c r="M1226" s="180"/>
      <c r="N1226" s="180"/>
      <c r="O1226" s="180"/>
      <c r="P1226" s="180"/>
      <c r="Q1226" s="180"/>
      <c r="R1226" s="180"/>
      <c r="S1226" s="180"/>
      <c r="T1226" s="180"/>
      <c r="U1226" s="180"/>
      <c r="V1226" s="180"/>
      <c r="W1226" s="180"/>
      <c r="X1226" s="180"/>
      <c r="Y1226" s="180"/>
      <c r="Z1226" s="180"/>
      <c r="AA1226" s="180"/>
      <c r="AB1226" s="180"/>
      <c r="AC1226" s="180"/>
      <c r="AD1226" s="180"/>
      <c r="AE1226" s="180"/>
      <c r="AF1226" s="180"/>
      <c r="AG1226" s="180"/>
      <c r="AH1226" s="180"/>
      <c r="AI1226" s="180"/>
      <c r="AJ1226" s="180"/>
      <c r="AK1226" s="180"/>
      <c r="AL1226" s="180"/>
      <c r="AM1226" s="180"/>
      <c r="AN1226" s="180"/>
      <c r="AO1226" s="180"/>
      <c r="AP1226" s="180"/>
      <c r="AQ1226" s="180"/>
      <c r="AR1226" s="180"/>
      <c r="AS1226" s="180"/>
      <c r="AT1226" s="180"/>
      <c r="AU1226" s="180"/>
      <c r="AV1226" s="180"/>
      <c r="AW1226" s="180"/>
      <c r="AX1226" s="180"/>
      <c r="AY1226" s="180"/>
      <c r="AZ1226" s="180"/>
      <c r="BA1226" s="180"/>
      <c r="BB1226" s="180"/>
      <c r="BC1226" s="180"/>
      <c r="BD1226" s="180"/>
      <c r="BE1226" s="180"/>
      <c r="BF1226" s="180"/>
      <c r="BG1226" s="180"/>
      <c r="BH1226" s="180"/>
      <c r="BI1226" s="180"/>
      <c r="BJ1226" s="180"/>
      <c r="BK1226" s="180"/>
      <c r="BL1226" s="180"/>
      <c r="BM1226" s="180"/>
      <c r="BN1226" s="180"/>
      <c r="BO1226" s="180"/>
      <c r="BP1226" s="180"/>
      <c r="BQ1226" s="180"/>
      <c r="BR1226" s="180"/>
      <c r="BS1226" s="180"/>
      <c r="BT1226" s="180"/>
      <c r="BU1226" s="180"/>
      <c r="BV1226" s="180"/>
      <c r="BW1226" s="180"/>
      <c r="BX1226" s="180"/>
      <c r="BY1226" s="180"/>
      <c r="BZ1226" s="180"/>
      <c r="CA1226" s="180"/>
      <c r="CB1226" s="180"/>
      <c r="CC1226" s="180"/>
      <c r="CD1226" s="180"/>
      <c r="CE1226" s="180"/>
      <c r="CF1226" s="180"/>
      <c r="CG1226" s="180"/>
      <c r="CH1226" s="180"/>
      <c r="CI1226" s="180"/>
      <c r="CJ1226" s="187"/>
      <c r="CK1226" s="187"/>
      <c r="CL1226" s="187"/>
      <c r="CM1226" s="187"/>
      <c r="CN1226" s="187"/>
      <c r="CO1226" s="187"/>
      <c r="CP1226" s="187"/>
      <c r="CQ1226" s="187"/>
      <c r="CR1226" s="187"/>
      <c r="CS1226" s="187"/>
      <c r="CT1226" s="187"/>
      <c r="CU1226" s="187"/>
      <c r="CV1226" s="187"/>
      <c r="CW1226" s="187"/>
      <c r="CX1226" s="187"/>
      <c r="CY1226" s="187"/>
      <c r="CZ1226" s="187"/>
      <c r="DA1226" s="187"/>
    </row>
    <row r="1227" spans="1:105" ht="15">
      <c r="A1227" s="180"/>
      <c r="B1227" s="180"/>
      <c r="C1227" s="180"/>
      <c r="D1227" s="180"/>
      <c r="E1227" s="180"/>
      <c r="F1227" s="180"/>
      <c r="G1227" s="180"/>
      <c r="H1227" s="180"/>
      <c r="I1227" s="180"/>
      <c r="J1227" s="180"/>
      <c r="K1227" s="180"/>
      <c r="L1227" s="180"/>
      <c r="M1227" s="180"/>
      <c r="N1227" s="180"/>
      <c r="O1227" s="180"/>
      <c r="P1227" s="180"/>
      <c r="Q1227" s="180"/>
      <c r="R1227" s="180"/>
      <c r="S1227" s="180"/>
      <c r="T1227" s="180"/>
      <c r="U1227" s="180"/>
      <c r="V1227" s="180"/>
      <c r="W1227" s="180"/>
      <c r="X1227" s="180"/>
      <c r="Y1227" s="180"/>
      <c r="Z1227" s="180"/>
      <c r="AA1227" s="180"/>
      <c r="AB1227" s="180"/>
      <c r="AC1227" s="180"/>
      <c r="AD1227" s="180"/>
      <c r="AE1227" s="180"/>
      <c r="AF1227" s="180"/>
      <c r="AG1227" s="180"/>
      <c r="AH1227" s="180"/>
      <c r="AI1227" s="180"/>
      <c r="AJ1227" s="180"/>
      <c r="AK1227" s="180"/>
      <c r="AL1227" s="180"/>
      <c r="AM1227" s="180"/>
      <c r="AN1227" s="180"/>
      <c r="AO1227" s="180"/>
      <c r="AP1227" s="180"/>
      <c r="AQ1227" s="180"/>
      <c r="AR1227" s="180"/>
      <c r="AS1227" s="180"/>
      <c r="AT1227" s="180"/>
      <c r="AU1227" s="180"/>
      <c r="AV1227" s="180"/>
      <c r="AW1227" s="180"/>
      <c r="AX1227" s="180"/>
      <c r="AY1227" s="180"/>
      <c r="AZ1227" s="180"/>
      <c r="BA1227" s="180"/>
      <c r="BB1227" s="180"/>
      <c r="BC1227" s="180"/>
      <c r="BD1227" s="180"/>
      <c r="BE1227" s="180"/>
      <c r="BF1227" s="180"/>
      <c r="BG1227" s="180"/>
      <c r="BH1227" s="180"/>
      <c r="BI1227" s="180"/>
      <c r="BJ1227" s="180"/>
      <c r="BK1227" s="180"/>
      <c r="BL1227" s="180"/>
      <c r="BM1227" s="180"/>
      <c r="BN1227" s="180"/>
      <c r="BO1227" s="180"/>
      <c r="BP1227" s="180"/>
      <c r="BQ1227" s="180"/>
      <c r="BR1227" s="180"/>
      <c r="BS1227" s="180"/>
      <c r="BT1227" s="180"/>
      <c r="BU1227" s="180"/>
      <c r="BV1227" s="180"/>
      <c r="BW1227" s="180"/>
      <c r="BX1227" s="180"/>
      <c r="BY1227" s="180"/>
      <c r="BZ1227" s="180"/>
      <c r="CA1227" s="180"/>
      <c r="CB1227" s="180"/>
      <c r="CC1227" s="180"/>
      <c r="CD1227" s="180"/>
      <c r="CE1227" s="180"/>
      <c r="CF1227" s="180"/>
      <c r="CG1227" s="180"/>
      <c r="CH1227" s="180"/>
      <c r="CI1227" s="180"/>
      <c r="CJ1227" s="187"/>
      <c r="CK1227" s="187"/>
      <c r="CL1227" s="187"/>
      <c r="CM1227" s="187"/>
      <c r="CN1227" s="187"/>
      <c r="CO1227" s="187"/>
      <c r="CP1227" s="187"/>
      <c r="CQ1227" s="187"/>
      <c r="CR1227" s="187"/>
      <c r="CS1227" s="187"/>
      <c r="CT1227" s="187"/>
      <c r="CU1227" s="187"/>
      <c r="CV1227" s="187"/>
      <c r="CW1227" s="187"/>
      <c r="CX1227" s="187"/>
      <c r="CY1227" s="187"/>
      <c r="CZ1227" s="187"/>
      <c r="DA1227" s="187"/>
    </row>
    <row r="1228" spans="1:105" ht="15">
      <c r="A1228" s="180"/>
      <c r="B1228" s="180"/>
      <c r="C1228" s="180"/>
      <c r="D1228" s="180"/>
      <c r="E1228" s="180"/>
      <c r="F1228" s="180"/>
      <c r="G1228" s="180"/>
      <c r="H1228" s="180"/>
      <c r="I1228" s="180"/>
      <c r="J1228" s="180"/>
      <c r="K1228" s="180"/>
      <c r="L1228" s="180"/>
      <c r="M1228" s="180"/>
      <c r="N1228" s="180"/>
      <c r="O1228" s="180"/>
      <c r="P1228" s="180"/>
      <c r="Q1228" s="180"/>
      <c r="R1228" s="180"/>
      <c r="S1228" s="180"/>
      <c r="T1228" s="180"/>
      <c r="U1228" s="180"/>
      <c r="V1228" s="180"/>
      <c r="W1228" s="180"/>
      <c r="X1228" s="180"/>
      <c r="Y1228" s="180"/>
      <c r="Z1228" s="180"/>
      <c r="AA1228" s="180"/>
      <c r="AB1228" s="180"/>
      <c r="AC1228" s="180"/>
      <c r="AD1228" s="180"/>
      <c r="AE1228" s="180"/>
      <c r="AF1228" s="180"/>
      <c r="AG1228" s="180"/>
      <c r="AH1228" s="180"/>
      <c r="AI1228" s="180"/>
      <c r="AJ1228" s="180"/>
      <c r="AK1228" s="180"/>
      <c r="AL1228" s="180"/>
      <c r="AM1228" s="180"/>
      <c r="AN1228" s="180"/>
      <c r="AO1228" s="180"/>
      <c r="AP1228" s="180"/>
      <c r="AQ1228" s="180"/>
      <c r="AR1228" s="180"/>
      <c r="AS1228" s="180"/>
      <c r="AT1228" s="180"/>
      <c r="AU1228" s="180"/>
      <c r="AV1228" s="180"/>
      <c r="AW1228" s="180"/>
      <c r="AX1228" s="180"/>
      <c r="AY1228" s="180"/>
      <c r="AZ1228" s="180"/>
      <c r="BA1228" s="180"/>
      <c r="BB1228" s="180"/>
      <c r="BC1228" s="180"/>
      <c r="BD1228" s="180"/>
      <c r="BE1228" s="180"/>
      <c r="BF1228" s="180"/>
      <c r="BG1228" s="180"/>
      <c r="BH1228" s="180"/>
      <c r="BI1228" s="180"/>
      <c r="BJ1228" s="180"/>
      <c r="BK1228" s="180"/>
      <c r="BL1228" s="180"/>
      <c r="BM1228" s="180"/>
      <c r="BN1228" s="180"/>
      <c r="BO1228" s="180"/>
      <c r="BP1228" s="180"/>
      <c r="BQ1228" s="180"/>
      <c r="BR1228" s="180"/>
      <c r="BS1228" s="180"/>
      <c r="BT1228" s="180"/>
      <c r="BU1228" s="180"/>
      <c r="BV1228" s="180"/>
      <c r="BW1228" s="180"/>
      <c r="BX1228" s="180"/>
      <c r="BY1228" s="180"/>
      <c r="BZ1228" s="180"/>
      <c r="CA1228" s="180"/>
      <c r="CB1228" s="180"/>
      <c r="CC1228" s="180"/>
      <c r="CD1228" s="180"/>
      <c r="CE1228" s="180"/>
      <c r="CF1228" s="180"/>
      <c r="CG1228" s="180"/>
      <c r="CH1228" s="180"/>
      <c r="CI1228" s="180"/>
      <c r="CJ1228" s="187"/>
      <c r="CK1228" s="187"/>
      <c r="CL1228" s="187"/>
      <c r="CM1228" s="187"/>
      <c r="CN1228" s="187"/>
      <c r="CO1228" s="187"/>
      <c r="CP1228" s="187"/>
      <c r="CQ1228" s="187"/>
      <c r="CR1228" s="187"/>
      <c r="CS1228" s="187"/>
      <c r="CT1228" s="187"/>
      <c r="CU1228" s="187"/>
      <c r="CV1228" s="187"/>
      <c r="CW1228" s="187"/>
      <c r="CX1228" s="187"/>
      <c r="CY1228" s="187"/>
      <c r="CZ1228" s="187"/>
      <c r="DA1228" s="187"/>
    </row>
    <row r="1229" spans="1:105" ht="15">
      <c r="A1229" s="180"/>
      <c r="B1229" s="180"/>
      <c r="C1229" s="180"/>
      <c r="D1229" s="180"/>
      <c r="E1229" s="180"/>
      <c r="F1229" s="180"/>
      <c r="G1229" s="180"/>
      <c r="H1229" s="180"/>
      <c r="I1229" s="180"/>
      <c r="J1229" s="180"/>
      <c r="K1229" s="180"/>
      <c r="L1229" s="180"/>
      <c r="M1229" s="180"/>
      <c r="N1229" s="180"/>
      <c r="O1229" s="180"/>
      <c r="P1229" s="180"/>
      <c r="Q1229" s="180"/>
      <c r="R1229" s="180"/>
      <c r="S1229" s="180"/>
      <c r="T1229" s="180"/>
      <c r="U1229" s="180"/>
      <c r="V1229" s="180"/>
      <c r="W1229" s="180"/>
      <c r="X1229" s="180"/>
      <c r="Y1229" s="180"/>
      <c r="Z1229" s="180"/>
      <c r="AA1229" s="180"/>
      <c r="AB1229" s="180"/>
      <c r="AC1229" s="180"/>
      <c r="AD1229" s="180"/>
      <c r="AE1229" s="180"/>
      <c r="AF1229" s="180"/>
      <c r="AG1229" s="180"/>
      <c r="AH1229" s="180"/>
      <c r="AI1229" s="180"/>
      <c r="AJ1229" s="180"/>
      <c r="AK1229" s="180"/>
      <c r="AL1229" s="180"/>
      <c r="AM1229" s="180"/>
      <c r="AN1229" s="180"/>
      <c r="AO1229" s="180"/>
      <c r="AP1229" s="180"/>
      <c r="AQ1229" s="180"/>
      <c r="AR1229" s="180"/>
      <c r="AS1229" s="180"/>
      <c r="AT1229" s="180"/>
      <c r="AU1229" s="180"/>
      <c r="AV1229" s="180"/>
      <c r="AW1229" s="180"/>
      <c r="AX1229" s="180"/>
      <c r="AY1229" s="180"/>
      <c r="AZ1229" s="180"/>
      <c r="BA1229" s="180"/>
      <c r="BB1229" s="180"/>
      <c r="BC1229" s="180"/>
      <c r="BD1229" s="180"/>
      <c r="BE1229" s="180"/>
      <c r="BF1229" s="180"/>
      <c r="BG1229" s="180"/>
      <c r="BH1229" s="180"/>
      <c r="BI1229" s="180"/>
      <c r="BJ1229" s="180"/>
      <c r="BK1229" s="180"/>
      <c r="BL1229" s="180"/>
      <c r="BM1229" s="180"/>
      <c r="BN1229" s="180"/>
      <c r="BO1229" s="180"/>
      <c r="BP1229" s="180"/>
      <c r="BQ1229" s="180"/>
      <c r="BR1229" s="180"/>
      <c r="BS1229" s="180"/>
      <c r="BT1229" s="180"/>
      <c r="BU1229" s="180"/>
      <c r="BV1229" s="180"/>
      <c r="BW1229" s="180"/>
      <c r="BX1229" s="180"/>
      <c r="BY1229" s="180"/>
      <c r="BZ1229" s="180"/>
      <c r="CA1229" s="180"/>
      <c r="CB1229" s="180"/>
      <c r="CC1229" s="180"/>
      <c r="CD1229" s="180"/>
      <c r="CE1229" s="180"/>
      <c r="CF1229" s="180"/>
      <c r="CG1229" s="180"/>
      <c r="CH1229" s="180"/>
      <c r="CI1229" s="180"/>
      <c r="CJ1229" s="187"/>
      <c r="CK1229" s="187"/>
      <c r="CL1229" s="187"/>
      <c r="CM1229" s="187"/>
      <c r="CN1229" s="187"/>
      <c r="CO1229" s="187"/>
      <c r="CP1229" s="187"/>
      <c r="CQ1229" s="187"/>
      <c r="CR1229" s="187"/>
      <c r="CS1229" s="187"/>
      <c r="CT1229" s="187"/>
      <c r="CU1229" s="187"/>
      <c r="CV1229" s="187"/>
      <c r="CW1229" s="187"/>
      <c r="CX1229" s="187"/>
      <c r="CY1229" s="187"/>
      <c r="CZ1229" s="187"/>
      <c r="DA1229" s="187"/>
    </row>
    <row r="1230" spans="1:105" ht="15">
      <c r="A1230" s="180"/>
      <c r="B1230" s="180"/>
      <c r="C1230" s="180"/>
      <c r="D1230" s="180"/>
      <c r="E1230" s="180"/>
      <c r="F1230" s="180"/>
      <c r="G1230" s="180"/>
      <c r="H1230" s="180"/>
      <c r="I1230" s="180"/>
      <c r="J1230" s="180"/>
      <c r="K1230" s="180"/>
      <c r="L1230" s="180"/>
      <c r="M1230" s="180"/>
      <c r="N1230" s="180"/>
      <c r="O1230" s="180"/>
      <c r="P1230" s="180"/>
      <c r="Q1230" s="180"/>
      <c r="R1230" s="180"/>
      <c r="S1230" s="180"/>
      <c r="T1230" s="180"/>
      <c r="U1230" s="180"/>
      <c r="V1230" s="180"/>
      <c r="W1230" s="180"/>
      <c r="X1230" s="180"/>
      <c r="Y1230" s="180"/>
      <c r="Z1230" s="180"/>
      <c r="AA1230" s="180"/>
      <c r="AB1230" s="180"/>
      <c r="AC1230" s="180"/>
      <c r="AD1230" s="180"/>
      <c r="AE1230" s="180"/>
      <c r="AF1230" s="180"/>
      <c r="AG1230" s="180"/>
      <c r="AH1230" s="180"/>
      <c r="AI1230" s="180"/>
      <c r="AJ1230" s="180"/>
      <c r="AK1230" s="180"/>
      <c r="AL1230" s="180"/>
      <c r="AM1230" s="180"/>
      <c r="AN1230" s="180"/>
      <c r="AO1230" s="180"/>
      <c r="AP1230" s="180"/>
      <c r="AQ1230" s="180"/>
      <c r="AR1230" s="180"/>
      <c r="AS1230" s="180"/>
      <c r="AT1230" s="180"/>
      <c r="AU1230" s="180"/>
      <c r="AV1230" s="180"/>
      <c r="AW1230" s="180"/>
      <c r="AX1230" s="180"/>
      <c r="AY1230" s="180"/>
      <c r="AZ1230" s="180"/>
      <c r="BA1230" s="180"/>
      <c r="BB1230" s="180"/>
      <c r="BC1230" s="180"/>
      <c r="BD1230" s="180"/>
      <c r="BE1230" s="180"/>
      <c r="BF1230" s="180"/>
      <c r="BG1230" s="180"/>
      <c r="BH1230" s="180"/>
      <c r="BI1230" s="180"/>
      <c r="BJ1230" s="180"/>
      <c r="BK1230" s="180"/>
      <c r="BL1230" s="180"/>
      <c r="BM1230" s="180"/>
      <c r="BN1230" s="180"/>
      <c r="BO1230" s="180"/>
      <c r="BP1230" s="180"/>
      <c r="BQ1230" s="180"/>
      <c r="BR1230" s="180"/>
      <c r="BS1230" s="180"/>
      <c r="BT1230" s="180"/>
      <c r="BU1230" s="180"/>
      <c r="BV1230" s="180"/>
      <c r="BW1230" s="180"/>
      <c r="BX1230" s="180"/>
      <c r="BY1230" s="180"/>
      <c r="BZ1230" s="180"/>
      <c r="CA1230" s="180"/>
      <c r="CB1230" s="180"/>
      <c r="CC1230" s="180"/>
      <c r="CD1230" s="180"/>
      <c r="CE1230" s="180"/>
      <c r="CF1230" s="180"/>
      <c r="CG1230" s="180"/>
      <c r="CH1230" s="180"/>
      <c r="CI1230" s="180"/>
      <c r="CJ1230" s="187"/>
      <c r="CK1230" s="187"/>
      <c r="CL1230" s="187"/>
      <c r="CM1230" s="187"/>
      <c r="CN1230" s="187"/>
      <c r="CO1230" s="187"/>
      <c r="CP1230" s="187"/>
      <c r="CQ1230" s="187"/>
      <c r="CR1230" s="187"/>
      <c r="CS1230" s="187"/>
      <c r="CT1230" s="187"/>
      <c r="CU1230" s="187"/>
      <c r="CV1230" s="187"/>
      <c r="CW1230" s="187"/>
      <c r="CX1230" s="187"/>
      <c r="CY1230" s="187"/>
      <c r="CZ1230" s="187"/>
      <c r="DA1230" s="187"/>
    </row>
    <row r="1231" spans="1:105" ht="15">
      <c r="A1231" s="180"/>
      <c r="B1231" s="180"/>
      <c r="C1231" s="180"/>
      <c r="D1231" s="180"/>
      <c r="E1231" s="180"/>
      <c r="F1231" s="180"/>
      <c r="G1231" s="180"/>
      <c r="H1231" s="180"/>
      <c r="I1231" s="180"/>
      <c r="J1231" s="180"/>
      <c r="K1231" s="180"/>
      <c r="L1231" s="180"/>
      <c r="M1231" s="180"/>
      <c r="N1231" s="180"/>
      <c r="O1231" s="180"/>
      <c r="P1231" s="180"/>
      <c r="Q1231" s="180"/>
      <c r="R1231" s="180"/>
      <c r="S1231" s="180"/>
      <c r="T1231" s="180"/>
      <c r="U1231" s="180"/>
      <c r="V1231" s="180"/>
      <c r="W1231" s="180"/>
      <c r="X1231" s="180"/>
      <c r="Y1231" s="180"/>
      <c r="Z1231" s="180"/>
      <c r="AA1231" s="180"/>
      <c r="AB1231" s="180"/>
      <c r="AC1231" s="180"/>
      <c r="AD1231" s="180"/>
      <c r="AE1231" s="180"/>
      <c r="AF1231" s="180"/>
      <c r="AG1231" s="180"/>
      <c r="AH1231" s="180"/>
      <c r="AI1231" s="180"/>
      <c r="AJ1231" s="180"/>
      <c r="AK1231" s="180"/>
      <c r="AL1231" s="180"/>
      <c r="AM1231" s="180"/>
      <c r="AN1231" s="180"/>
      <c r="AO1231" s="180"/>
      <c r="AP1231" s="180"/>
      <c r="AQ1231" s="180"/>
      <c r="AR1231" s="180"/>
      <c r="AS1231" s="180"/>
      <c r="AT1231" s="180"/>
      <c r="AU1231" s="180"/>
      <c r="AV1231" s="180"/>
      <c r="AW1231" s="180"/>
      <c r="AX1231" s="180"/>
      <c r="AY1231" s="180"/>
      <c r="AZ1231" s="180"/>
      <c r="BA1231" s="180"/>
      <c r="BB1231" s="180"/>
      <c r="BC1231" s="180"/>
      <c r="BD1231" s="180"/>
      <c r="BE1231" s="180"/>
      <c r="BF1231" s="180"/>
      <c r="BG1231" s="180"/>
      <c r="BH1231" s="180"/>
      <c r="BI1231" s="180"/>
      <c r="BJ1231" s="180"/>
      <c r="BK1231" s="180"/>
      <c r="BL1231" s="180"/>
      <c r="BM1231" s="180"/>
      <c r="BN1231" s="180"/>
      <c r="BO1231" s="180"/>
      <c r="BP1231" s="180"/>
      <c r="BQ1231" s="180"/>
      <c r="BR1231" s="180"/>
      <c r="BS1231" s="180"/>
      <c r="BT1231" s="180"/>
      <c r="BU1231" s="180"/>
      <c r="BV1231" s="180"/>
      <c r="BW1231" s="180"/>
      <c r="BX1231" s="180"/>
      <c r="BY1231" s="180"/>
      <c r="BZ1231" s="180"/>
      <c r="CA1231" s="180"/>
      <c r="CB1231" s="180"/>
      <c r="CC1231" s="180"/>
      <c r="CD1231" s="180"/>
      <c r="CE1231" s="180"/>
      <c r="CF1231" s="180"/>
      <c r="CG1231" s="180"/>
      <c r="CH1231" s="180"/>
      <c r="CI1231" s="180"/>
      <c r="CJ1231" s="187"/>
      <c r="CK1231" s="187"/>
      <c r="CL1231" s="187"/>
      <c r="CM1231" s="187"/>
      <c r="CN1231" s="187"/>
      <c r="CO1231" s="187"/>
      <c r="CP1231" s="187"/>
      <c r="CQ1231" s="187"/>
      <c r="CR1231" s="187"/>
      <c r="CS1231" s="187"/>
      <c r="CT1231" s="187"/>
      <c r="CU1231" s="187"/>
      <c r="CV1231" s="187"/>
      <c r="CW1231" s="187"/>
      <c r="CX1231" s="187"/>
      <c r="CY1231" s="187"/>
      <c r="CZ1231" s="187"/>
      <c r="DA1231" s="187"/>
    </row>
    <row r="1232" spans="1:105" ht="15">
      <c r="A1232" s="180"/>
      <c r="B1232" s="180"/>
      <c r="C1232" s="180"/>
      <c r="D1232" s="180"/>
      <c r="E1232" s="180"/>
      <c r="F1232" s="180"/>
      <c r="G1232" s="180"/>
      <c r="H1232" s="180"/>
      <c r="I1232" s="180"/>
      <c r="J1232" s="180"/>
      <c r="K1232" s="180"/>
      <c r="L1232" s="180"/>
      <c r="M1232" s="180"/>
      <c r="N1232" s="180"/>
      <c r="O1232" s="180"/>
      <c r="P1232" s="180"/>
      <c r="Q1232" s="180"/>
      <c r="R1232" s="180"/>
      <c r="S1232" s="180"/>
      <c r="T1232" s="180"/>
      <c r="U1232" s="180"/>
      <c r="V1232" s="180"/>
      <c r="W1232" s="180"/>
      <c r="X1232" s="180"/>
      <c r="Y1232" s="180"/>
      <c r="Z1232" s="180"/>
      <c r="AA1232" s="180"/>
      <c r="AB1232" s="180"/>
      <c r="AC1232" s="180"/>
      <c r="AD1232" s="180"/>
      <c r="AE1232" s="180"/>
      <c r="AF1232" s="180"/>
      <c r="AG1232" s="180"/>
      <c r="AH1232" s="180"/>
      <c r="AI1232" s="180"/>
      <c r="AJ1232" s="180"/>
      <c r="AK1232" s="180"/>
      <c r="AL1232" s="180"/>
      <c r="AM1232" s="180"/>
      <c r="AN1232" s="180"/>
      <c r="AO1232" s="180"/>
      <c r="AP1232" s="180"/>
      <c r="AQ1232" s="180"/>
      <c r="AR1232" s="180"/>
      <c r="AS1232" s="180"/>
      <c r="AT1232" s="180"/>
      <c r="AU1232" s="180"/>
      <c r="AV1232" s="180"/>
      <c r="AW1232" s="180"/>
      <c r="AX1232" s="180"/>
      <c r="AY1232" s="180"/>
      <c r="AZ1232" s="180"/>
      <c r="BA1232" s="180"/>
      <c r="BB1232" s="180"/>
      <c r="BC1232" s="180"/>
      <c r="BD1232" s="180"/>
      <c r="BE1232" s="180"/>
      <c r="BF1232" s="180"/>
      <c r="BG1232" s="180"/>
      <c r="BH1232" s="180"/>
      <c r="BI1232" s="180"/>
      <c r="BJ1232" s="180"/>
      <c r="BK1232" s="180"/>
      <c r="BL1232" s="180"/>
      <c r="BM1232" s="180"/>
      <c r="BN1232" s="180"/>
      <c r="BO1232" s="180"/>
      <c r="BP1232" s="180"/>
      <c r="BQ1232" s="180"/>
      <c r="BR1232" s="180"/>
      <c r="BS1232" s="180"/>
      <c r="BT1232" s="180"/>
      <c r="BU1232" s="180"/>
      <c r="BV1232" s="180"/>
      <c r="BW1232" s="180"/>
      <c r="BX1232" s="180"/>
      <c r="BY1232" s="180"/>
      <c r="BZ1232" s="180"/>
      <c r="CA1232" s="180"/>
      <c r="CB1232" s="180"/>
      <c r="CC1232" s="180"/>
      <c r="CD1232" s="180"/>
      <c r="CE1232" s="180"/>
      <c r="CF1232" s="180"/>
      <c r="CG1232" s="180"/>
      <c r="CH1232" s="180"/>
      <c r="CI1232" s="180"/>
      <c r="CJ1232" s="187"/>
      <c r="CK1232" s="187"/>
      <c r="CL1232" s="187"/>
      <c r="CM1232" s="187"/>
      <c r="CN1232" s="187"/>
      <c r="CO1232" s="187"/>
      <c r="CP1232" s="187"/>
      <c r="CQ1232" s="187"/>
      <c r="CR1232" s="187"/>
      <c r="CS1232" s="187"/>
      <c r="CT1232" s="187"/>
      <c r="CU1232" s="187"/>
      <c r="CV1232" s="187"/>
      <c r="CW1232" s="187"/>
      <c r="CX1232" s="187"/>
      <c r="CY1232" s="187"/>
      <c r="CZ1232" s="187"/>
      <c r="DA1232" s="187"/>
    </row>
    <row r="1233" spans="1:105" ht="15">
      <c r="A1233" s="180"/>
      <c r="B1233" s="180"/>
      <c r="C1233" s="180"/>
      <c r="D1233" s="180"/>
      <c r="E1233" s="180"/>
      <c r="F1233" s="180"/>
      <c r="G1233" s="180"/>
      <c r="H1233" s="180"/>
      <c r="I1233" s="180"/>
      <c r="J1233" s="180"/>
      <c r="K1233" s="180"/>
      <c r="L1233" s="180"/>
      <c r="M1233" s="180"/>
      <c r="N1233" s="180"/>
      <c r="O1233" s="180"/>
      <c r="P1233" s="180"/>
      <c r="Q1233" s="180"/>
      <c r="R1233" s="180"/>
      <c r="S1233" s="180"/>
      <c r="T1233" s="180"/>
      <c r="U1233" s="180"/>
      <c r="V1233" s="180"/>
      <c r="W1233" s="180"/>
      <c r="X1233" s="180"/>
      <c r="Y1233" s="180"/>
      <c r="Z1233" s="180"/>
      <c r="AA1233" s="180"/>
      <c r="AB1233" s="180"/>
      <c r="AC1233" s="180"/>
      <c r="AD1233" s="180"/>
      <c r="AE1233" s="180"/>
      <c r="AF1233" s="180"/>
      <c r="AG1233" s="180"/>
      <c r="AH1233" s="180"/>
      <c r="AI1233" s="180"/>
      <c r="AJ1233" s="180"/>
      <c r="AK1233" s="180"/>
      <c r="AL1233" s="180"/>
      <c r="AM1233" s="180"/>
      <c r="AN1233" s="180"/>
      <c r="AO1233" s="180"/>
      <c r="AP1233" s="180"/>
      <c r="AQ1233" s="180"/>
      <c r="AR1233" s="180"/>
      <c r="AS1233" s="180"/>
      <c r="AT1233" s="180"/>
      <c r="AU1233" s="180"/>
      <c r="AV1233" s="180"/>
      <c r="AW1233" s="180"/>
      <c r="AX1233" s="180"/>
      <c r="AY1233" s="180"/>
      <c r="AZ1233" s="180"/>
      <c r="BA1233" s="180"/>
      <c r="BB1233" s="180"/>
      <c r="BC1233" s="180"/>
      <c r="BD1233" s="180"/>
      <c r="BE1233" s="180"/>
      <c r="BF1233" s="180"/>
      <c r="BG1233" s="180"/>
      <c r="BH1233" s="180"/>
      <c r="BI1233" s="180"/>
      <c r="BJ1233" s="180"/>
      <c r="BK1233" s="180"/>
      <c r="BL1233" s="180"/>
      <c r="BM1233" s="180"/>
      <c r="BN1233" s="180"/>
      <c r="BO1233" s="180"/>
      <c r="BP1233" s="180"/>
      <c r="BQ1233" s="180"/>
      <c r="BR1233" s="180"/>
      <c r="BS1233" s="180"/>
      <c r="BT1233" s="180"/>
      <c r="BU1233" s="180"/>
      <c r="BV1233" s="180"/>
      <c r="BW1233" s="180"/>
      <c r="BX1233" s="180"/>
      <c r="BY1233" s="180"/>
      <c r="BZ1233" s="180"/>
      <c r="CA1233" s="180"/>
      <c r="CB1233" s="180"/>
      <c r="CC1233" s="180"/>
      <c r="CD1233" s="180"/>
      <c r="CE1233" s="180"/>
      <c r="CF1233" s="180"/>
      <c r="CG1233" s="180"/>
      <c r="CH1233" s="180"/>
      <c r="CI1233" s="180"/>
      <c r="CJ1233" s="187"/>
      <c r="CK1233" s="187"/>
      <c r="CL1233" s="187"/>
      <c r="CM1233" s="187"/>
      <c r="CN1233" s="187"/>
      <c r="CO1233" s="187"/>
      <c r="CP1233" s="187"/>
      <c r="CQ1233" s="187"/>
      <c r="CR1233" s="187"/>
      <c r="CS1233" s="187"/>
      <c r="CT1233" s="187"/>
      <c r="CU1233" s="187"/>
      <c r="CV1233" s="187"/>
      <c r="CW1233" s="187"/>
      <c r="CX1233" s="187"/>
      <c r="CY1233" s="187"/>
      <c r="CZ1233" s="187"/>
      <c r="DA1233" s="187"/>
    </row>
    <row r="1234" spans="1:105" ht="15">
      <c r="A1234" s="180"/>
      <c r="B1234" s="180"/>
      <c r="C1234" s="180"/>
      <c r="D1234" s="180"/>
      <c r="E1234" s="180"/>
      <c r="F1234" s="180"/>
      <c r="G1234" s="180"/>
      <c r="H1234" s="180"/>
      <c r="I1234" s="180"/>
      <c r="J1234" s="180"/>
      <c r="K1234" s="180"/>
      <c r="L1234" s="180"/>
      <c r="M1234" s="180"/>
      <c r="N1234" s="180"/>
      <c r="O1234" s="180"/>
      <c r="P1234" s="180"/>
      <c r="Q1234" s="180"/>
      <c r="R1234" s="180"/>
      <c r="S1234" s="180"/>
      <c r="T1234" s="180"/>
      <c r="U1234" s="180"/>
      <c r="V1234" s="180"/>
      <c r="W1234" s="180"/>
      <c r="X1234" s="180"/>
      <c r="Y1234" s="180"/>
      <c r="Z1234" s="180"/>
      <c r="AA1234" s="180"/>
      <c r="AB1234" s="180"/>
      <c r="AC1234" s="180"/>
      <c r="AD1234" s="180"/>
      <c r="AE1234" s="180"/>
      <c r="AF1234" s="180"/>
      <c r="AG1234" s="180"/>
      <c r="AH1234" s="180"/>
      <c r="AI1234" s="180"/>
      <c r="AJ1234" s="180"/>
      <c r="AK1234" s="180"/>
      <c r="AL1234" s="180"/>
      <c r="AM1234" s="180"/>
      <c r="AN1234" s="180"/>
      <c r="AO1234" s="180"/>
      <c r="AP1234" s="180"/>
      <c r="AQ1234" s="180"/>
      <c r="AR1234" s="180"/>
      <c r="AS1234" s="180"/>
      <c r="AT1234" s="180"/>
      <c r="AU1234" s="180"/>
      <c r="AV1234" s="180"/>
      <c r="AW1234" s="180"/>
      <c r="AX1234" s="180"/>
      <c r="AY1234" s="180"/>
      <c r="AZ1234" s="180"/>
      <c r="BA1234" s="180"/>
      <c r="BB1234" s="180"/>
      <c r="BC1234" s="180"/>
      <c r="BD1234" s="180"/>
      <c r="BE1234" s="180"/>
      <c r="BF1234" s="180"/>
      <c r="BG1234" s="180"/>
      <c r="BH1234" s="180"/>
      <c r="BI1234" s="180"/>
      <c r="BJ1234" s="180"/>
      <c r="BK1234" s="180"/>
      <c r="BL1234" s="180"/>
      <c r="BM1234" s="180"/>
      <c r="BN1234" s="180"/>
      <c r="BO1234" s="180"/>
      <c r="BP1234" s="180"/>
      <c r="BQ1234" s="180"/>
      <c r="BR1234" s="180"/>
      <c r="BS1234" s="180"/>
      <c r="BT1234" s="180"/>
      <c r="BU1234" s="180"/>
      <c r="BV1234" s="180"/>
      <c r="BW1234" s="180"/>
      <c r="BX1234" s="180"/>
      <c r="BY1234" s="180"/>
      <c r="BZ1234" s="180"/>
      <c r="CA1234" s="180"/>
      <c r="CB1234" s="180"/>
      <c r="CC1234" s="180"/>
      <c r="CD1234" s="180"/>
      <c r="CE1234" s="180"/>
      <c r="CF1234" s="180"/>
      <c r="CG1234" s="180"/>
      <c r="CH1234" s="180"/>
      <c r="CI1234" s="180"/>
      <c r="CJ1234" s="187"/>
      <c r="CK1234" s="187"/>
      <c r="CL1234" s="187"/>
      <c r="CM1234" s="187"/>
      <c r="CN1234" s="187"/>
      <c r="CO1234" s="187"/>
      <c r="CP1234" s="187"/>
      <c r="CQ1234" s="187"/>
      <c r="CR1234" s="187"/>
      <c r="CS1234" s="187"/>
      <c r="CT1234" s="187"/>
      <c r="CU1234" s="187"/>
      <c r="CV1234" s="187"/>
      <c r="CW1234" s="187"/>
      <c r="CX1234" s="187"/>
      <c r="CY1234" s="187"/>
      <c r="CZ1234" s="187"/>
      <c r="DA1234" s="187"/>
    </row>
    <row r="1235" spans="1:105" ht="15">
      <c r="A1235" s="180"/>
      <c r="B1235" s="180"/>
      <c r="C1235" s="180"/>
      <c r="D1235" s="180"/>
      <c r="E1235" s="180"/>
      <c r="F1235" s="180"/>
      <c r="G1235" s="180"/>
      <c r="H1235" s="180"/>
      <c r="I1235" s="180"/>
      <c r="J1235" s="180"/>
      <c r="K1235" s="180"/>
      <c r="L1235" s="180"/>
      <c r="M1235" s="180"/>
      <c r="N1235" s="180"/>
      <c r="O1235" s="180"/>
      <c r="P1235" s="180"/>
      <c r="Q1235" s="180"/>
      <c r="R1235" s="180"/>
      <c r="S1235" s="180"/>
      <c r="T1235" s="180"/>
      <c r="U1235" s="180"/>
      <c r="V1235" s="180"/>
      <c r="W1235" s="180"/>
      <c r="X1235" s="180"/>
      <c r="Y1235" s="180"/>
      <c r="Z1235" s="180"/>
      <c r="AA1235" s="180"/>
      <c r="AB1235" s="180"/>
      <c r="AC1235" s="180"/>
      <c r="AD1235" s="180"/>
      <c r="AE1235" s="180"/>
      <c r="AF1235" s="180"/>
      <c r="AG1235" s="180"/>
      <c r="AH1235" s="180"/>
      <c r="AI1235" s="180"/>
      <c r="AJ1235" s="180"/>
      <c r="AK1235" s="180"/>
      <c r="AL1235" s="180"/>
      <c r="AM1235" s="180"/>
      <c r="AN1235" s="180"/>
      <c r="AO1235" s="180"/>
      <c r="AP1235" s="180"/>
      <c r="AQ1235" s="180"/>
      <c r="AR1235" s="180"/>
      <c r="AS1235" s="180"/>
      <c r="AT1235" s="180"/>
      <c r="AU1235" s="180"/>
      <c r="AV1235" s="180"/>
      <c r="AW1235" s="180"/>
      <c r="AX1235" s="180"/>
      <c r="AY1235" s="180"/>
      <c r="AZ1235" s="180"/>
      <c r="BA1235" s="180"/>
      <c r="BB1235" s="180"/>
      <c r="BC1235" s="180"/>
      <c r="BD1235" s="180"/>
      <c r="BE1235" s="180"/>
      <c r="BF1235" s="180"/>
      <c r="BG1235" s="180"/>
      <c r="BH1235" s="180"/>
      <c r="BI1235" s="180"/>
      <c r="BJ1235" s="180"/>
      <c r="BK1235" s="180"/>
      <c r="BL1235" s="180"/>
      <c r="BM1235" s="180"/>
      <c r="BN1235" s="180"/>
      <c r="BO1235" s="180"/>
      <c r="BP1235" s="180"/>
      <c r="BQ1235" s="180"/>
      <c r="BR1235" s="180"/>
      <c r="BS1235" s="180"/>
      <c r="BT1235" s="180"/>
      <c r="BU1235" s="180"/>
      <c r="BV1235" s="180"/>
      <c r="BW1235" s="180"/>
      <c r="BX1235" s="180"/>
      <c r="BY1235" s="180"/>
      <c r="BZ1235" s="180"/>
      <c r="CA1235" s="180"/>
      <c r="CB1235" s="180"/>
      <c r="CC1235" s="180"/>
      <c r="CD1235" s="180"/>
      <c r="CE1235" s="180"/>
      <c r="CF1235" s="180"/>
      <c r="CG1235" s="180"/>
      <c r="CH1235" s="180"/>
      <c r="CI1235" s="180"/>
      <c r="CJ1235" s="187"/>
      <c r="CK1235" s="187"/>
      <c r="CL1235" s="187"/>
      <c r="CM1235" s="187"/>
      <c r="CN1235" s="187"/>
      <c r="CO1235" s="187"/>
      <c r="CP1235" s="187"/>
      <c r="CQ1235" s="187"/>
      <c r="CR1235" s="187"/>
      <c r="CS1235" s="187"/>
      <c r="CT1235" s="187"/>
      <c r="CU1235" s="187"/>
      <c r="CV1235" s="187"/>
      <c r="CW1235" s="187"/>
      <c r="CX1235" s="187"/>
      <c r="CY1235" s="187"/>
      <c r="CZ1235" s="187"/>
      <c r="DA1235" s="187"/>
    </row>
    <row r="1236" spans="1:105" ht="15">
      <c r="A1236" s="180"/>
      <c r="B1236" s="180"/>
      <c r="C1236" s="180"/>
      <c r="D1236" s="180"/>
      <c r="E1236" s="180"/>
      <c r="F1236" s="180"/>
      <c r="G1236" s="180"/>
      <c r="H1236" s="180"/>
      <c r="I1236" s="180"/>
      <c r="J1236" s="180"/>
      <c r="K1236" s="180"/>
      <c r="L1236" s="180"/>
      <c r="M1236" s="180"/>
      <c r="N1236" s="180"/>
      <c r="O1236" s="180"/>
      <c r="P1236" s="180"/>
      <c r="Q1236" s="180"/>
      <c r="R1236" s="180"/>
      <c r="S1236" s="180"/>
      <c r="T1236" s="180"/>
      <c r="U1236" s="180"/>
      <c r="V1236" s="180"/>
      <c r="W1236" s="180"/>
      <c r="X1236" s="180"/>
      <c r="Y1236" s="180"/>
      <c r="Z1236" s="180"/>
      <c r="AA1236" s="180"/>
      <c r="AB1236" s="180"/>
      <c r="AC1236" s="180"/>
      <c r="AD1236" s="180"/>
      <c r="AE1236" s="180"/>
      <c r="AF1236" s="180"/>
      <c r="AG1236" s="180"/>
      <c r="AH1236" s="180"/>
      <c r="AI1236" s="180"/>
      <c r="AJ1236" s="180"/>
      <c r="AK1236" s="180"/>
      <c r="AL1236" s="180"/>
      <c r="AM1236" s="180"/>
      <c r="AN1236" s="180"/>
      <c r="AO1236" s="180"/>
      <c r="AP1236" s="180"/>
      <c r="AQ1236" s="180"/>
      <c r="AR1236" s="180"/>
      <c r="AS1236" s="180"/>
      <c r="AT1236" s="180"/>
      <c r="AU1236" s="180"/>
      <c r="AV1236" s="180"/>
      <c r="AW1236" s="180"/>
      <c r="AX1236" s="180"/>
      <c r="AY1236" s="180"/>
      <c r="AZ1236" s="180"/>
      <c r="BA1236" s="180"/>
      <c r="BB1236" s="180"/>
      <c r="BC1236" s="180"/>
      <c r="BD1236" s="180"/>
      <c r="BE1236" s="180"/>
      <c r="BF1236" s="180"/>
      <c r="BG1236" s="180"/>
      <c r="BH1236" s="180"/>
      <c r="BI1236" s="180"/>
      <c r="BJ1236" s="180"/>
      <c r="BK1236" s="180"/>
      <c r="BL1236" s="180"/>
      <c r="BM1236" s="180"/>
      <c r="BN1236" s="180"/>
      <c r="BO1236" s="180"/>
      <c r="BP1236" s="180"/>
      <c r="BQ1236" s="180"/>
      <c r="BR1236" s="180"/>
      <c r="BS1236" s="180"/>
      <c r="BT1236" s="180"/>
      <c r="BU1236" s="180"/>
      <c r="BV1236" s="180"/>
      <c r="BW1236" s="180"/>
      <c r="BX1236" s="180"/>
      <c r="BY1236" s="180"/>
      <c r="BZ1236" s="180"/>
      <c r="CA1236" s="180"/>
      <c r="CB1236" s="180"/>
      <c r="CC1236" s="180"/>
      <c r="CD1236" s="180"/>
      <c r="CE1236" s="180"/>
      <c r="CF1236" s="180"/>
      <c r="CG1236" s="180"/>
      <c r="CH1236" s="180"/>
      <c r="CI1236" s="180"/>
      <c r="CJ1236" s="187"/>
      <c r="CK1236" s="187"/>
      <c r="CL1236" s="187"/>
      <c r="CM1236" s="187"/>
      <c r="CN1236" s="187"/>
      <c r="CO1236" s="187"/>
      <c r="CP1236" s="187"/>
      <c r="CQ1236" s="187"/>
      <c r="CR1236" s="187"/>
      <c r="CS1236" s="187"/>
      <c r="CT1236" s="187"/>
      <c r="CU1236" s="187"/>
      <c r="CV1236" s="187"/>
      <c r="CW1236" s="187"/>
      <c r="CX1236" s="187"/>
      <c r="CY1236" s="187"/>
      <c r="CZ1236" s="187"/>
      <c r="DA1236" s="187"/>
    </row>
    <row r="1237" spans="1:105" ht="15">
      <c r="A1237" s="180"/>
      <c r="B1237" s="180"/>
      <c r="C1237" s="180"/>
      <c r="D1237" s="180"/>
      <c r="E1237" s="180"/>
      <c r="F1237" s="180"/>
      <c r="G1237" s="180"/>
      <c r="H1237" s="180"/>
      <c r="I1237" s="180"/>
      <c r="J1237" s="180"/>
      <c r="K1237" s="180"/>
      <c r="L1237" s="180"/>
      <c r="M1237" s="180"/>
      <c r="N1237" s="180"/>
      <c r="O1237" s="180"/>
      <c r="P1237" s="180"/>
      <c r="Q1237" s="180"/>
      <c r="R1237" s="180"/>
      <c r="S1237" s="180"/>
      <c r="T1237" s="180"/>
      <c r="U1237" s="180"/>
      <c r="V1237" s="180"/>
      <c r="W1237" s="180"/>
      <c r="X1237" s="180"/>
      <c r="Y1237" s="180"/>
      <c r="Z1237" s="180"/>
      <c r="AA1237" s="180"/>
      <c r="AB1237" s="180"/>
      <c r="AC1237" s="180"/>
      <c r="AD1237" s="180"/>
      <c r="AE1237" s="180"/>
      <c r="AF1237" s="180"/>
      <c r="AG1237" s="180"/>
      <c r="AH1237" s="180"/>
      <c r="AI1237" s="180"/>
      <c r="AJ1237" s="180"/>
      <c r="AK1237" s="180"/>
      <c r="AL1237" s="180"/>
      <c r="AM1237" s="180"/>
      <c r="AN1237" s="180"/>
      <c r="AO1237" s="180"/>
      <c r="AP1237" s="180"/>
      <c r="AQ1237" s="180"/>
      <c r="AR1237" s="180"/>
      <c r="AS1237" s="180"/>
      <c r="AT1237" s="180"/>
      <c r="AU1237" s="180"/>
      <c r="AV1237" s="180"/>
      <c r="AW1237" s="180"/>
      <c r="AX1237" s="180"/>
      <c r="AY1237" s="180"/>
      <c r="AZ1237" s="180"/>
      <c r="BA1237" s="180"/>
      <c r="BB1237" s="180"/>
      <c r="BC1237" s="180"/>
      <c r="BD1237" s="180"/>
      <c r="BE1237" s="180"/>
      <c r="BF1237" s="180"/>
      <c r="BG1237" s="180"/>
      <c r="BH1237" s="180"/>
      <c r="BI1237" s="180"/>
      <c r="BJ1237" s="180"/>
      <c r="BK1237" s="180"/>
      <c r="BL1237" s="180"/>
      <c r="BM1237" s="180"/>
      <c r="BN1237" s="180"/>
      <c r="BO1237" s="180"/>
      <c r="BP1237" s="180"/>
      <c r="BQ1237" s="180"/>
      <c r="BR1237" s="180"/>
      <c r="BS1237" s="180"/>
      <c r="BT1237" s="180"/>
      <c r="BU1237" s="180"/>
      <c r="BV1237" s="180"/>
      <c r="BW1237" s="180"/>
      <c r="BX1237" s="180"/>
      <c r="BY1237" s="180"/>
      <c r="BZ1237" s="180"/>
      <c r="CA1237" s="180"/>
      <c r="CB1237" s="180"/>
      <c r="CC1237" s="180"/>
      <c r="CD1237" s="180"/>
      <c r="CE1237" s="180"/>
      <c r="CF1237" s="180"/>
      <c r="CG1237" s="180"/>
      <c r="CH1237" s="180"/>
      <c r="CI1237" s="180"/>
      <c r="CJ1237" s="187"/>
      <c r="CK1237" s="187"/>
      <c r="CL1237" s="187"/>
      <c r="CM1237" s="187"/>
      <c r="CN1237" s="187"/>
      <c r="CO1237" s="187"/>
      <c r="CP1237" s="187"/>
      <c r="CQ1237" s="187"/>
      <c r="CR1237" s="187"/>
      <c r="CS1237" s="187"/>
      <c r="CT1237" s="187"/>
      <c r="CU1237" s="187"/>
      <c r="CV1237" s="187"/>
      <c r="CW1237" s="187"/>
      <c r="CX1237" s="187"/>
      <c r="CY1237" s="187"/>
      <c r="CZ1237" s="187"/>
      <c r="DA1237" s="187"/>
    </row>
    <row r="1238" spans="1:105" ht="15">
      <c r="A1238" s="180"/>
      <c r="B1238" s="180"/>
      <c r="C1238" s="180"/>
      <c r="D1238" s="180"/>
      <c r="E1238" s="180"/>
      <c r="F1238" s="180"/>
      <c r="G1238" s="180"/>
      <c r="H1238" s="180"/>
      <c r="I1238" s="180"/>
      <c r="J1238" s="180"/>
      <c r="K1238" s="180"/>
      <c r="L1238" s="180"/>
      <c r="M1238" s="180"/>
      <c r="N1238" s="180"/>
      <c r="O1238" s="180"/>
      <c r="P1238" s="180"/>
      <c r="Q1238" s="180"/>
      <c r="R1238" s="180"/>
      <c r="S1238" s="180"/>
      <c r="T1238" s="180"/>
      <c r="U1238" s="180"/>
      <c r="V1238" s="180"/>
      <c r="W1238" s="180"/>
      <c r="X1238" s="180"/>
      <c r="Y1238" s="180"/>
      <c r="Z1238" s="180"/>
      <c r="AA1238" s="180"/>
      <c r="AB1238" s="180"/>
      <c r="AC1238" s="180"/>
      <c r="AD1238" s="180"/>
      <c r="AE1238" s="180"/>
      <c r="AF1238" s="180"/>
      <c r="AG1238" s="180"/>
      <c r="AH1238" s="180"/>
      <c r="AI1238" s="180"/>
      <c r="AJ1238" s="180"/>
      <c r="AK1238" s="180"/>
      <c r="AL1238" s="180"/>
      <c r="AM1238" s="180"/>
      <c r="AN1238" s="180"/>
      <c r="AO1238" s="180"/>
      <c r="AP1238" s="180"/>
      <c r="AQ1238" s="180"/>
      <c r="AR1238" s="180"/>
      <c r="AS1238" s="180"/>
      <c r="AT1238" s="180"/>
      <c r="AU1238" s="180"/>
      <c r="AV1238" s="180"/>
      <c r="AW1238" s="180"/>
      <c r="AX1238" s="180"/>
      <c r="AY1238" s="180"/>
      <c r="AZ1238" s="180"/>
      <c r="BA1238" s="180"/>
      <c r="BB1238" s="180"/>
      <c r="BC1238" s="180"/>
      <c r="BD1238" s="180"/>
      <c r="BE1238" s="180"/>
      <c r="BF1238" s="180"/>
      <c r="BG1238" s="180"/>
      <c r="BH1238" s="180"/>
      <c r="BI1238" s="180"/>
      <c r="BJ1238" s="180"/>
      <c r="BK1238" s="180"/>
      <c r="BL1238" s="180"/>
      <c r="BM1238" s="180"/>
      <c r="BN1238" s="180"/>
      <c r="BO1238" s="180"/>
      <c r="BP1238" s="180"/>
      <c r="BQ1238" s="180"/>
      <c r="BR1238" s="180"/>
      <c r="BS1238" s="180"/>
      <c r="BT1238" s="180"/>
      <c r="BU1238" s="180"/>
      <c r="BV1238" s="180"/>
      <c r="BW1238" s="180"/>
      <c r="BX1238" s="180"/>
      <c r="BY1238" s="180"/>
      <c r="BZ1238" s="180"/>
      <c r="CA1238" s="180"/>
      <c r="CB1238" s="180"/>
      <c r="CC1238" s="180"/>
      <c r="CD1238" s="180"/>
      <c r="CE1238" s="180"/>
      <c r="CF1238" s="180"/>
      <c r="CG1238" s="180"/>
      <c r="CH1238" s="180"/>
      <c r="CI1238" s="180"/>
      <c r="CJ1238" s="187"/>
      <c r="CK1238" s="187"/>
      <c r="CL1238" s="187"/>
      <c r="CM1238" s="187"/>
      <c r="CN1238" s="187"/>
      <c r="CO1238" s="187"/>
      <c r="CP1238" s="187"/>
      <c r="CQ1238" s="187"/>
      <c r="CR1238" s="187"/>
      <c r="CS1238" s="187"/>
      <c r="CT1238" s="187"/>
      <c r="CU1238" s="187"/>
      <c r="CV1238" s="187"/>
      <c r="CW1238" s="187"/>
      <c r="CX1238" s="187"/>
      <c r="CY1238" s="187"/>
      <c r="CZ1238" s="187"/>
      <c r="DA1238" s="187"/>
    </row>
    <row r="1239" spans="1:105" ht="15">
      <c r="A1239" s="180"/>
      <c r="B1239" s="180"/>
      <c r="C1239" s="180"/>
      <c r="D1239" s="180"/>
      <c r="E1239" s="180"/>
      <c r="F1239" s="180"/>
      <c r="G1239" s="180"/>
      <c r="H1239" s="180"/>
      <c r="I1239" s="180"/>
      <c r="J1239" s="180"/>
      <c r="K1239" s="180"/>
      <c r="L1239" s="180"/>
      <c r="M1239" s="180"/>
      <c r="N1239" s="180"/>
      <c r="O1239" s="180"/>
      <c r="P1239" s="180"/>
      <c r="Q1239" s="180"/>
      <c r="R1239" s="180"/>
      <c r="S1239" s="180"/>
      <c r="T1239" s="180"/>
      <c r="U1239" s="180"/>
      <c r="V1239" s="180"/>
      <c r="W1239" s="180"/>
      <c r="X1239" s="180"/>
      <c r="Y1239" s="180"/>
      <c r="Z1239" s="180"/>
      <c r="AA1239" s="180"/>
      <c r="AB1239" s="180"/>
      <c r="AC1239" s="180"/>
      <c r="AD1239" s="180"/>
      <c r="AE1239" s="180"/>
      <c r="AF1239" s="180"/>
      <c r="AG1239" s="180"/>
      <c r="AH1239" s="180"/>
      <c r="AI1239" s="180"/>
      <c r="AJ1239" s="180"/>
      <c r="AK1239" s="180"/>
      <c r="AL1239" s="180"/>
      <c r="AM1239" s="180"/>
      <c r="AN1239" s="180"/>
      <c r="AO1239" s="180"/>
      <c r="AP1239" s="180"/>
      <c r="AQ1239" s="180"/>
      <c r="AR1239" s="180"/>
      <c r="AS1239" s="180"/>
      <c r="AT1239" s="180"/>
      <c r="AU1239" s="180"/>
      <c r="AV1239" s="180"/>
      <c r="AW1239" s="180"/>
      <c r="AX1239" s="180"/>
      <c r="AY1239" s="180"/>
      <c r="AZ1239" s="180"/>
      <c r="BA1239" s="180"/>
      <c r="BB1239" s="180"/>
      <c r="BC1239" s="180"/>
      <c r="BD1239" s="180"/>
      <c r="BE1239" s="180"/>
      <c r="BF1239" s="180"/>
      <c r="BG1239" s="180"/>
      <c r="BH1239" s="180"/>
      <c r="BI1239" s="180"/>
      <c r="BJ1239" s="180"/>
      <c r="BK1239" s="180"/>
      <c r="BL1239" s="180"/>
      <c r="BM1239" s="180"/>
      <c r="BN1239" s="180"/>
      <c r="BO1239" s="180"/>
      <c r="BP1239" s="180"/>
      <c r="BQ1239" s="180"/>
      <c r="BR1239" s="180"/>
      <c r="BS1239" s="180"/>
      <c r="BT1239" s="180"/>
      <c r="BU1239" s="180"/>
      <c r="BV1239" s="180"/>
      <c r="BW1239" s="180"/>
      <c r="BX1239" s="180"/>
      <c r="BY1239" s="180"/>
      <c r="BZ1239" s="180"/>
      <c r="CA1239" s="180"/>
      <c r="CB1239" s="180"/>
      <c r="CC1239" s="180"/>
      <c r="CD1239" s="180"/>
      <c r="CE1239" s="180"/>
      <c r="CF1239" s="180"/>
      <c r="CG1239" s="180"/>
      <c r="CH1239" s="180"/>
      <c r="CI1239" s="180"/>
      <c r="CJ1239" s="187"/>
      <c r="CK1239" s="187"/>
      <c r="CL1239" s="187"/>
      <c r="CM1239" s="187"/>
      <c r="CN1239" s="187"/>
      <c r="CO1239" s="187"/>
      <c r="CP1239" s="187"/>
      <c r="CQ1239" s="187"/>
      <c r="CR1239" s="187"/>
      <c r="CS1239" s="187"/>
      <c r="CT1239" s="187"/>
      <c r="CU1239" s="187"/>
      <c r="CV1239" s="187"/>
      <c r="CW1239" s="187"/>
      <c r="CX1239" s="187"/>
      <c r="CY1239" s="187"/>
      <c r="CZ1239" s="187"/>
      <c r="DA1239" s="187"/>
    </row>
    <row r="1240" spans="1:105" ht="15">
      <c r="A1240" s="180"/>
      <c r="B1240" s="180"/>
      <c r="C1240" s="180"/>
      <c r="D1240" s="180"/>
      <c r="E1240" s="180"/>
      <c r="F1240" s="180"/>
      <c r="G1240" s="180"/>
      <c r="H1240" s="180"/>
      <c r="I1240" s="180"/>
      <c r="J1240" s="180"/>
      <c r="K1240" s="180"/>
      <c r="L1240" s="180"/>
      <c r="M1240" s="180"/>
      <c r="N1240" s="180"/>
      <c r="O1240" s="180"/>
      <c r="P1240" s="180"/>
      <c r="Q1240" s="180"/>
      <c r="R1240" s="180"/>
      <c r="S1240" s="180"/>
      <c r="T1240" s="180"/>
      <c r="U1240" s="180"/>
      <c r="V1240" s="180"/>
      <c r="W1240" s="180"/>
      <c r="X1240" s="180"/>
      <c r="Y1240" s="180"/>
      <c r="Z1240" s="180"/>
      <c r="AA1240" s="180"/>
      <c r="AB1240" s="180"/>
      <c r="AC1240" s="180"/>
      <c r="AD1240" s="180"/>
      <c r="AE1240" s="180"/>
      <c r="AF1240" s="180"/>
      <c r="AG1240" s="180"/>
      <c r="AH1240" s="180"/>
      <c r="AI1240" s="180"/>
      <c r="AJ1240" s="180"/>
      <c r="AK1240" s="180"/>
      <c r="AL1240" s="180"/>
      <c r="AM1240" s="180"/>
      <c r="AN1240" s="180"/>
      <c r="AO1240" s="180"/>
      <c r="AP1240" s="180"/>
      <c r="AQ1240" s="180"/>
      <c r="AR1240" s="180"/>
      <c r="AS1240" s="180"/>
      <c r="AT1240" s="180"/>
      <c r="AU1240" s="180"/>
      <c r="AV1240" s="180"/>
      <c r="AW1240" s="180"/>
      <c r="AX1240" s="180"/>
      <c r="AY1240" s="180"/>
      <c r="AZ1240" s="180"/>
      <c r="BA1240" s="180"/>
      <c r="BB1240" s="180"/>
      <c r="BC1240" s="180"/>
      <c r="BD1240" s="180"/>
      <c r="BE1240" s="180"/>
      <c r="BF1240" s="180"/>
      <c r="BG1240" s="180"/>
      <c r="BH1240" s="180"/>
      <c r="BI1240" s="180"/>
      <c r="BJ1240" s="180"/>
      <c r="BK1240" s="180"/>
      <c r="BL1240" s="180"/>
      <c r="BM1240" s="180"/>
      <c r="BN1240" s="180"/>
      <c r="BO1240" s="180"/>
      <c r="BP1240" s="180"/>
      <c r="BQ1240" s="180"/>
      <c r="BR1240" s="180"/>
      <c r="BS1240" s="180"/>
      <c r="BT1240" s="180"/>
      <c r="BU1240" s="180"/>
      <c r="BV1240" s="180"/>
      <c r="BW1240" s="180"/>
      <c r="BX1240" s="180"/>
      <c r="BY1240" s="180"/>
      <c r="BZ1240" s="180"/>
      <c r="CA1240" s="180"/>
      <c r="CB1240" s="180"/>
      <c r="CC1240" s="180"/>
      <c r="CD1240" s="180"/>
      <c r="CE1240" s="180"/>
      <c r="CF1240" s="180"/>
      <c r="CG1240" s="180"/>
      <c r="CH1240" s="180"/>
      <c r="CI1240" s="180"/>
      <c r="CJ1240" s="187"/>
      <c r="CK1240" s="187"/>
      <c r="CL1240" s="187"/>
      <c r="CM1240" s="187"/>
      <c r="CN1240" s="187"/>
      <c r="CO1240" s="187"/>
      <c r="CP1240" s="187"/>
      <c r="CQ1240" s="187"/>
      <c r="CR1240" s="187"/>
      <c r="CS1240" s="187"/>
      <c r="CT1240" s="187"/>
      <c r="CU1240" s="187"/>
      <c r="CV1240" s="187"/>
      <c r="CW1240" s="187"/>
      <c r="CX1240" s="187"/>
      <c r="CY1240" s="187"/>
      <c r="CZ1240" s="187"/>
      <c r="DA1240" s="187"/>
    </row>
    <row r="1241" spans="1:105" ht="15">
      <c r="A1241" s="180"/>
      <c r="B1241" s="180"/>
      <c r="C1241" s="180"/>
      <c r="D1241" s="180"/>
      <c r="E1241" s="180"/>
      <c r="F1241" s="180"/>
      <c r="G1241" s="180"/>
      <c r="H1241" s="180"/>
      <c r="I1241" s="180"/>
      <c r="J1241" s="180"/>
      <c r="K1241" s="180"/>
      <c r="L1241" s="180"/>
      <c r="M1241" s="180"/>
      <c r="N1241" s="180"/>
      <c r="O1241" s="180"/>
      <c r="P1241" s="180"/>
      <c r="Q1241" s="180"/>
      <c r="R1241" s="180"/>
      <c r="S1241" s="180"/>
      <c r="T1241" s="180"/>
      <c r="U1241" s="180"/>
      <c r="V1241" s="180"/>
      <c r="W1241" s="180"/>
      <c r="X1241" s="180"/>
      <c r="Y1241" s="180"/>
      <c r="Z1241" s="180"/>
      <c r="AA1241" s="180"/>
      <c r="AB1241" s="180"/>
      <c r="AC1241" s="180"/>
      <c r="AD1241" s="180"/>
      <c r="AE1241" s="180"/>
      <c r="AF1241" s="180"/>
      <c r="AG1241" s="180"/>
      <c r="AH1241" s="180"/>
      <c r="AI1241" s="180"/>
      <c r="AJ1241" s="180"/>
      <c r="AK1241" s="180"/>
      <c r="AL1241" s="180"/>
      <c r="AM1241" s="180"/>
      <c r="AN1241" s="180"/>
      <c r="AO1241" s="180"/>
      <c r="AP1241" s="180"/>
      <c r="AQ1241" s="180"/>
      <c r="AR1241" s="180"/>
      <c r="AS1241" s="180"/>
      <c r="AT1241" s="180"/>
      <c r="AU1241" s="180"/>
      <c r="AV1241" s="180"/>
      <c r="AW1241" s="180"/>
      <c r="AX1241" s="180"/>
      <c r="AY1241" s="180"/>
      <c r="AZ1241" s="180"/>
      <c r="BA1241" s="180"/>
      <c r="BB1241" s="180"/>
      <c r="BC1241" s="180"/>
      <c r="BD1241" s="180"/>
      <c r="BE1241" s="180"/>
      <c r="BF1241" s="180"/>
      <c r="BG1241" s="180"/>
      <c r="BH1241" s="180"/>
      <c r="BI1241" s="180"/>
      <c r="BJ1241" s="180"/>
      <c r="BK1241" s="180"/>
      <c r="BL1241" s="180"/>
      <c r="BM1241" s="180"/>
      <c r="BN1241" s="180"/>
      <c r="BO1241" s="180"/>
      <c r="BP1241" s="180"/>
      <c r="BQ1241" s="180"/>
      <c r="BR1241" s="180"/>
      <c r="BS1241" s="180"/>
      <c r="BT1241" s="180"/>
      <c r="BU1241" s="180"/>
      <c r="BV1241" s="180"/>
      <c r="BW1241" s="180"/>
      <c r="BX1241" s="180"/>
      <c r="BY1241" s="180"/>
      <c r="BZ1241" s="180"/>
      <c r="CA1241" s="180"/>
      <c r="CB1241" s="180"/>
      <c r="CC1241" s="180"/>
      <c r="CD1241" s="180"/>
      <c r="CE1241" s="180"/>
      <c r="CF1241" s="180"/>
      <c r="CG1241" s="180"/>
      <c r="CH1241" s="180"/>
      <c r="CI1241" s="180"/>
      <c r="CJ1241" s="187"/>
      <c r="CK1241" s="187"/>
      <c r="CL1241" s="187"/>
      <c r="CM1241" s="187"/>
      <c r="CN1241" s="187"/>
      <c r="CO1241" s="187"/>
      <c r="CP1241" s="187"/>
      <c r="CQ1241" s="187"/>
      <c r="CR1241" s="187"/>
      <c r="CS1241" s="187"/>
      <c r="CT1241" s="187"/>
      <c r="CU1241" s="187"/>
      <c r="CV1241" s="187"/>
      <c r="CW1241" s="187"/>
      <c r="CX1241" s="187"/>
      <c r="CY1241" s="187"/>
      <c r="CZ1241" s="187"/>
      <c r="DA1241" s="187"/>
    </row>
    <row r="1242" spans="1:105" ht="15">
      <c r="A1242" s="180"/>
      <c r="B1242" s="180"/>
      <c r="C1242" s="180"/>
      <c r="D1242" s="180"/>
      <c r="E1242" s="180"/>
      <c r="F1242" s="180"/>
      <c r="G1242" s="180"/>
      <c r="H1242" s="180"/>
      <c r="I1242" s="180"/>
      <c r="J1242" s="180"/>
      <c r="K1242" s="180"/>
      <c r="L1242" s="180"/>
      <c r="M1242" s="180"/>
      <c r="N1242" s="180"/>
      <c r="O1242" s="180"/>
      <c r="P1242" s="180"/>
      <c r="Q1242" s="180"/>
      <c r="R1242" s="180"/>
      <c r="S1242" s="180"/>
      <c r="T1242" s="180"/>
      <c r="U1242" s="180"/>
      <c r="V1242" s="180"/>
      <c r="W1242" s="180"/>
      <c r="X1242" s="180"/>
      <c r="Y1242" s="180"/>
      <c r="Z1242" s="180"/>
      <c r="AA1242" s="180"/>
      <c r="AB1242" s="180"/>
      <c r="AC1242" s="180"/>
      <c r="AD1242" s="180"/>
      <c r="AE1242" s="180"/>
      <c r="AF1242" s="180"/>
      <c r="AG1242" s="180"/>
      <c r="AH1242" s="180"/>
      <c r="AI1242" s="180"/>
      <c r="AJ1242" s="180"/>
      <c r="AK1242" s="180"/>
      <c r="AL1242" s="180"/>
      <c r="AM1242" s="180"/>
      <c r="AN1242" s="180"/>
      <c r="AO1242" s="180"/>
      <c r="AP1242" s="180"/>
      <c r="AQ1242" s="180"/>
      <c r="AR1242" s="180"/>
      <c r="AS1242" s="180"/>
      <c r="AT1242" s="180"/>
      <c r="AU1242" s="180"/>
      <c r="AV1242" s="180"/>
      <c r="AW1242" s="180"/>
      <c r="AX1242" s="180"/>
      <c r="AY1242" s="180"/>
      <c r="AZ1242" s="180"/>
      <c r="BA1242" s="180"/>
      <c r="BB1242" s="180"/>
      <c r="BC1242" s="180"/>
      <c r="BD1242" s="180"/>
      <c r="BE1242" s="180"/>
      <c r="BF1242" s="180"/>
      <c r="BG1242" s="180"/>
      <c r="BH1242" s="180"/>
      <c r="BI1242" s="180"/>
      <c r="BJ1242" s="180"/>
      <c r="BK1242" s="180"/>
      <c r="BL1242" s="180"/>
      <c r="BM1242" s="180"/>
      <c r="BN1242" s="180"/>
      <c r="BO1242" s="180"/>
      <c r="BP1242" s="180"/>
      <c r="BQ1242" s="180"/>
      <c r="BR1242" s="180"/>
      <c r="BS1242" s="180"/>
      <c r="BT1242" s="180"/>
      <c r="BU1242" s="180"/>
      <c r="BV1242" s="180"/>
      <c r="BW1242" s="180"/>
      <c r="BX1242" s="180"/>
      <c r="BY1242" s="180"/>
      <c r="BZ1242" s="180"/>
      <c r="CA1242" s="180"/>
      <c r="CB1242" s="180"/>
      <c r="CC1242" s="180"/>
      <c r="CD1242" s="180"/>
      <c r="CE1242" s="180"/>
      <c r="CF1242" s="180"/>
      <c r="CG1242" s="180"/>
      <c r="CH1242" s="180"/>
      <c r="CI1242" s="180"/>
      <c r="CJ1242" s="187"/>
      <c r="CK1242" s="187"/>
      <c r="CL1242" s="187"/>
      <c r="CM1242" s="187"/>
      <c r="CN1242" s="187"/>
      <c r="CO1242" s="187"/>
      <c r="CP1242" s="187"/>
      <c r="CQ1242" s="187"/>
      <c r="CR1242" s="187"/>
      <c r="CS1242" s="187"/>
      <c r="CT1242" s="187"/>
      <c r="CU1242" s="187"/>
      <c r="CV1242" s="187"/>
      <c r="CW1242" s="187"/>
      <c r="CX1242" s="187"/>
      <c r="CY1242" s="187"/>
      <c r="CZ1242" s="187"/>
      <c r="DA1242" s="187"/>
    </row>
    <row r="1243" spans="1:105" ht="15">
      <c r="A1243" s="180"/>
      <c r="B1243" s="180"/>
      <c r="C1243" s="180"/>
      <c r="D1243" s="180"/>
      <c r="E1243" s="180"/>
      <c r="F1243" s="180"/>
      <c r="G1243" s="180"/>
      <c r="H1243" s="180"/>
      <c r="I1243" s="180"/>
      <c r="J1243" s="180"/>
      <c r="K1243" s="180"/>
      <c r="L1243" s="180"/>
      <c r="M1243" s="180"/>
      <c r="N1243" s="180"/>
      <c r="O1243" s="180"/>
      <c r="P1243" s="180"/>
      <c r="Q1243" s="180"/>
      <c r="R1243" s="180"/>
      <c r="S1243" s="180"/>
      <c r="T1243" s="180"/>
      <c r="U1243" s="180"/>
      <c r="V1243" s="180"/>
      <c r="W1243" s="180"/>
      <c r="X1243" s="180"/>
      <c r="Y1243" s="180"/>
      <c r="Z1243" s="180"/>
      <c r="AA1243" s="180"/>
      <c r="AB1243" s="180"/>
      <c r="AC1243" s="180"/>
      <c r="AD1243" s="180"/>
      <c r="AE1243" s="180"/>
      <c r="AF1243" s="180"/>
      <c r="AG1243" s="180"/>
      <c r="AH1243" s="180"/>
      <c r="AI1243" s="180"/>
      <c r="AJ1243" s="180"/>
      <c r="AK1243" s="180"/>
      <c r="AL1243" s="180"/>
      <c r="AM1243" s="180"/>
      <c r="AN1243" s="180"/>
      <c r="AO1243" s="180"/>
      <c r="AP1243" s="180"/>
      <c r="AQ1243" s="180"/>
      <c r="AR1243" s="180"/>
      <c r="AS1243" s="180"/>
      <c r="AT1243" s="180"/>
      <c r="AU1243" s="180"/>
      <c r="AV1243" s="180"/>
      <c r="AW1243" s="180"/>
      <c r="AX1243" s="180"/>
      <c r="AY1243" s="180"/>
      <c r="AZ1243" s="180"/>
      <c r="BA1243" s="180"/>
      <c r="BB1243" s="180"/>
      <c r="BC1243" s="180"/>
      <c r="BD1243" s="180"/>
      <c r="BE1243" s="180"/>
      <c r="BF1243" s="180"/>
      <c r="BG1243" s="180"/>
      <c r="BH1243" s="180"/>
      <c r="BI1243" s="180"/>
      <c r="BJ1243" s="180"/>
      <c r="BK1243" s="180"/>
      <c r="BL1243" s="180"/>
      <c r="BM1243" s="180"/>
      <c r="BN1243" s="180"/>
      <c r="BO1243" s="180"/>
      <c r="BP1243" s="180"/>
      <c r="BQ1243" s="180"/>
      <c r="BR1243" s="180"/>
      <c r="BS1243" s="180"/>
      <c r="BT1243" s="180"/>
      <c r="BU1243" s="180"/>
      <c r="BV1243" s="180"/>
      <c r="BW1243" s="180"/>
      <c r="BX1243" s="180"/>
      <c r="BY1243" s="180"/>
      <c r="BZ1243" s="180"/>
      <c r="CA1243" s="180"/>
      <c r="CB1243" s="180"/>
      <c r="CC1243" s="180"/>
      <c r="CD1243" s="180"/>
      <c r="CE1243" s="180"/>
      <c r="CF1243" s="180"/>
      <c r="CG1243" s="180"/>
      <c r="CH1243" s="180"/>
      <c r="CI1243" s="180"/>
      <c r="CJ1243" s="187"/>
      <c r="CK1243" s="187"/>
      <c r="CL1243" s="187"/>
      <c r="CM1243" s="187"/>
      <c r="CN1243" s="187"/>
      <c r="CO1243" s="187"/>
      <c r="CP1243" s="187"/>
      <c r="CQ1243" s="187"/>
      <c r="CR1243" s="187"/>
      <c r="CS1243" s="187"/>
      <c r="CT1243" s="187"/>
      <c r="CU1243" s="187"/>
      <c r="CV1243" s="187"/>
      <c r="CW1243" s="187"/>
      <c r="CX1243" s="187"/>
      <c r="CY1243" s="187"/>
      <c r="CZ1243" s="187"/>
      <c r="DA1243" s="187"/>
    </row>
    <row r="1244" spans="1:105" ht="15">
      <c r="A1244" s="180"/>
      <c r="B1244" s="180"/>
      <c r="C1244" s="180"/>
      <c r="D1244" s="180"/>
      <c r="E1244" s="180"/>
      <c r="F1244" s="180"/>
      <c r="G1244" s="180"/>
      <c r="H1244" s="180"/>
      <c r="I1244" s="180"/>
      <c r="J1244" s="180"/>
      <c r="K1244" s="180"/>
      <c r="L1244" s="180"/>
      <c r="M1244" s="180"/>
      <c r="N1244" s="180"/>
      <c r="O1244" s="180"/>
      <c r="P1244" s="180"/>
      <c r="Q1244" s="180"/>
      <c r="R1244" s="180"/>
      <c r="S1244" s="180"/>
      <c r="T1244" s="180"/>
      <c r="U1244" s="180"/>
      <c r="V1244" s="180"/>
      <c r="W1244" s="180"/>
      <c r="X1244" s="180"/>
      <c r="Y1244" s="180"/>
      <c r="Z1244" s="180"/>
      <c r="AA1244" s="180"/>
      <c r="AB1244" s="180"/>
      <c r="AC1244" s="180"/>
      <c r="AD1244" s="180"/>
      <c r="AE1244" s="180"/>
      <c r="AF1244" s="180"/>
      <c r="AG1244" s="180"/>
      <c r="AH1244" s="180"/>
      <c r="AI1244" s="180"/>
      <c r="AJ1244" s="180"/>
      <c r="AK1244" s="180"/>
      <c r="AL1244" s="180"/>
      <c r="AM1244" s="180"/>
      <c r="AN1244" s="180"/>
      <c r="AO1244" s="180"/>
      <c r="AP1244" s="180"/>
      <c r="AQ1244" s="180"/>
      <c r="AR1244" s="180"/>
      <c r="AS1244" s="180"/>
      <c r="AT1244" s="180"/>
      <c r="AU1244" s="180"/>
      <c r="AV1244" s="180"/>
      <c r="AW1244" s="180"/>
      <c r="AX1244" s="180"/>
      <c r="AY1244" s="180"/>
      <c r="AZ1244" s="180"/>
      <c r="BA1244" s="180"/>
      <c r="BB1244" s="180"/>
      <c r="BC1244" s="180"/>
      <c r="BD1244" s="180"/>
      <c r="BE1244" s="180"/>
      <c r="BF1244" s="180"/>
      <c r="BG1244" s="180"/>
      <c r="BH1244" s="180"/>
      <c r="BI1244" s="180"/>
      <c r="BJ1244" s="180"/>
      <c r="BK1244" s="180"/>
      <c r="BL1244" s="180"/>
      <c r="BM1244" s="180"/>
      <c r="BN1244" s="180"/>
      <c r="BO1244" s="180"/>
      <c r="BP1244" s="180"/>
      <c r="BQ1244" s="180"/>
      <c r="BR1244" s="180"/>
      <c r="BS1244" s="180"/>
      <c r="BT1244" s="180"/>
      <c r="BU1244" s="180"/>
      <c r="BV1244" s="180"/>
      <c r="BW1244" s="180"/>
      <c r="BX1244" s="180"/>
      <c r="BY1244" s="180"/>
      <c r="BZ1244" s="180"/>
      <c r="CA1244" s="180"/>
      <c r="CB1244" s="180"/>
      <c r="CC1244" s="180"/>
      <c r="CD1244" s="180"/>
      <c r="CE1244" s="180"/>
      <c r="CF1244" s="180"/>
      <c r="CG1244" s="180"/>
      <c r="CH1244" s="180"/>
      <c r="CI1244" s="180"/>
      <c r="CJ1244" s="187"/>
      <c r="CK1244" s="187"/>
      <c r="CL1244" s="187"/>
      <c r="CM1244" s="187"/>
      <c r="CN1244" s="187"/>
      <c r="CO1244" s="187"/>
      <c r="CP1244" s="187"/>
      <c r="CQ1244" s="187"/>
      <c r="CR1244" s="187"/>
      <c r="CS1244" s="187"/>
      <c r="CT1244" s="187"/>
      <c r="CU1244" s="187"/>
      <c r="CV1244" s="187"/>
      <c r="CW1244" s="187"/>
      <c r="CX1244" s="187"/>
      <c r="CY1244" s="187"/>
      <c r="CZ1244" s="187"/>
      <c r="DA1244" s="187"/>
    </row>
    <row r="1245" spans="1:105" ht="15">
      <c r="A1245" s="180"/>
      <c r="B1245" s="180"/>
      <c r="C1245" s="180"/>
      <c r="D1245" s="180"/>
      <c r="E1245" s="180"/>
      <c r="F1245" s="180"/>
      <c r="G1245" s="180"/>
      <c r="H1245" s="180"/>
      <c r="I1245" s="180"/>
      <c r="J1245" s="180"/>
      <c r="K1245" s="180"/>
      <c r="L1245" s="180"/>
      <c r="M1245" s="180"/>
      <c r="N1245" s="180"/>
      <c r="O1245" s="180"/>
      <c r="P1245" s="180"/>
      <c r="Q1245" s="180"/>
      <c r="R1245" s="180"/>
      <c r="S1245" s="180"/>
      <c r="T1245" s="180"/>
      <c r="U1245" s="180"/>
      <c r="V1245" s="180"/>
      <c r="W1245" s="180"/>
      <c r="X1245" s="180"/>
      <c r="Y1245" s="180"/>
      <c r="Z1245" s="180"/>
      <c r="AA1245" s="180"/>
      <c r="AB1245" s="180"/>
      <c r="AC1245" s="180"/>
      <c r="AD1245" s="180"/>
      <c r="AE1245" s="180"/>
      <c r="AF1245" s="180"/>
      <c r="AG1245" s="180"/>
      <c r="AH1245" s="180"/>
      <c r="AI1245" s="180"/>
      <c r="AJ1245" s="180"/>
      <c r="AK1245" s="180"/>
      <c r="AL1245" s="180"/>
      <c r="AM1245" s="180"/>
      <c r="AN1245" s="180"/>
      <c r="AO1245" s="180"/>
      <c r="AP1245" s="180"/>
      <c r="AQ1245" s="180"/>
      <c r="AR1245" s="180"/>
      <c r="AS1245" s="180"/>
      <c r="AT1245" s="180"/>
      <c r="AU1245" s="180"/>
      <c r="AV1245" s="180"/>
      <c r="AW1245" s="180"/>
      <c r="AX1245" s="180"/>
      <c r="AY1245" s="180"/>
      <c r="AZ1245" s="180"/>
      <c r="BA1245" s="180"/>
      <c r="BB1245" s="180"/>
      <c r="BC1245" s="180"/>
      <c r="BD1245" s="180"/>
      <c r="BE1245" s="180"/>
      <c r="BF1245" s="180"/>
      <c r="BG1245" s="180"/>
      <c r="BH1245" s="180"/>
      <c r="BI1245" s="180"/>
      <c r="BJ1245" s="180"/>
      <c r="BK1245" s="180"/>
      <c r="BL1245" s="180"/>
      <c r="BM1245" s="180"/>
      <c r="BN1245" s="180"/>
      <c r="BO1245" s="180"/>
      <c r="BP1245" s="180"/>
      <c r="BQ1245" s="180"/>
      <c r="BR1245" s="180"/>
      <c r="BS1245" s="180"/>
      <c r="BT1245" s="180"/>
      <c r="BU1245" s="180"/>
      <c r="BV1245" s="180"/>
      <c r="BW1245" s="180"/>
      <c r="BX1245" s="180"/>
      <c r="BY1245" s="180"/>
      <c r="BZ1245" s="180"/>
      <c r="CA1245" s="180"/>
      <c r="CB1245" s="180"/>
      <c r="CC1245" s="180"/>
      <c r="CD1245" s="180"/>
      <c r="CE1245" s="180"/>
      <c r="CF1245" s="180"/>
      <c r="CG1245" s="180"/>
      <c r="CH1245" s="180"/>
      <c r="CI1245" s="180"/>
      <c r="CJ1245" s="187"/>
      <c r="CK1245" s="187"/>
      <c r="CL1245" s="187"/>
      <c r="CM1245" s="187"/>
      <c r="CN1245" s="187"/>
      <c r="CO1245" s="187"/>
      <c r="CP1245" s="187"/>
      <c r="CQ1245" s="187"/>
      <c r="CR1245" s="187"/>
      <c r="CS1245" s="187"/>
      <c r="CT1245" s="187"/>
      <c r="CU1245" s="187"/>
      <c r="CV1245" s="187"/>
      <c r="CW1245" s="187"/>
      <c r="CX1245" s="187"/>
      <c r="CY1245" s="187"/>
      <c r="CZ1245" s="187"/>
      <c r="DA1245" s="187"/>
    </row>
    <row r="1246" spans="1:105" ht="15">
      <c r="A1246" s="180"/>
      <c r="B1246" s="180"/>
      <c r="C1246" s="180"/>
      <c r="D1246" s="180"/>
      <c r="E1246" s="180"/>
      <c r="F1246" s="180"/>
      <c r="G1246" s="180"/>
      <c r="H1246" s="180"/>
      <c r="I1246" s="180"/>
      <c r="J1246" s="180"/>
      <c r="K1246" s="180"/>
      <c r="L1246" s="180"/>
      <c r="M1246" s="180"/>
      <c r="N1246" s="180"/>
      <c r="O1246" s="180"/>
      <c r="P1246" s="180"/>
      <c r="Q1246" s="180"/>
      <c r="R1246" s="180"/>
      <c r="S1246" s="180"/>
      <c r="T1246" s="180"/>
      <c r="U1246" s="180"/>
      <c r="V1246" s="180"/>
      <c r="W1246" s="180"/>
      <c r="X1246" s="180"/>
      <c r="Y1246" s="180"/>
      <c r="Z1246" s="180"/>
      <c r="AA1246" s="180"/>
      <c r="AB1246" s="180"/>
      <c r="AC1246" s="180"/>
      <c r="AD1246" s="180"/>
      <c r="AE1246" s="180"/>
      <c r="AF1246" s="180"/>
      <c r="AG1246" s="180"/>
      <c r="AH1246" s="180"/>
      <c r="AI1246" s="180"/>
      <c r="AJ1246" s="180"/>
      <c r="AK1246" s="180"/>
      <c r="AL1246" s="180"/>
      <c r="AM1246" s="180"/>
      <c r="AN1246" s="180"/>
      <c r="AO1246" s="180"/>
      <c r="AP1246" s="180"/>
      <c r="AQ1246" s="180"/>
      <c r="AR1246" s="180"/>
      <c r="AS1246" s="180"/>
      <c r="AT1246" s="180"/>
      <c r="AU1246" s="180"/>
      <c r="AV1246" s="180"/>
      <c r="AW1246" s="180"/>
      <c r="AX1246" s="180"/>
      <c r="AY1246" s="180"/>
      <c r="AZ1246" s="180"/>
      <c r="BA1246" s="180"/>
      <c r="BB1246" s="180"/>
      <c r="BC1246" s="180"/>
      <c r="BD1246" s="180"/>
      <c r="BE1246" s="180"/>
      <c r="BF1246" s="180"/>
      <c r="BG1246" s="180"/>
      <c r="BH1246" s="180"/>
      <c r="BI1246" s="180"/>
      <c r="BJ1246" s="180"/>
      <c r="BK1246" s="180"/>
      <c r="BL1246" s="180"/>
      <c r="BM1246" s="180"/>
      <c r="BN1246" s="180"/>
      <c r="BO1246" s="180"/>
      <c r="BP1246" s="180"/>
      <c r="BQ1246" s="180"/>
      <c r="BR1246" s="180"/>
      <c r="BS1246" s="180"/>
      <c r="BT1246" s="180"/>
      <c r="BU1246" s="180"/>
      <c r="BV1246" s="180"/>
      <c r="BW1246" s="180"/>
      <c r="BX1246" s="180"/>
      <c r="BY1246" s="180"/>
      <c r="BZ1246" s="180"/>
      <c r="CA1246" s="180"/>
      <c r="CB1246" s="180"/>
      <c r="CC1246" s="180"/>
      <c r="CD1246" s="180"/>
      <c r="CE1246" s="180"/>
      <c r="CF1246" s="180"/>
      <c r="CG1246" s="180"/>
      <c r="CH1246" s="180"/>
      <c r="CI1246" s="180"/>
      <c r="CJ1246" s="187"/>
      <c r="CK1246" s="187"/>
      <c r="CL1246" s="187"/>
      <c r="CM1246" s="187"/>
      <c r="CN1246" s="187"/>
      <c r="CO1246" s="187"/>
      <c r="CP1246" s="187"/>
      <c r="CQ1246" s="187"/>
      <c r="CR1246" s="187"/>
      <c r="CS1246" s="187"/>
      <c r="CT1246" s="187"/>
      <c r="CU1246" s="187"/>
      <c r="CV1246" s="187"/>
      <c r="CW1246" s="187"/>
      <c r="CX1246" s="187"/>
      <c r="CY1246" s="187"/>
      <c r="CZ1246" s="187"/>
      <c r="DA1246" s="187"/>
    </row>
    <row r="1247" spans="1:105" ht="15">
      <c r="A1247" s="180"/>
      <c r="B1247" s="180"/>
      <c r="C1247" s="180"/>
      <c r="D1247" s="180"/>
      <c r="E1247" s="180"/>
      <c r="F1247" s="180"/>
      <c r="G1247" s="180"/>
      <c r="H1247" s="180"/>
      <c r="I1247" s="180"/>
      <c r="J1247" s="180"/>
      <c r="K1247" s="180"/>
      <c r="L1247" s="180"/>
      <c r="M1247" s="180"/>
      <c r="N1247" s="180"/>
      <c r="O1247" s="180"/>
      <c r="P1247" s="180"/>
      <c r="Q1247" s="180"/>
      <c r="R1247" s="180"/>
      <c r="S1247" s="180"/>
      <c r="T1247" s="180"/>
      <c r="U1247" s="180"/>
      <c r="V1247" s="180"/>
      <c r="W1247" s="180"/>
      <c r="X1247" s="180"/>
      <c r="Y1247" s="180"/>
      <c r="Z1247" s="180"/>
      <c r="AA1247" s="180"/>
      <c r="AB1247" s="180"/>
      <c r="AC1247" s="180"/>
      <c r="AD1247" s="180"/>
      <c r="AE1247" s="180"/>
      <c r="AF1247" s="180"/>
      <c r="AG1247" s="180"/>
      <c r="AH1247" s="180"/>
      <c r="AI1247" s="180"/>
      <c r="AJ1247" s="180"/>
      <c r="AK1247" s="180"/>
      <c r="AL1247" s="180"/>
      <c r="AM1247" s="180"/>
      <c r="AN1247" s="180"/>
      <c r="AO1247" s="180"/>
      <c r="AP1247" s="180"/>
      <c r="AQ1247" s="180"/>
      <c r="AR1247" s="180"/>
      <c r="AS1247" s="180"/>
      <c r="AT1247" s="180"/>
      <c r="AU1247" s="180"/>
      <c r="AV1247" s="180"/>
      <c r="AW1247" s="180"/>
      <c r="AX1247" s="180"/>
      <c r="AY1247" s="180"/>
      <c r="AZ1247" s="180"/>
      <c r="BA1247" s="180"/>
      <c r="BB1247" s="180"/>
      <c r="BC1247" s="180"/>
      <c r="BD1247" s="180"/>
      <c r="BE1247" s="180"/>
      <c r="BF1247" s="180"/>
      <c r="BG1247" s="180"/>
      <c r="BH1247" s="180"/>
      <c r="BI1247" s="180"/>
      <c r="BJ1247" s="180"/>
      <c r="BK1247" s="180"/>
      <c r="BL1247" s="180"/>
      <c r="BM1247" s="180"/>
      <c r="BN1247" s="180"/>
      <c r="BO1247" s="180"/>
      <c r="BP1247" s="180"/>
      <c r="BQ1247" s="180"/>
      <c r="BR1247" s="180"/>
      <c r="BS1247" s="180"/>
      <c r="BT1247" s="180"/>
      <c r="BU1247" s="180"/>
      <c r="BV1247" s="180"/>
      <c r="BW1247" s="180"/>
      <c r="BX1247" s="180"/>
      <c r="BY1247" s="180"/>
      <c r="BZ1247" s="180"/>
      <c r="CA1247" s="180"/>
      <c r="CB1247" s="180"/>
      <c r="CC1247" s="180"/>
      <c r="CD1247" s="180"/>
      <c r="CE1247" s="180"/>
      <c r="CF1247" s="180"/>
      <c r="CG1247" s="180"/>
      <c r="CH1247" s="180"/>
      <c r="CI1247" s="180"/>
      <c r="CJ1247" s="187"/>
      <c r="CK1247" s="187"/>
      <c r="CL1247" s="187"/>
      <c r="CM1247" s="187"/>
      <c r="CN1247" s="187"/>
      <c r="CO1247" s="187"/>
      <c r="CP1247" s="187"/>
      <c r="CQ1247" s="187"/>
      <c r="CR1247" s="187"/>
      <c r="CS1247" s="187"/>
      <c r="CT1247" s="187"/>
      <c r="CU1247" s="187"/>
      <c r="CV1247" s="187"/>
      <c r="CW1247" s="187"/>
      <c r="CX1247" s="187"/>
      <c r="CY1247" s="187"/>
      <c r="CZ1247" s="187"/>
      <c r="DA1247" s="187"/>
    </row>
    <row r="1248" spans="1:105" ht="15">
      <c r="A1248" s="180"/>
      <c r="B1248" s="180"/>
      <c r="C1248" s="180"/>
      <c r="D1248" s="180"/>
      <c r="E1248" s="180"/>
      <c r="F1248" s="180"/>
      <c r="G1248" s="180"/>
      <c r="H1248" s="180"/>
      <c r="I1248" s="180"/>
      <c r="J1248" s="180"/>
      <c r="K1248" s="180"/>
      <c r="L1248" s="180"/>
      <c r="M1248" s="180"/>
      <c r="N1248" s="180"/>
      <c r="O1248" s="180"/>
      <c r="P1248" s="180"/>
      <c r="Q1248" s="180"/>
      <c r="R1248" s="180"/>
      <c r="S1248" s="180"/>
      <c r="T1248" s="180"/>
      <c r="U1248" s="180"/>
      <c r="V1248" s="180"/>
      <c r="W1248" s="180"/>
      <c r="X1248" s="180"/>
      <c r="Y1248" s="180"/>
      <c r="Z1248" s="180"/>
      <c r="AA1248" s="180"/>
      <c r="AB1248" s="180"/>
      <c r="AC1248" s="180"/>
      <c r="AD1248" s="180"/>
      <c r="AE1248" s="180"/>
      <c r="AF1248" s="180"/>
      <c r="AG1248" s="180"/>
      <c r="AH1248" s="180"/>
      <c r="AI1248" s="180"/>
      <c r="AJ1248" s="180"/>
      <c r="AK1248" s="180"/>
      <c r="AL1248" s="180"/>
      <c r="AM1248" s="180"/>
      <c r="AN1248" s="180"/>
      <c r="AO1248" s="180"/>
      <c r="AP1248" s="180"/>
      <c r="AQ1248" s="180"/>
      <c r="AR1248" s="180"/>
      <c r="AS1248" s="180"/>
      <c r="AT1248" s="180"/>
      <c r="AU1248" s="180"/>
      <c r="AV1248" s="180"/>
      <c r="AW1248" s="180"/>
      <c r="AX1248" s="180"/>
      <c r="AY1248" s="180"/>
      <c r="AZ1248" s="180"/>
      <c r="BA1248" s="180"/>
      <c r="BB1248" s="180"/>
      <c r="BC1248" s="180"/>
      <c r="BD1248" s="180"/>
      <c r="BE1248" s="180"/>
      <c r="BF1248" s="180"/>
      <c r="BG1248" s="180"/>
      <c r="BH1248" s="180"/>
      <c r="BI1248" s="180"/>
      <c r="BJ1248" s="180"/>
      <c r="BK1248" s="180"/>
      <c r="BL1248" s="180"/>
      <c r="BM1248" s="180"/>
      <c r="BN1248" s="180"/>
      <c r="BO1248" s="180"/>
      <c r="BP1248" s="180"/>
      <c r="BQ1248" s="180"/>
      <c r="BR1248" s="180"/>
      <c r="BS1248" s="180"/>
      <c r="BT1248" s="180"/>
      <c r="BU1248" s="180"/>
      <c r="BV1248" s="180"/>
      <c r="BW1248" s="180"/>
      <c r="BX1248" s="180"/>
      <c r="BY1248" s="180"/>
      <c r="BZ1248" s="180"/>
      <c r="CA1248" s="180"/>
      <c r="CB1248" s="180"/>
      <c r="CC1248" s="180"/>
      <c r="CD1248" s="180"/>
      <c r="CE1248" s="180"/>
      <c r="CF1248" s="180"/>
      <c r="CG1248" s="180"/>
      <c r="CH1248" s="180"/>
      <c r="CI1248" s="180"/>
      <c r="CJ1248" s="187"/>
      <c r="CK1248" s="187"/>
      <c r="CL1248" s="187"/>
      <c r="CM1248" s="187"/>
      <c r="CN1248" s="187"/>
      <c r="CO1248" s="187"/>
      <c r="CP1248" s="187"/>
      <c r="CQ1248" s="187"/>
      <c r="CR1248" s="187"/>
      <c r="CS1248" s="187"/>
      <c r="CT1248" s="187"/>
      <c r="CU1248" s="187"/>
      <c r="CV1248" s="187"/>
      <c r="CW1248" s="187"/>
      <c r="CX1248" s="187"/>
      <c r="CY1248" s="187"/>
      <c r="CZ1248" s="187"/>
      <c r="DA1248" s="187"/>
    </row>
    <row r="1249" spans="1:105" ht="15">
      <c r="A1249" s="180"/>
      <c r="B1249" s="180"/>
      <c r="C1249" s="180"/>
      <c r="D1249" s="180"/>
      <c r="E1249" s="180"/>
      <c r="F1249" s="180"/>
      <c r="G1249" s="180"/>
      <c r="H1249" s="180"/>
      <c r="I1249" s="180"/>
      <c r="J1249" s="180"/>
      <c r="K1249" s="180"/>
      <c r="L1249" s="180"/>
      <c r="M1249" s="180"/>
      <c r="N1249" s="180"/>
      <c r="O1249" s="180"/>
      <c r="P1249" s="180"/>
      <c r="Q1249" s="180"/>
      <c r="R1249" s="180"/>
      <c r="S1249" s="180"/>
      <c r="T1249" s="180"/>
      <c r="U1249" s="180"/>
      <c r="V1249" s="180"/>
      <c r="W1249" s="180"/>
      <c r="X1249" s="180"/>
      <c r="Y1249" s="180"/>
      <c r="Z1249" s="180"/>
      <c r="AA1249" s="180"/>
      <c r="AB1249" s="180"/>
      <c r="AC1249" s="180"/>
      <c r="AD1249" s="180"/>
      <c r="AE1249" s="180"/>
      <c r="AF1249" s="180"/>
      <c r="AG1249" s="180"/>
      <c r="AH1249" s="180"/>
      <c r="AI1249" s="180"/>
      <c r="AJ1249" s="180"/>
      <c r="AK1249" s="180"/>
      <c r="AL1249" s="180"/>
      <c r="AM1249" s="180"/>
      <c r="AN1249" s="180"/>
      <c r="AO1249" s="180"/>
      <c r="AP1249" s="180"/>
      <c r="AQ1249" s="180"/>
      <c r="AR1249" s="180"/>
      <c r="AS1249" s="180"/>
      <c r="AT1249" s="180"/>
      <c r="AU1249" s="180"/>
      <c r="AV1249" s="180"/>
      <c r="AW1249" s="180"/>
      <c r="AX1249" s="180"/>
      <c r="AY1249" s="180"/>
      <c r="AZ1249" s="180"/>
      <c r="BA1249" s="180"/>
      <c r="BB1249" s="180"/>
      <c r="BC1249" s="180"/>
      <c r="BD1249" s="180"/>
      <c r="BE1249" s="180"/>
      <c r="BF1249" s="180"/>
      <c r="BG1249" s="180"/>
      <c r="BH1249" s="180"/>
      <c r="BI1249" s="180"/>
      <c r="BJ1249" s="180"/>
      <c r="BK1249" s="180"/>
      <c r="BL1249" s="180"/>
      <c r="BM1249" s="180"/>
      <c r="BN1249" s="180"/>
      <c r="BO1249" s="180"/>
      <c r="BP1249" s="180"/>
      <c r="BQ1249" s="180"/>
      <c r="BR1249" s="180"/>
      <c r="BS1249" s="180"/>
      <c r="BT1249" s="180"/>
      <c r="BU1249" s="180"/>
      <c r="BV1249" s="180"/>
      <c r="BW1249" s="180"/>
      <c r="BX1249" s="180"/>
      <c r="BY1249" s="180"/>
      <c r="BZ1249" s="180"/>
      <c r="CA1249" s="180"/>
      <c r="CB1249" s="180"/>
      <c r="CC1249" s="180"/>
      <c r="CD1249" s="180"/>
      <c r="CE1249" s="180"/>
      <c r="CF1249" s="180"/>
      <c r="CG1249" s="180"/>
      <c r="CH1249" s="180"/>
      <c r="CI1249" s="180"/>
      <c r="CJ1249" s="187"/>
      <c r="CK1249" s="187"/>
      <c r="CL1249" s="187"/>
      <c r="CM1249" s="187"/>
      <c r="CN1249" s="187"/>
      <c r="CO1249" s="187"/>
      <c r="CP1249" s="187"/>
      <c r="CQ1249" s="187"/>
      <c r="CR1249" s="187"/>
      <c r="CS1249" s="187"/>
      <c r="CT1249" s="187"/>
      <c r="CU1249" s="187"/>
      <c r="CV1249" s="187"/>
      <c r="CW1249" s="187"/>
      <c r="CX1249" s="187"/>
      <c r="CY1249" s="187"/>
      <c r="CZ1249" s="187"/>
      <c r="DA1249" s="187"/>
    </row>
    <row r="1250" spans="1:105" ht="15">
      <c r="A1250" s="180"/>
      <c r="B1250" s="180"/>
      <c r="C1250" s="180"/>
      <c r="D1250" s="180"/>
      <c r="E1250" s="180"/>
      <c r="F1250" s="180"/>
      <c r="G1250" s="180"/>
      <c r="H1250" s="180"/>
      <c r="I1250" s="180"/>
      <c r="J1250" s="180"/>
      <c r="K1250" s="180"/>
      <c r="L1250" s="180"/>
      <c r="M1250" s="180"/>
      <c r="N1250" s="180"/>
      <c r="O1250" s="180"/>
      <c r="P1250" s="180"/>
      <c r="Q1250" s="180"/>
      <c r="R1250" s="180"/>
      <c r="S1250" s="180"/>
      <c r="T1250" s="180"/>
      <c r="U1250" s="180"/>
      <c r="V1250" s="180"/>
      <c r="W1250" s="180"/>
      <c r="X1250" s="180"/>
      <c r="Y1250" s="180"/>
      <c r="Z1250" s="180"/>
      <c r="AA1250" s="180"/>
      <c r="AB1250" s="180"/>
      <c r="AC1250" s="180"/>
      <c r="AD1250" s="180"/>
      <c r="AE1250" s="180"/>
      <c r="AF1250" s="180"/>
      <c r="AG1250" s="180"/>
      <c r="AH1250" s="180"/>
      <c r="AI1250" s="180"/>
      <c r="AJ1250" s="180"/>
      <c r="AK1250" s="180"/>
      <c r="AL1250" s="180"/>
      <c r="AM1250" s="180"/>
      <c r="AN1250" s="180"/>
      <c r="AO1250" s="180"/>
      <c r="AP1250" s="180"/>
      <c r="AQ1250" s="180"/>
      <c r="AR1250" s="180"/>
      <c r="AS1250" s="180"/>
      <c r="AT1250" s="180"/>
      <c r="AU1250" s="180"/>
      <c r="AV1250" s="180"/>
      <c r="AW1250" s="180"/>
      <c r="AX1250" s="180"/>
      <c r="AY1250" s="180"/>
      <c r="AZ1250" s="180"/>
      <c r="BA1250" s="180"/>
      <c r="BB1250" s="180"/>
      <c r="BC1250" s="180"/>
      <c r="BD1250" s="180"/>
      <c r="BE1250" s="180"/>
      <c r="BF1250" s="180"/>
      <c r="BG1250" s="180"/>
      <c r="BH1250" s="180"/>
      <c r="BI1250" s="180"/>
      <c r="BJ1250" s="180"/>
      <c r="BK1250" s="180"/>
      <c r="BL1250" s="180"/>
      <c r="BM1250" s="180"/>
      <c r="BN1250" s="180"/>
      <c r="BO1250" s="180"/>
      <c r="BP1250" s="180"/>
      <c r="BQ1250" s="180"/>
      <c r="BR1250" s="180"/>
      <c r="BS1250" s="180"/>
      <c r="BT1250" s="180"/>
      <c r="BU1250" s="180"/>
      <c r="BV1250" s="180"/>
      <c r="BW1250" s="180"/>
      <c r="BX1250" s="180"/>
      <c r="BY1250" s="180"/>
      <c r="BZ1250" s="180"/>
      <c r="CA1250" s="180"/>
      <c r="CB1250" s="180"/>
      <c r="CC1250" s="180"/>
      <c r="CD1250" s="180"/>
      <c r="CE1250" s="180"/>
      <c r="CF1250" s="180"/>
      <c r="CG1250" s="180"/>
      <c r="CH1250" s="180"/>
      <c r="CI1250" s="180"/>
      <c r="CJ1250" s="187"/>
      <c r="CK1250" s="187"/>
      <c r="CL1250" s="187"/>
      <c r="CM1250" s="187"/>
      <c r="CN1250" s="187"/>
      <c r="CO1250" s="187"/>
      <c r="CP1250" s="187"/>
      <c r="CQ1250" s="187"/>
      <c r="CR1250" s="187"/>
      <c r="CS1250" s="187"/>
      <c r="CT1250" s="187"/>
      <c r="CU1250" s="187"/>
      <c r="CV1250" s="187"/>
      <c r="CW1250" s="187"/>
      <c r="CX1250" s="187"/>
      <c r="CY1250" s="187"/>
      <c r="CZ1250" s="187"/>
      <c r="DA1250" s="187"/>
    </row>
    <row r="1251" spans="1:105" ht="15">
      <c r="A1251" s="180"/>
      <c r="B1251" s="180"/>
      <c r="C1251" s="180"/>
      <c r="D1251" s="180"/>
      <c r="E1251" s="180"/>
      <c r="F1251" s="180"/>
      <c r="G1251" s="180"/>
      <c r="H1251" s="180"/>
      <c r="I1251" s="180"/>
      <c r="J1251" s="180"/>
      <c r="K1251" s="180"/>
      <c r="L1251" s="180"/>
      <c r="M1251" s="180"/>
      <c r="N1251" s="180"/>
      <c r="O1251" s="180"/>
      <c r="P1251" s="180"/>
      <c r="Q1251" s="180"/>
      <c r="R1251" s="180"/>
      <c r="S1251" s="180"/>
      <c r="T1251" s="180"/>
      <c r="U1251" s="180"/>
      <c r="V1251" s="180"/>
      <c r="W1251" s="180"/>
      <c r="X1251" s="180"/>
      <c r="Y1251" s="180"/>
      <c r="Z1251" s="180"/>
      <c r="AA1251" s="180"/>
      <c r="AB1251" s="180"/>
      <c r="AC1251" s="180"/>
      <c r="AD1251" s="180"/>
      <c r="AE1251" s="180"/>
      <c r="AF1251" s="180"/>
      <c r="AG1251" s="180"/>
      <c r="AH1251" s="180"/>
      <c r="AI1251" s="180"/>
      <c r="AJ1251" s="180"/>
      <c r="AK1251" s="180"/>
      <c r="AL1251" s="180"/>
      <c r="AM1251" s="180"/>
      <c r="AN1251" s="180"/>
      <c r="AO1251" s="180"/>
      <c r="AP1251" s="180"/>
      <c r="AQ1251" s="180"/>
      <c r="AR1251" s="180"/>
      <c r="AS1251" s="180"/>
      <c r="AT1251" s="180"/>
      <c r="AU1251" s="180"/>
      <c r="AV1251" s="180"/>
      <c r="AW1251" s="180"/>
      <c r="AX1251" s="180"/>
      <c r="AY1251" s="180"/>
      <c r="AZ1251" s="180"/>
      <c r="BA1251" s="180"/>
      <c r="BB1251" s="180"/>
      <c r="BC1251" s="180"/>
      <c r="BD1251" s="180"/>
      <c r="BE1251" s="180"/>
      <c r="BF1251" s="180"/>
      <c r="BG1251" s="180"/>
      <c r="BH1251" s="180"/>
      <c r="BI1251" s="180"/>
      <c r="BJ1251" s="180"/>
      <c r="BK1251" s="180"/>
      <c r="BL1251" s="180"/>
      <c r="BM1251" s="180"/>
      <c r="BN1251" s="180"/>
      <c r="BO1251" s="180"/>
      <c r="BP1251" s="180"/>
      <c r="BQ1251" s="180"/>
      <c r="BR1251" s="180"/>
      <c r="BS1251" s="180"/>
      <c r="BT1251" s="180"/>
      <c r="BU1251" s="180"/>
      <c r="BV1251" s="180"/>
      <c r="BW1251" s="180"/>
      <c r="BX1251" s="180"/>
      <c r="BY1251" s="180"/>
      <c r="BZ1251" s="180"/>
      <c r="CA1251" s="180"/>
      <c r="CB1251" s="180"/>
      <c r="CC1251" s="180"/>
      <c r="CD1251" s="180"/>
      <c r="CE1251" s="180"/>
      <c r="CF1251" s="180"/>
      <c r="CG1251" s="180"/>
      <c r="CH1251" s="180"/>
      <c r="CI1251" s="180"/>
      <c r="CJ1251" s="187"/>
      <c r="CK1251" s="187"/>
      <c r="CL1251" s="187"/>
      <c r="CM1251" s="187"/>
      <c r="CN1251" s="187"/>
      <c r="CO1251" s="187"/>
      <c r="CP1251" s="187"/>
      <c r="CQ1251" s="187"/>
      <c r="CR1251" s="187"/>
      <c r="CS1251" s="187"/>
      <c r="CT1251" s="187"/>
      <c r="CU1251" s="187"/>
      <c r="CV1251" s="187"/>
      <c r="CW1251" s="187"/>
      <c r="CX1251" s="187"/>
      <c r="CY1251" s="187"/>
      <c r="CZ1251" s="187"/>
      <c r="DA1251" s="187"/>
    </row>
    <row r="1252" spans="1:105" ht="15">
      <c r="A1252" s="180"/>
      <c r="B1252" s="180"/>
      <c r="C1252" s="180"/>
      <c r="D1252" s="180"/>
      <c r="E1252" s="180"/>
      <c r="F1252" s="180"/>
      <c r="G1252" s="180"/>
      <c r="H1252" s="180"/>
      <c r="I1252" s="180"/>
      <c r="J1252" s="180"/>
      <c r="K1252" s="180"/>
      <c r="L1252" s="180"/>
      <c r="M1252" s="180"/>
      <c r="N1252" s="180"/>
      <c r="O1252" s="180"/>
      <c r="P1252" s="180"/>
      <c r="Q1252" s="180"/>
      <c r="R1252" s="180"/>
      <c r="S1252" s="180"/>
      <c r="T1252" s="180"/>
      <c r="U1252" s="180"/>
      <c r="V1252" s="180"/>
      <c r="W1252" s="180"/>
      <c r="X1252" s="180"/>
      <c r="Y1252" s="180"/>
      <c r="Z1252" s="180"/>
      <c r="AA1252" s="180"/>
      <c r="AB1252" s="180"/>
      <c r="AC1252" s="180"/>
      <c r="AD1252" s="180"/>
      <c r="AE1252" s="180"/>
      <c r="AF1252" s="180"/>
      <c r="AG1252" s="180"/>
      <c r="AH1252" s="180"/>
      <c r="AI1252" s="180"/>
      <c r="AJ1252" s="180"/>
      <c r="AK1252" s="180"/>
      <c r="AL1252" s="180"/>
      <c r="AM1252" s="180"/>
      <c r="AN1252" s="180"/>
      <c r="AO1252" s="180"/>
      <c r="AP1252" s="180"/>
      <c r="AQ1252" s="180"/>
      <c r="AR1252" s="180"/>
      <c r="AS1252" s="180"/>
      <c r="AT1252" s="180"/>
      <c r="AU1252" s="180"/>
      <c r="AV1252" s="180"/>
      <c r="AW1252" s="180"/>
      <c r="AX1252" s="180"/>
      <c r="AY1252" s="180"/>
      <c r="AZ1252" s="180"/>
      <c r="BA1252" s="180"/>
      <c r="BB1252" s="180"/>
      <c r="BC1252" s="180"/>
      <c r="BD1252" s="180"/>
      <c r="BE1252" s="180"/>
      <c r="BF1252" s="180"/>
      <c r="BG1252" s="180"/>
      <c r="BH1252" s="180"/>
      <c r="BI1252" s="180"/>
      <c r="BJ1252" s="180"/>
      <c r="BK1252" s="180"/>
      <c r="BL1252" s="180"/>
      <c r="BM1252" s="180"/>
      <c r="BN1252" s="180"/>
      <c r="BO1252" s="180"/>
      <c r="BP1252" s="180"/>
      <c r="BQ1252" s="180"/>
      <c r="BR1252" s="180"/>
      <c r="BS1252" s="180"/>
      <c r="BT1252" s="180"/>
      <c r="BU1252" s="180"/>
      <c r="BV1252" s="180"/>
      <c r="BW1252" s="180"/>
      <c r="BX1252" s="180"/>
      <c r="BY1252" s="180"/>
      <c r="BZ1252" s="180"/>
      <c r="CA1252" s="180"/>
      <c r="CB1252" s="180"/>
      <c r="CC1252" s="180"/>
      <c r="CD1252" s="180"/>
      <c r="CE1252" s="180"/>
      <c r="CF1252" s="180"/>
      <c r="CG1252" s="180"/>
      <c r="CH1252" s="180"/>
      <c r="CI1252" s="180"/>
      <c r="CJ1252" s="187"/>
      <c r="CK1252" s="187"/>
      <c r="CL1252" s="187"/>
      <c r="CM1252" s="187"/>
      <c r="CN1252" s="187"/>
      <c r="CO1252" s="187"/>
      <c r="CP1252" s="187"/>
      <c r="CQ1252" s="187"/>
      <c r="CR1252" s="187"/>
      <c r="CS1252" s="187"/>
      <c r="CT1252" s="187"/>
      <c r="CU1252" s="187"/>
      <c r="CV1252" s="187"/>
      <c r="CW1252" s="187"/>
      <c r="CX1252" s="187"/>
      <c r="CY1252" s="187"/>
      <c r="CZ1252" s="187"/>
      <c r="DA1252" s="187"/>
    </row>
    <row r="1253" spans="1:105" ht="15">
      <c r="A1253" s="180"/>
      <c r="B1253" s="180"/>
      <c r="C1253" s="180"/>
      <c r="D1253" s="180"/>
      <c r="E1253" s="180"/>
      <c r="F1253" s="180"/>
      <c r="G1253" s="180"/>
      <c r="H1253" s="180"/>
      <c r="I1253" s="180"/>
      <c r="J1253" s="180"/>
      <c r="K1253" s="180"/>
      <c r="L1253" s="180"/>
      <c r="M1253" s="180"/>
      <c r="N1253" s="180"/>
      <c r="O1253" s="180"/>
      <c r="P1253" s="180"/>
      <c r="Q1253" s="180"/>
      <c r="R1253" s="180"/>
      <c r="S1253" s="180"/>
      <c r="T1253" s="180"/>
      <c r="U1253" s="180"/>
      <c r="V1253" s="180"/>
      <c r="W1253" s="180"/>
      <c r="X1253" s="180"/>
      <c r="Y1253" s="180"/>
      <c r="Z1253" s="180"/>
      <c r="AA1253" s="180"/>
      <c r="AB1253" s="180"/>
      <c r="AC1253" s="180"/>
      <c r="AD1253" s="180"/>
      <c r="AE1253" s="180"/>
      <c r="AF1253" s="180"/>
      <c r="AG1253" s="180"/>
      <c r="AH1253" s="180"/>
      <c r="AI1253" s="180"/>
      <c r="AJ1253" s="180"/>
      <c r="AK1253" s="180"/>
      <c r="AL1253" s="180"/>
      <c r="AM1253" s="180"/>
      <c r="AN1253" s="180"/>
      <c r="AO1253" s="180"/>
      <c r="AP1253" s="180"/>
      <c r="AQ1253" s="180"/>
      <c r="AR1253" s="180"/>
      <c r="AS1253" s="180"/>
      <c r="AT1253" s="180"/>
      <c r="AU1253" s="180"/>
      <c r="AV1253" s="180"/>
      <c r="AW1253" s="180"/>
      <c r="AX1253" s="180"/>
      <c r="AY1253" s="180"/>
      <c r="AZ1253" s="180"/>
      <c r="BA1253" s="180"/>
      <c r="BB1253" s="180"/>
      <c r="BC1253" s="180"/>
      <c r="BD1253" s="180"/>
      <c r="BE1253" s="180"/>
      <c r="BF1253" s="180"/>
      <c r="BG1253" s="180"/>
      <c r="BH1253" s="180"/>
      <c r="BI1253" s="180"/>
      <c r="BJ1253" s="180"/>
      <c r="BK1253" s="180"/>
      <c r="BL1253" s="180"/>
      <c r="BM1253" s="180"/>
      <c r="BN1253" s="180"/>
      <c r="BO1253" s="180"/>
      <c r="BP1253" s="180"/>
      <c r="BQ1253" s="180"/>
      <c r="BR1253" s="180"/>
      <c r="BS1253" s="180"/>
      <c r="BT1253" s="180"/>
      <c r="BU1253" s="180"/>
      <c r="BV1253" s="180"/>
      <c r="BW1253" s="180"/>
      <c r="BX1253" s="180"/>
      <c r="BY1253" s="180"/>
      <c r="BZ1253" s="180"/>
      <c r="CA1253" s="180"/>
      <c r="CB1253" s="180"/>
      <c r="CC1253" s="180"/>
      <c r="CD1253" s="180"/>
      <c r="CE1253" s="180"/>
      <c r="CF1253" s="180"/>
      <c r="CG1253" s="180"/>
      <c r="CH1253" s="180"/>
      <c r="CI1253" s="180"/>
      <c r="CJ1253" s="187"/>
      <c r="CK1253" s="187"/>
      <c r="CL1253" s="187"/>
      <c r="CM1253" s="187"/>
      <c r="CN1253" s="187"/>
      <c r="CO1253" s="187"/>
      <c r="CP1253" s="187"/>
      <c r="CQ1253" s="187"/>
      <c r="CR1253" s="187"/>
      <c r="CS1253" s="187"/>
      <c r="CT1253" s="187"/>
      <c r="CU1253" s="187"/>
      <c r="CV1253" s="187"/>
      <c r="CW1253" s="187"/>
      <c r="CX1253" s="187"/>
      <c r="CY1253" s="187"/>
      <c r="CZ1253" s="187"/>
      <c r="DA1253" s="187"/>
    </row>
    <row r="1254" spans="1:105" ht="15">
      <c r="A1254" s="180"/>
      <c r="B1254" s="180"/>
      <c r="C1254" s="180"/>
      <c r="D1254" s="180"/>
      <c r="E1254" s="180"/>
      <c r="F1254" s="180"/>
      <c r="G1254" s="180"/>
      <c r="H1254" s="180"/>
      <c r="I1254" s="180"/>
      <c r="J1254" s="180"/>
      <c r="K1254" s="180"/>
      <c r="L1254" s="180"/>
      <c r="M1254" s="180"/>
      <c r="N1254" s="180"/>
      <c r="O1254" s="180"/>
      <c r="P1254" s="180"/>
      <c r="Q1254" s="180"/>
      <c r="R1254" s="180"/>
      <c r="S1254" s="180"/>
      <c r="T1254" s="180"/>
      <c r="U1254" s="180"/>
      <c r="V1254" s="180"/>
      <c r="W1254" s="180"/>
      <c r="X1254" s="180"/>
      <c r="Y1254" s="180"/>
      <c r="Z1254" s="180"/>
      <c r="AA1254" s="180"/>
      <c r="AB1254" s="180"/>
      <c r="AC1254" s="180"/>
      <c r="AD1254" s="180"/>
      <c r="AE1254" s="180"/>
      <c r="AF1254" s="180"/>
      <c r="AG1254" s="180"/>
      <c r="AH1254" s="180"/>
      <c r="AI1254" s="180"/>
      <c r="AJ1254" s="180"/>
      <c r="AK1254" s="180"/>
      <c r="AL1254" s="180"/>
      <c r="AM1254" s="180"/>
      <c r="AN1254" s="180"/>
      <c r="AO1254" s="180"/>
      <c r="AP1254" s="180"/>
      <c r="AQ1254" s="180"/>
      <c r="AR1254" s="180"/>
      <c r="AS1254" s="180"/>
      <c r="AT1254" s="180"/>
      <c r="AU1254" s="180"/>
      <c r="AV1254" s="180"/>
      <c r="AW1254" s="180"/>
      <c r="AX1254" s="180"/>
      <c r="AY1254" s="180"/>
      <c r="AZ1254" s="180"/>
      <c r="BA1254" s="180"/>
      <c r="BB1254" s="180"/>
      <c r="BC1254" s="180"/>
      <c r="BD1254" s="180"/>
      <c r="BE1254" s="180"/>
      <c r="BF1254" s="180"/>
      <c r="BG1254" s="180"/>
      <c r="BH1254" s="180"/>
      <c r="BI1254" s="180"/>
      <c r="BJ1254" s="180"/>
      <c r="BK1254" s="180"/>
      <c r="BL1254" s="180"/>
      <c r="BM1254" s="180"/>
      <c r="BN1254" s="180"/>
      <c r="BO1254" s="180"/>
      <c r="BP1254" s="180"/>
      <c r="BQ1254" s="180"/>
      <c r="BR1254" s="180"/>
      <c r="BS1254" s="180"/>
      <c r="BT1254" s="180"/>
      <c r="BU1254" s="180"/>
      <c r="BV1254" s="180"/>
      <c r="BW1254" s="180"/>
      <c r="BX1254" s="180"/>
      <c r="BY1254" s="180"/>
      <c r="BZ1254" s="180"/>
      <c r="CA1254" s="180"/>
      <c r="CB1254" s="180"/>
      <c r="CC1254" s="180"/>
      <c r="CD1254" s="180"/>
      <c r="CE1254" s="180"/>
      <c r="CF1254" s="180"/>
      <c r="CG1254" s="180"/>
      <c r="CH1254" s="180"/>
      <c r="CI1254" s="180"/>
      <c r="CJ1254" s="187"/>
      <c r="CK1254" s="187"/>
      <c r="CL1254" s="187"/>
      <c r="CM1254" s="187"/>
      <c r="CN1254" s="187"/>
      <c r="CO1254" s="187"/>
      <c r="CP1254" s="187"/>
      <c r="CQ1254" s="187"/>
      <c r="CR1254" s="187"/>
      <c r="CS1254" s="187"/>
      <c r="CT1254" s="187"/>
      <c r="CU1254" s="187"/>
      <c r="CV1254" s="187"/>
      <c r="CW1254" s="187"/>
      <c r="CX1254" s="187"/>
      <c r="CY1254" s="187"/>
      <c r="CZ1254" s="187"/>
      <c r="DA1254" s="187"/>
    </row>
    <row r="1255" spans="1:105" ht="15">
      <c r="A1255" s="180"/>
      <c r="B1255" s="180"/>
      <c r="C1255" s="180"/>
      <c r="D1255" s="180"/>
      <c r="E1255" s="180"/>
      <c r="F1255" s="180"/>
      <c r="G1255" s="180"/>
      <c r="H1255" s="180"/>
      <c r="I1255" s="180"/>
      <c r="J1255" s="180"/>
      <c r="K1255" s="180"/>
      <c r="L1255" s="180"/>
      <c r="M1255" s="180"/>
      <c r="N1255" s="180"/>
      <c r="O1255" s="180"/>
      <c r="P1255" s="180"/>
      <c r="Q1255" s="180"/>
      <c r="R1255" s="180"/>
      <c r="S1255" s="180"/>
      <c r="T1255" s="180"/>
      <c r="U1255" s="180"/>
      <c r="V1255" s="180"/>
      <c r="W1255" s="180"/>
      <c r="X1255" s="180"/>
      <c r="Y1255" s="180"/>
      <c r="Z1255" s="180"/>
      <c r="AA1255" s="180"/>
      <c r="AB1255" s="180"/>
      <c r="AC1255" s="180"/>
      <c r="AD1255" s="180"/>
      <c r="AE1255" s="180"/>
      <c r="AF1255" s="180"/>
      <c r="AG1255" s="180"/>
      <c r="AH1255" s="180"/>
      <c r="AI1255" s="180"/>
      <c r="AJ1255" s="180"/>
      <c r="AK1255" s="180"/>
      <c r="AL1255" s="180"/>
      <c r="AM1255" s="180"/>
      <c r="AN1255" s="180"/>
      <c r="AO1255" s="180"/>
      <c r="AP1255" s="180"/>
      <c r="AQ1255" s="180"/>
      <c r="AR1255" s="180"/>
      <c r="AS1255" s="180"/>
      <c r="AT1255" s="180"/>
      <c r="AU1255" s="180"/>
      <c r="AV1255" s="180"/>
      <c r="AW1255" s="180"/>
      <c r="AX1255" s="180"/>
      <c r="AY1255" s="180"/>
      <c r="AZ1255" s="180"/>
      <c r="BA1255" s="180"/>
      <c r="BB1255" s="180"/>
      <c r="BC1255" s="180"/>
      <c r="BD1255" s="180"/>
      <c r="BE1255" s="180"/>
      <c r="BF1255" s="180"/>
      <c r="BG1255" s="180"/>
      <c r="BH1255" s="180"/>
      <c r="BI1255" s="180"/>
      <c r="BJ1255" s="180"/>
      <c r="BK1255" s="180"/>
      <c r="BL1255" s="180"/>
      <c r="BM1255" s="180"/>
      <c r="BN1255" s="180"/>
      <c r="BO1255" s="180"/>
      <c r="BP1255" s="180"/>
      <c r="BQ1255" s="180"/>
      <c r="BR1255" s="180"/>
      <c r="BS1255" s="180"/>
      <c r="BT1255" s="180"/>
      <c r="BU1255" s="180"/>
      <c r="BV1255" s="180"/>
      <c r="BW1255" s="180"/>
      <c r="BX1255" s="180"/>
      <c r="BY1255" s="180"/>
      <c r="BZ1255" s="180"/>
      <c r="CA1255" s="180"/>
      <c r="CB1255" s="180"/>
      <c r="CC1255" s="180"/>
      <c r="CD1255" s="180"/>
      <c r="CE1255" s="180"/>
      <c r="CF1255" s="180"/>
      <c r="CG1255" s="180"/>
      <c r="CH1255" s="180"/>
      <c r="CI1255" s="180"/>
      <c r="CJ1255" s="187"/>
      <c r="CK1255" s="187"/>
      <c r="CL1255" s="187"/>
      <c r="CM1255" s="187"/>
      <c r="CN1255" s="187"/>
      <c r="CO1255" s="187"/>
      <c r="CP1255" s="187"/>
      <c r="CQ1255" s="187"/>
      <c r="CR1255" s="187"/>
      <c r="CS1255" s="187"/>
      <c r="CT1255" s="187"/>
      <c r="CU1255" s="187"/>
      <c r="CV1255" s="187"/>
      <c r="CW1255" s="187"/>
      <c r="CX1255" s="187"/>
      <c r="CY1255" s="187"/>
      <c r="CZ1255" s="187"/>
      <c r="DA1255" s="187"/>
    </row>
    <row r="1256" spans="1:105" ht="15">
      <c r="A1256" s="180"/>
      <c r="B1256" s="180"/>
      <c r="C1256" s="180"/>
      <c r="D1256" s="180"/>
      <c r="E1256" s="180"/>
      <c r="F1256" s="180"/>
      <c r="G1256" s="180"/>
      <c r="H1256" s="180"/>
      <c r="I1256" s="180"/>
      <c r="J1256" s="180"/>
      <c r="K1256" s="180"/>
      <c r="L1256" s="180"/>
      <c r="M1256" s="180"/>
      <c r="N1256" s="180"/>
      <c r="O1256" s="180"/>
      <c r="P1256" s="180"/>
      <c r="Q1256" s="180"/>
      <c r="R1256" s="180"/>
      <c r="S1256" s="180"/>
      <c r="T1256" s="180"/>
      <c r="U1256" s="180"/>
      <c r="V1256" s="180"/>
      <c r="W1256" s="180"/>
      <c r="X1256" s="180"/>
      <c r="Y1256" s="180"/>
      <c r="Z1256" s="180"/>
      <c r="AA1256" s="180"/>
      <c r="AB1256" s="180"/>
      <c r="AC1256" s="180"/>
      <c r="AD1256" s="180"/>
      <c r="AE1256" s="180"/>
      <c r="AF1256" s="180"/>
      <c r="AG1256" s="180"/>
      <c r="AH1256" s="180"/>
      <c r="AI1256" s="180"/>
      <c r="AJ1256" s="180"/>
      <c r="AK1256" s="180"/>
      <c r="AL1256" s="180"/>
      <c r="AM1256" s="180"/>
      <c r="AN1256" s="180"/>
      <c r="AO1256" s="180"/>
      <c r="AP1256" s="180"/>
      <c r="AQ1256" s="180"/>
      <c r="AR1256" s="180"/>
      <c r="AS1256" s="180"/>
      <c r="AT1256" s="180"/>
      <c r="AU1256" s="180"/>
      <c r="AV1256" s="180"/>
      <c r="AW1256" s="180"/>
      <c r="AX1256" s="180"/>
      <c r="AY1256" s="180"/>
      <c r="AZ1256" s="180"/>
      <c r="BA1256" s="180"/>
      <c r="BB1256" s="180"/>
      <c r="BC1256" s="180"/>
      <c r="BD1256" s="180"/>
      <c r="BE1256" s="180"/>
      <c r="BF1256" s="180"/>
      <c r="BG1256" s="180"/>
      <c r="BH1256" s="180"/>
      <c r="BI1256" s="180"/>
      <c r="BJ1256" s="180"/>
      <c r="BK1256" s="180"/>
      <c r="BL1256" s="180"/>
      <c r="BM1256" s="180"/>
      <c r="BN1256" s="180"/>
      <c r="BO1256" s="180"/>
      <c r="BP1256" s="180"/>
      <c r="BQ1256" s="180"/>
      <c r="BR1256" s="180"/>
      <c r="BS1256" s="180"/>
      <c r="BT1256" s="180"/>
      <c r="BU1256" s="180"/>
      <c r="BV1256" s="180"/>
      <c r="BW1256" s="180"/>
      <c r="BX1256" s="180"/>
      <c r="BY1256" s="180"/>
      <c r="BZ1256" s="180"/>
      <c r="CA1256" s="180"/>
      <c r="CB1256" s="180"/>
      <c r="CC1256" s="180"/>
      <c r="CD1256" s="180"/>
      <c r="CE1256" s="180"/>
      <c r="CF1256" s="180"/>
      <c r="CG1256" s="180"/>
      <c r="CH1256" s="180"/>
      <c r="CI1256" s="180"/>
      <c r="CJ1256" s="187"/>
      <c r="CK1256" s="187"/>
      <c r="CL1256" s="187"/>
      <c r="CM1256" s="187"/>
      <c r="CN1256" s="187"/>
      <c r="CO1256" s="187"/>
      <c r="CP1256" s="187"/>
      <c r="CQ1256" s="187"/>
      <c r="CR1256" s="187"/>
      <c r="CS1256" s="187"/>
      <c r="CT1256" s="187"/>
      <c r="CU1256" s="187"/>
      <c r="CV1256" s="187"/>
      <c r="CW1256" s="187"/>
      <c r="CX1256" s="187"/>
      <c r="CY1256" s="187"/>
      <c r="CZ1256" s="187"/>
      <c r="DA1256" s="187"/>
    </row>
    <row r="1257" spans="1:105" ht="15">
      <c r="A1257" s="180"/>
      <c r="B1257" s="180"/>
      <c r="C1257" s="180"/>
      <c r="D1257" s="180"/>
      <c r="E1257" s="180"/>
      <c r="F1257" s="180"/>
      <c r="G1257" s="180"/>
      <c r="H1257" s="180"/>
      <c r="I1257" s="180"/>
      <c r="J1257" s="180"/>
      <c r="K1257" s="180"/>
      <c r="L1257" s="180"/>
      <c r="M1257" s="180"/>
      <c r="N1257" s="180"/>
      <c r="O1257" s="180"/>
      <c r="P1257" s="180"/>
      <c r="Q1257" s="180"/>
      <c r="R1257" s="180"/>
      <c r="S1257" s="180"/>
      <c r="T1257" s="180"/>
      <c r="U1257" s="180"/>
      <c r="V1257" s="180"/>
      <c r="W1257" s="180"/>
      <c r="X1257" s="180"/>
      <c r="Y1257" s="180"/>
      <c r="Z1257" s="180"/>
      <c r="AA1257" s="180"/>
      <c r="AB1257" s="180"/>
      <c r="AC1257" s="180"/>
      <c r="AD1257" s="180"/>
      <c r="AE1257" s="180"/>
      <c r="AF1257" s="180"/>
      <c r="AG1257" s="180"/>
      <c r="AH1257" s="180"/>
      <c r="AI1257" s="180"/>
      <c r="AJ1257" s="180"/>
      <c r="AK1257" s="180"/>
      <c r="AL1257" s="180"/>
      <c r="AM1257" s="180"/>
      <c r="AN1257" s="180"/>
      <c r="AO1257" s="180"/>
      <c r="AP1257" s="180"/>
      <c r="AQ1257" s="180"/>
      <c r="AR1257" s="180"/>
      <c r="AS1257" s="180"/>
      <c r="AT1257" s="180"/>
      <c r="AU1257" s="180"/>
      <c r="AV1257" s="180"/>
      <c r="AW1257" s="180"/>
      <c r="AX1257" s="180"/>
      <c r="AY1257" s="180"/>
      <c r="AZ1257" s="180"/>
      <c r="BA1257" s="180"/>
      <c r="BB1257" s="180"/>
      <c r="BC1257" s="180"/>
      <c r="BD1257" s="180"/>
      <c r="BE1257" s="180"/>
      <c r="BF1257" s="180"/>
      <c r="BG1257" s="180"/>
      <c r="BH1257" s="180"/>
      <c r="BI1257" s="180"/>
      <c r="BJ1257" s="180"/>
      <c r="BK1257" s="180"/>
      <c r="BL1257" s="180"/>
      <c r="BM1257" s="180"/>
      <c r="BN1257" s="180"/>
      <c r="BO1257" s="180"/>
      <c r="BP1257" s="180"/>
      <c r="BQ1257" s="180"/>
      <c r="BR1257" s="180"/>
      <c r="BS1257" s="180"/>
      <c r="BT1257" s="180"/>
      <c r="BU1257" s="180"/>
      <c r="BV1257" s="180"/>
      <c r="BW1257" s="180"/>
      <c r="BX1257" s="180"/>
      <c r="BY1257" s="180"/>
      <c r="BZ1257" s="180"/>
      <c r="CA1257" s="180"/>
      <c r="CB1257" s="180"/>
      <c r="CC1257" s="180"/>
      <c r="CD1257" s="180"/>
      <c r="CE1257" s="180"/>
      <c r="CF1257" s="180"/>
      <c r="CG1257" s="180"/>
      <c r="CH1257" s="180"/>
      <c r="CI1257" s="180"/>
      <c r="CJ1257" s="187"/>
      <c r="CK1257" s="187"/>
      <c r="CL1257" s="187"/>
      <c r="CM1257" s="187"/>
      <c r="CN1257" s="187"/>
      <c r="CO1257" s="187"/>
      <c r="CP1257" s="187"/>
      <c r="CQ1257" s="187"/>
      <c r="CR1257" s="187"/>
      <c r="CS1257" s="187"/>
      <c r="CT1257" s="187"/>
      <c r="CU1257" s="187"/>
      <c r="CV1257" s="187"/>
      <c r="CW1257" s="187"/>
      <c r="CX1257" s="187"/>
      <c r="CY1257" s="187"/>
      <c r="CZ1257" s="187"/>
      <c r="DA1257" s="187"/>
    </row>
  </sheetData>
  <mergeCells count="1233">
    <mergeCell ref="A2:DA2"/>
    <mergeCell ref="AQ3:BP3"/>
    <mergeCell ref="A4:AO4"/>
    <mergeCell ref="AP4:DA4"/>
    <mergeCell ref="A5:F5"/>
    <mergeCell ref="G5:AD5"/>
    <mergeCell ref="AE5:BC5"/>
    <mergeCell ref="BD5:BS5"/>
    <mergeCell ref="BT5:CI5"/>
    <mergeCell ref="CJ5:DA5"/>
    <mergeCell ref="A8:F8"/>
    <mergeCell ref="G8:AD8"/>
    <mergeCell ref="AE8:BC8"/>
    <mergeCell ref="BD8:BS8"/>
    <mergeCell ref="BT8:CI8"/>
    <mergeCell ref="CJ8:DA8"/>
    <mergeCell ref="A7:F7"/>
    <mergeCell ref="G7:AD7"/>
    <mergeCell ref="AE7:BC7"/>
    <mergeCell ref="BD7:BS7"/>
    <mergeCell ref="BT7:CI7"/>
    <mergeCell ref="CJ7:DA7"/>
    <mergeCell ref="A6:F6"/>
    <mergeCell ref="G6:AD6"/>
    <mergeCell ref="AE6:BC6"/>
    <mergeCell ref="BD6:BS6"/>
    <mergeCell ref="BT6:CI6"/>
    <mergeCell ref="CJ6:DA6"/>
    <mergeCell ref="A17:F17"/>
    <mergeCell ref="G17:AD17"/>
    <mergeCell ref="AE17:BC17"/>
    <mergeCell ref="BD17:BS17"/>
    <mergeCell ref="BT17:CI17"/>
    <mergeCell ref="CJ17:DA17"/>
    <mergeCell ref="A16:F16"/>
    <mergeCell ref="G16:AD16"/>
    <mergeCell ref="AE16:BC16"/>
    <mergeCell ref="BD16:BS16"/>
    <mergeCell ref="BT16:CI16"/>
    <mergeCell ref="CJ16:DA16"/>
    <mergeCell ref="A12:DA12"/>
    <mergeCell ref="AQ13:BP13"/>
    <mergeCell ref="A14:AO14"/>
    <mergeCell ref="AP14:DA14"/>
    <mergeCell ref="A15:F15"/>
    <mergeCell ref="G15:AD15"/>
    <mergeCell ref="AE15:BC15"/>
    <mergeCell ref="BD15:BS15"/>
    <mergeCell ref="BT15:CI15"/>
    <mergeCell ref="CJ15:DA15"/>
    <mergeCell ref="A24:F24"/>
    <mergeCell ref="G24:AD24"/>
    <mergeCell ref="AE24:BC24"/>
    <mergeCell ref="BD24:BS24"/>
    <mergeCell ref="BT24:CI24"/>
    <mergeCell ref="CJ24:DA24"/>
    <mergeCell ref="A20:DA20"/>
    <mergeCell ref="AQ21:BP21"/>
    <mergeCell ref="A22:AO22"/>
    <mergeCell ref="AP22:DA22"/>
    <mergeCell ref="A23:F23"/>
    <mergeCell ref="G23:AD23"/>
    <mergeCell ref="AE23:BC23"/>
    <mergeCell ref="BD23:BS23"/>
    <mergeCell ref="BT23:CI23"/>
    <mergeCell ref="CJ23:DA23"/>
    <mergeCell ref="A18:F18"/>
    <mergeCell ref="G18:AD18"/>
    <mergeCell ref="AE18:BC18"/>
    <mergeCell ref="BD18:BS18"/>
    <mergeCell ref="BT18:CI18"/>
    <mergeCell ref="CJ18:DA18"/>
    <mergeCell ref="A27:DA27"/>
    <mergeCell ref="AQ28:BP28"/>
    <mergeCell ref="A29:AO29"/>
    <mergeCell ref="AP29:DA29"/>
    <mergeCell ref="A30:F30"/>
    <mergeCell ref="G30:BV30"/>
    <mergeCell ref="BW30:CL30"/>
    <mergeCell ref="CM30:DA30"/>
    <mergeCell ref="A26:F26"/>
    <mergeCell ref="G26:AD26"/>
    <mergeCell ref="AE26:BC26"/>
    <mergeCell ref="BD26:BS26"/>
    <mergeCell ref="BT26:CI26"/>
    <mergeCell ref="CJ26:DA26"/>
    <mergeCell ref="A25:F25"/>
    <mergeCell ref="G25:AD25"/>
    <mergeCell ref="AE25:BC25"/>
    <mergeCell ref="BD25:BS25"/>
    <mergeCell ref="BT25:CI25"/>
    <mergeCell ref="CJ25:DA25"/>
    <mergeCell ref="A33:F34"/>
    <mergeCell ref="H33:BV33"/>
    <mergeCell ref="BW33:CL34"/>
    <mergeCell ref="CM33:DA34"/>
    <mergeCell ref="H34:BV34"/>
    <mergeCell ref="A35:F35"/>
    <mergeCell ref="H35:BV35"/>
    <mergeCell ref="BW35:CL35"/>
    <mergeCell ref="CM35:DA35"/>
    <mergeCell ref="A31:F31"/>
    <mergeCell ref="G31:BV31"/>
    <mergeCell ref="BW31:CL31"/>
    <mergeCell ref="CM31:DA31"/>
    <mergeCell ref="A32:F32"/>
    <mergeCell ref="H32:BV32"/>
    <mergeCell ref="BW32:CL32"/>
    <mergeCell ref="CM32:DA32"/>
    <mergeCell ref="A38:F39"/>
    <mergeCell ref="H38:BV38"/>
    <mergeCell ref="BW38:CL39"/>
    <mergeCell ref="CM38:DA39"/>
    <mergeCell ref="H39:BV39"/>
    <mergeCell ref="A40:F40"/>
    <mergeCell ref="H40:BV40"/>
    <mergeCell ref="BW40:CL40"/>
    <mergeCell ref="CM40:DA40"/>
    <mergeCell ref="A36:F36"/>
    <mergeCell ref="H36:BV36"/>
    <mergeCell ref="BW36:CL36"/>
    <mergeCell ref="CM36:DA36"/>
    <mergeCell ref="A37:F37"/>
    <mergeCell ref="H37:BV37"/>
    <mergeCell ref="BW37:CL37"/>
    <mergeCell ref="CM37:DA37"/>
    <mergeCell ref="A43:F43"/>
    <mergeCell ref="H43:BV43"/>
    <mergeCell ref="BW43:CL43"/>
    <mergeCell ref="CM43:DA43"/>
    <mergeCell ref="A44:F44"/>
    <mergeCell ref="H44:BV44"/>
    <mergeCell ref="BW44:CL45"/>
    <mergeCell ref="CM44:DA44"/>
    <mergeCell ref="A45:F45"/>
    <mergeCell ref="G45:BV45"/>
    <mergeCell ref="A41:F41"/>
    <mergeCell ref="H41:BV41"/>
    <mergeCell ref="BW41:CL41"/>
    <mergeCell ref="CM41:DA41"/>
    <mergeCell ref="A42:F42"/>
    <mergeCell ref="H42:BV42"/>
    <mergeCell ref="BW42:CL42"/>
    <mergeCell ref="CM42:DA42"/>
    <mergeCell ref="A51:F51"/>
    <mergeCell ref="G51:BV51"/>
    <mergeCell ref="BW51:CL51"/>
    <mergeCell ref="CM51:DA51"/>
    <mergeCell ref="A52:F52"/>
    <mergeCell ref="H52:BV52"/>
    <mergeCell ref="BW52:CL52"/>
    <mergeCell ref="CM52:DA52"/>
    <mergeCell ref="CM45:DA45"/>
    <mergeCell ref="A47:DA47"/>
    <mergeCell ref="AQ48:BP48"/>
    <mergeCell ref="A49:AO49"/>
    <mergeCell ref="AP49:DA49"/>
    <mergeCell ref="A50:F50"/>
    <mergeCell ref="G50:BV50"/>
    <mergeCell ref="BW50:CL50"/>
    <mergeCell ref="CM50:DA50"/>
    <mergeCell ref="A56:F56"/>
    <mergeCell ref="H56:BV56"/>
    <mergeCell ref="BW56:CL56"/>
    <mergeCell ref="CM56:DA56"/>
    <mergeCell ref="A57:F57"/>
    <mergeCell ref="H57:BV57"/>
    <mergeCell ref="BW57:CL57"/>
    <mergeCell ref="CM57:DA57"/>
    <mergeCell ref="A53:F54"/>
    <mergeCell ref="H53:BV53"/>
    <mergeCell ref="BW53:CL54"/>
    <mergeCell ref="CM53:DA54"/>
    <mergeCell ref="H54:BV54"/>
    <mergeCell ref="A55:F55"/>
    <mergeCell ref="H55:BV55"/>
    <mergeCell ref="BW55:CL55"/>
    <mergeCell ref="CM55:DA55"/>
    <mergeCell ref="A61:F61"/>
    <mergeCell ref="H61:BV61"/>
    <mergeCell ref="BW61:CL61"/>
    <mergeCell ref="CM61:DA61"/>
    <mergeCell ref="A62:F62"/>
    <mergeCell ref="H62:BV62"/>
    <mergeCell ref="BW62:CL62"/>
    <mergeCell ref="CM62:DA62"/>
    <mergeCell ref="A58:F59"/>
    <mergeCell ref="H58:BV58"/>
    <mergeCell ref="BW58:CL59"/>
    <mergeCell ref="CM58:DA59"/>
    <mergeCell ref="H59:BV59"/>
    <mergeCell ref="A60:F60"/>
    <mergeCell ref="H60:BV60"/>
    <mergeCell ref="BW60:CL60"/>
    <mergeCell ref="CM60:DA60"/>
    <mergeCell ref="AQ68:BP68"/>
    <mergeCell ref="A69:AO69"/>
    <mergeCell ref="AP69:DA69"/>
    <mergeCell ref="A70:F70"/>
    <mergeCell ref="G70:BV70"/>
    <mergeCell ref="BW70:CL70"/>
    <mergeCell ref="CM70:DA70"/>
    <mergeCell ref="A65:F65"/>
    <mergeCell ref="G65:BV65"/>
    <mergeCell ref="BW65:CL65"/>
    <mergeCell ref="CM65:DA65"/>
    <mergeCell ref="A66:DA66"/>
    <mergeCell ref="A67:DA67"/>
    <mergeCell ref="A63:F63"/>
    <mergeCell ref="H63:BV63"/>
    <mergeCell ref="BW63:CL63"/>
    <mergeCell ref="CM63:DA63"/>
    <mergeCell ref="A64:F64"/>
    <mergeCell ref="H64:BV64"/>
    <mergeCell ref="BW64:CL64"/>
    <mergeCell ref="CM64:DA64"/>
    <mergeCell ref="A73:F74"/>
    <mergeCell ref="H73:BV73"/>
    <mergeCell ref="BW73:CL74"/>
    <mergeCell ref="CM73:DA74"/>
    <mergeCell ref="H74:BV74"/>
    <mergeCell ref="A75:F75"/>
    <mergeCell ref="H75:BV75"/>
    <mergeCell ref="BW75:CL75"/>
    <mergeCell ref="CM75:DA75"/>
    <mergeCell ref="A71:F71"/>
    <mergeCell ref="G71:BV71"/>
    <mergeCell ref="BW71:CL71"/>
    <mergeCell ref="CM71:DA71"/>
    <mergeCell ref="A72:F72"/>
    <mergeCell ref="H72:BV72"/>
    <mergeCell ref="BW72:CL72"/>
    <mergeCell ref="CM72:DA72"/>
    <mergeCell ref="A78:F79"/>
    <mergeCell ref="H78:BV78"/>
    <mergeCell ref="BW78:CL79"/>
    <mergeCell ref="CM78:DA79"/>
    <mergeCell ref="H79:BV79"/>
    <mergeCell ref="A80:F80"/>
    <mergeCell ref="H80:BV80"/>
    <mergeCell ref="BW80:CL80"/>
    <mergeCell ref="CM80:DA80"/>
    <mergeCell ref="A76:F76"/>
    <mergeCell ref="H76:BV76"/>
    <mergeCell ref="BW76:CL76"/>
    <mergeCell ref="CM76:DA76"/>
    <mergeCell ref="A77:F77"/>
    <mergeCell ref="H77:BV77"/>
    <mergeCell ref="BW77:CL77"/>
    <mergeCell ref="CM77:DA77"/>
    <mergeCell ref="A85:F85"/>
    <mergeCell ref="G85:BV85"/>
    <mergeCell ref="BW85:CL85"/>
    <mergeCell ref="CM85:DA85"/>
    <mergeCell ref="A86:DA86"/>
    <mergeCell ref="A87:DA87"/>
    <mergeCell ref="A83:F83"/>
    <mergeCell ref="H83:BV83"/>
    <mergeCell ref="BW83:CL83"/>
    <mergeCell ref="CM83:DA83"/>
    <mergeCell ref="A84:F84"/>
    <mergeCell ref="H84:BV84"/>
    <mergeCell ref="BW84:CL84"/>
    <mergeCell ref="CM84:DA84"/>
    <mergeCell ref="A81:F81"/>
    <mergeCell ref="H81:BV81"/>
    <mergeCell ref="BW81:CL81"/>
    <mergeCell ref="CM81:DA81"/>
    <mergeCell ref="A82:F82"/>
    <mergeCell ref="H82:BV82"/>
    <mergeCell ref="BW82:CL82"/>
    <mergeCell ref="CM82:DA82"/>
    <mergeCell ref="A93:G93"/>
    <mergeCell ref="H93:BC93"/>
    <mergeCell ref="BD93:BS93"/>
    <mergeCell ref="BT93:CI93"/>
    <mergeCell ref="CJ93:DA93"/>
    <mergeCell ref="A94:G94"/>
    <mergeCell ref="H94:BC94"/>
    <mergeCell ref="BD94:BS94"/>
    <mergeCell ref="BT94:CI94"/>
    <mergeCell ref="CJ94:DA94"/>
    <mergeCell ref="X89:DA89"/>
    <mergeCell ref="A91:AO91"/>
    <mergeCell ref="AP91:DA91"/>
    <mergeCell ref="A92:G92"/>
    <mergeCell ref="H92:BC92"/>
    <mergeCell ref="BD92:BS92"/>
    <mergeCell ref="BT92:CI92"/>
    <mergeCell ref="CJ92:DA92"/>
    <mergeCell ref="A97:G97"/>
    <mergeCell ref="H97:BC97"/>
    <mergeCell ref="BD97:BS97"/>
    <mergeCell ref="BT97:CI97"/>
    <mergeCell ref="CJ97:DA97"/>
    <mergeCell ref="A98:G98"/>
    <mergeCell ref="H98:BC98"/>
    <mergeCell ref="BD98:BS98"/>
    <mergeCell ref="BT98:CI98"/>
    <mergeCell ref="CJ98:DA98"/>
    <mergeCell ref="A95:G95"/>
    <mergeCell ref="H95:BC95"/>
    <mergeCell ref="BD95:BS95"/>
    <mergeCell ref="BT95:CI95"/>
    <mergeCell ref="CJ95:DA95"/>
    <mergeCell ref="A96:G96"/>
    <mergeCell ref="H96:BC96"/>
    <mergeCell ref="BD96:BS96"/>
    <mergeCell ref="BT96:CI96"/>
    <mergeCell ref="CJ96:DA96"/>
    <mergeCell ref="X104:DA104"/>
    <mergeCell ref="A105:AO105"/>
    <mergeCell ref="AP105:DA105"/>
    <mergeCell ref="A107:G107"/>
    <mergeCell ref="H107:BC107"/>
    <mergeCell ref="BD107:BS107"/>
    <mergeCell ref="BT107:CI107"/>
    <mergeCell ref="CJ107:DA107"/>
    <mergeCell ref="A101:G101"/>
    <mergeCell ref="H101:BC101"/>
    <mergeCell ref="BD101:BS101"/>
    <mergeCell ref="BT101:CI101"/>
    <mergeCell ref="CJ101:DA101"/>
    <mergeCell ref="A103:DA103"/>
    <mergeCell ref="A99:G99"/>
    <mergeCell ref="H99:BC99"/>
    <mergeCell ref="BD99:BS99"/>
    <mergeCell ref="BT99:CI99"/>
    <mergeCell ref="CJ99:DA99"/>
    <mergeCell ref="A100:G100"/>
    <mergeCell ref="H100:BC100"/>
    <mergeCell ref="BD100:BS100"/>
    <mergeCell ref="BT100:CI100"/>
    <mergeCell ref="CJ100:DA100"/>
    <mergeCell ref="A110:G110"/>
    <mergeCell ref="H110:BC110"/>
    <mergeCell ref="BD110:BS110"/>
    <mergeCell ref="BT110:CI110"/>
    <mergeCell ref="CJ110:DA110"/>
    <mergeCell ref="A111:G111"/>
    <mergeCell ref="H111:BC111"/>
    <mergeCell ref="BD111:BS111"/>
    <mergeCell ref="BT111:CI111"/>
    <mergeCell ref="CJ111:DA111"/>
    <mergeCell ref="A108:G108"/>
    <mergeCell ref="H108:BC108"/>
    <mergeCell ref="BD108:BS108"/>
    <mergeCell ref="BT108:CI108"/>
    <mergeCell ref="CJ108:DA108"/>
    <mergeCell ref="A109:G109"/>
    <mergeCell ref="H109:BC109"/>
    <mergeCell ref="BD109:BS109"/>
    <mergeCell ref="BT109:CI109"/>
    <mergeCell ref="CJ109:DA109"/>
    <mergeCell ref="A118:G118"/>
    <mergeCell ref="H118:BC118"/>
    <mergeCell ref="BD118:BS118"/>
    <mergeCell ref="BT118:CI118"/>
    <mergeCell ref="CJ118:DA118"/>
    <mergeCell ref="A119:G119"/>
    <mergeCell ref="H119:BC119"/>
    <mergeCell ref="BD119:BS119"/>
    <mergeCell ref="BT119:CI119"/>
    <mergeCell ref="CJ119:DA119"/>
    <mergeCell ref="A113:DA113"/>
    <mergeCell ref="X114:DA114"/>
    <mergeCell ref="A115:AO115"/>
    <mergeCell ref="AP115:DA115"/>
    <mergeCell ref="A117:G117"/>
    <mergeCell ref="H117:BC117"/>
    <mergeCell ref="BD117:BS117"/>
    <mergeCell ref="BT117:CI117"/>
    <mergeCell ref="CJ117:DA117"/>
    <mergeCell ref="A123:DA123"/>
    <mergeCell ref="X124:DA124"/>
    <mergeCell ref="A126:AO126"/>
    <mergeCell ref="AP126:DA126"/>
    <mergeCell ref="A128:G128"/>
    <mergeCell ref="H128:BC128"/>
    <mergeCell ref="BD128:BS128"/>
    <mergeCell ref="BT128:CD128"/>
    <mergeCell ref="CE128:DA128"/>
    <mergeCell ref="A120:G120"/>
    <mergeCell ref="H120:BC120"/>
    <mergeCell ref="BD120:BS120"/>
    <mergeCell ref="BT120:CI120"/>
    <mergeCell ref="CJ120:DA120"/>
    <mergeCell ref="A121:G121"/>
    <mergeCell ref="H121:BC121"/>
    <mergeCell ref="BD121:BS121"/>
    <mergeCell ref="BT121:CI121"/>
    <mergeCell ref="CJ121:DA121"/>
    <mergeCell ref="A131:G131"/>
    <mergeCell ref="H131:BC131"/>
    <mergeCell ref="BD131:BS131"/>
    <mergeCell ref="BT131:CD131"/>
    <mergeCell ref="CE131:DA131"/>
    <mergeCell ref="A132:G132"/>
    <mergeCell ref="H132:BC132"/>
    <mergeCell ref="BD132:BS132"/>
    <mergeCell ref="BT132:CD132"/>
    <mergeCell ref="CE132:DA132"/>
    <mergeCell ref="A129:G129"/>
    <mergeCell ref="H129:BC129"/>
    <mergeCell ref="BD129:BS129"/>
    <mergeCell ref="BT129:CD129"/>
    <mergeCell ref="CE129:DA129"/>
    <mergeCell ref="A130:G130"/>
    <mergeCell ref="H130:BC130"/>
    <mergeCell ref="BD130:BS130"/>
    <mergeCell ref="BT130:CD130"/>
    <mergeCell ref="CE130:DA130"/>
    <mergeCell ref="A140:G140"/>
    <mergeCell ref="H140:BC140"/>
    <mergeCell ref="BD140:BS140"/>
    <mergeCell ref="BT140:CD140"/>
    <mergeCell ref="CE140:DA140"/>
    <mergeCell ref="A141:G141"/>
    <mergeCell ref="H141:BC141"/>
    <mergeCell ref="BD141:BS141"/>
    <mergeCell ref="BT141:CD141"/>
    <mergeCell ref="CE141:DA141"/>
    <mergeCell ref="A134:DA134"/>
    <mergeCell ref="X135:DA135"/>
    <mergeCell ref="A137:AO137"/>
    <mergeCell ref="AP137:DA137"/>
    <mergeCell ref="A139:G139"/>
    <mergeCell ref="H139:BC139"/>
    <mergeCell ref="BD139:BS139"/>
    <mergeCell ref="BT139:CD139"/>
    <mergeCell ref="CE139:DA139"/>
    <mergeCell ref="A145:DA145"/>
    <mergeCell ref="X146:DA146"/>
    <mergeCell ref="A148:AO148"/>
    <mergeCell ref="AP148:DA148"/>
    <mergeCell ref="A150:G150"/>
    <mergeCell ref="H150:BC150"/>
    <mergeCell ref="BD150:BS150"/>
    <mergeCell ref="BT150:CD150"/>
    <mergeCell ref="CE150:DA150"/>
    <mergeCell ref="A142:G142"/>
    <mergeCell ref="H142:BC142"/>
    <mergeCell ref="BD142:BS142"/>
    <mergeCell ref="BT142:CD142"/>
    <mergeCell ref="CE142:DA142"/>
    <mergeCell ref="A143:G143"/>
    <mergeCell ref="H143:BC143"/>
    <mergeCell ref="BD143:BS143"/>
    <mergeCell ref="BT143:CD143"/>
    <mergeCell ref="CE143:DA143"/>
    <mergeCell ref="X155:DA155"/>
    <mergeCell ref="A157:AO157"/>
    <mergeCell ref="AP157:DA157"/>
    <mergeCell ref="A159:G159"/>
    <mergeCell ref="H159:BC159"/>
    <mergeCell ref="BD159:BS159"/>
    <mergeCell ref="BT159:CD159"/>
    <mergeCell ref="CE159:DA159"/>
    <mergeCell ref="A153:G153"/>
    <mergeCell ref="H153:BC153"/>
    <mergeCell ref="BD153:BS153"/>
    <mergeCell ref="BT153:CD153"/>
    <mergeCell ref="CE153:DA153"/>
    <mergeCell ref="A154:DA154"/>
    <mergeCell ref="A151:G151"/>
    <mergeCell ref="H151:BC151"/>
    <mergeCell ref="BD151:BS151"/>
    <mergeCell ref="BT151:CD151"/>
    <mergeCell ref="CE151:DA151"/>
    <mergeCell ref="A152:G152"/>
    <mergeCell ref="H152:BC152"/>
    <mergeCell ref="BD152:BS152"/>
    <mergeCell ref="BT152:CD152"/>
    <mergeCell ref="CE152:DA152"/>
    <mergeCell ref="X164:DA164"/>
    <mergeCell ref="A166:AO166"/>
    <mergeCell ref="AP166:DA166"/>
    <mergeCell ref="A168:G168"/>
    <mergeCell ref="H168:BC168"/>
    <mergeCell ref="BD168:BS168"/>
    <mergeCell ref="BT168:CD168"/>
    <mergeCell ref="CE168:DA168"/>
    <mergeCell ref="A162:G162"/>
    <mergeCell ref="H162:BC162"/>
    <mergeCell ref="BD162:BS162"/>
    <mergeCell ref="BT162:CD162"/>
    <mergeCell ref="CE162:DA162"/>
    <mergeCell ref="A163:DA163"/>
    <mergeCell ref="A160:G160"/>
    <mergeCell ref="H160:BC160"/>
    <mergeCell ref="BD160:BS160"/>
    <mergeCell ref="BT160:CD160"/>
    <mergeCell ref="CE160:DA160"/>
    <mergeCell ref="A161:G161"/>
    <mergeCell ref="H161:BC161"/>
    <mergeCell ref="BD161:BS161"/>
    <mergeCell ref="BT161:CD161"/>
    <mergeCell ref="CE161:DA161"/>
    <mergeCell ref="A171:G171"/>
    <mergeCell ref="H171:BC171"/>
    <mergeCell ref="BD171:BS171"/>
    <mergeCell ref="BT171:CD171"/>
    <mergeCell ref="CE171:DA171"/>
    <mergeCell ref="A172:G172"/>
    <mergeCell ref="H172:BC172"/>
    <mergeCell ref="BD172:BS172"/>
    <mergeCell ref="BT172:CD172"/>
    <mergeCell ref="CE172:DA172"/>
    <mergeCell ref="A169:G169"/>
    <mergeCell ref="H169:BC169"/>
    <mergeCell ref="BD169:BS169"/>
    <mergeCell ref="BT169:CD169"/>
    <mergeCell ref="CE169:DA169"/>
    <mergeCell ref="A170:G170"/>
    <mergeCell ref="H170:BC170"/>
    <mergeCell ref="BD170:BS170"/>
    <mergeCell ref="BT170:CD170"/>
    <mergeCell ref="CE170:DA170"/>
    <mergeCell ref="A176:DA176"/>
    <mergeCell ref="X177:DA177"/>
    <mergeCell ref="A179:AO179"/>
    <mergeCell ref="AP179:DA179"/>
    <mergeCell ref="A181:G181"/>
    <mergeCell ref="H181:BC181"/>
    <mergeCell ref="BD181:BS181"/>
    <mergeCell ref="BT181:CD181"/>
    <mergeCell ref="CE181:DA181"/>
    <mergeCell ref="A173:G173"/>
    <mergeCell ref="H173:BC173"/>
    <mergeCell ref="BD173:BS173"/>
    <mergeCell ref="BT173:CD173"/>
    <mergeCell ref="CE173:DA173"/>
    <mergeCell ref="A174:G174"/>
    <mergeCell ref="H174:BC174"/>
    <mergeCell ref="BD174:BS174"/>
    <mergeCell ref="BT174:CD174"/>
    <mergeCell ref="CE174:DA174"/>
    <mergeCell ref="A184:G184"/>
    <mergeCell ref="H184:BC184"/>
    <mergeCell ref="BD184:BS184"/>
    <mergeCell ref="BT184:CD184"/>
    <mergeCell ref="CE184:DA184"/>
    <mergeCell ref="A185:G185"/>
    <mergeCell ref="H185:BC185"/>
    <mergeCell ref="BD185:BS185"/>
    <mergeCell ref="BT185:CD185"/>
    <mergeCell ref="CE185:DA185"/>
    <mergeCell ref="A182:G182"/>
    <mergeCell ref="H182:BC182"/>
    <mergeCell ref="BD182:BS182"/>
    <mergeCell ref="BT182:CD182"/>
    <mergeCell ref="CE182:DA182"/>
    <mergeCell ref="A183:G183"/>
    <mergeCell ref="H183:BC183"/>
    <mergeCell ref="BD183:BS183"/>
    <mergeCell ref="BT183:CD183"/>
    <mergeCell ref="CE183:DA183"/>
    <mergeCell ref="A195:G195"/>
    <mergeCell ref="H195:BC195"/>
    <mergeCell ref="BD195:BS195"/>
    <mergeCell ref="BT195:CD195"/>
    <mergeCell ref="CE195:DA195"/>
    <mergeCell ref="A198:DA198"/>
    <mergeCell ref="A193:G193"/>
    <mergeCell ref="H193:BC193"/>
    <mergeCell ref="BD193:BS193"/>
    <mergeCell ref="BT193:CD193"/>
    <mergeCell ref="CE193:DA193"/>
    <mergeCell ref="A194:G194"/>
    <mergeCell ref="H194:BC194"/>
    <mergeCell ref="BD194:BS194"/>
    <mergeCell ref="BT194:CD194"/>
    <mergeCell ref="CE194:DA194"/>
    <mergeCell ref="A187:DA187"/>
    <mergeCell ref="X188:DA188"/>
    <mergeCell ref="A190:AO190"/>
    <mergeCell ref="AP190:DA190"/>
    <mergeCell ref="A192:G192"/>
    <mergeCell ref="H192:BC192"/>
    <mergeCell ref="BD192:BS192"/>
    <mergeCell ref="BT192:CD192"/>
    <mergeCell ref="CE192:DA192"/>
    <mergeCell ref="A208:G208"/>
    <mergeCell ref="H208:AO208"/>
    <mergeCell ref="AP208:BE208"/>
    <mergeCell ref="BF208:BU208"/>
    <mergeCell ref="BV208:CK208"/>
    <mergeCell ref="CL208:DA208"/>
    <mergeCell ref="A207:G207"/>
    <mergeCell ref="H207:AO207"/>
    <mergeCell ref="AP207:BE207"/>
    <mergeCell ref="BF207:BU207"/>
    <mergeCell ref="BV207:CK207"/>
    <mergeCell ref="CL207:DA207"/>
    <mergeCell ref="X200:DA200"/>
    <mergeCell ref="A202:AO202"/>
    <mergeCell ref="AP202:DA202"/>
    <mergeCell ref="A204:DA204"/>
    <mergeCell ref="A206:G206"/>
    <mergeCell ref="H206:AO206"/>
    <mergeCell ref="AP206:BE206"/>
    <mergeCell ref="BF206:BU206"/>
    <mergeCell ref="BV206:CK206"/>
    <mergeCell ref="CL206:DA206"/>
    <mergeCell ref="A211:G211"/>
    <mergeCell ref="H211:AO211"/>
    <mergeCell ref="AP211:BE211"/>
    <mergeCell ref="BF211:BU211"/>
    <mergeCell ref="BV211:CK211"/>
    <mergeCell ref="CL211:DA211"/>
    <mergeCell ref="A210:G210"/>
    <mergeCell ref="H210:AO210"/>
    <mergeCell ref="AP210:BE210"/>
    <mergeCell ref="BF210:BU210"/>
    <mergeCell ref="BV210:CK210"/>
    <mergeCell ref="CL210:DA210"/>
    <mergeCell ref="A209:G209"/>
    <mergeCell ref="H209:AO209"/>
    <mergeCell ref="AP209:BE209"/>
    <mergeCell ref="BF209:BU209"/>
    <mergeCell ref="BV209:CK209"/>
    <mergeCell ref="CL209:DA209"/>
    <mergeCell ref="A221:G221"/>
    <mergeCell ref="H221:AO221"/>
    <mergeCell ref="AP221:BE221"/>
    <mergeCell ref="BF221:BU221"/>
    <mergeCell ref="BV221:CK221"/>
    <mergeCell ref="CL221:DA221"/>
    <mergeCell ref="X214:DA214"/>
    <mergeCell ref="A216:AO216"/>
    <mergeCell ref="AP216:DA216"/>
    <mergeCell ref="A218:DA218"/>
    <mergeCell ref="A220:G220"/>
    <mergeCell ref="H220:AO220"/>
    <mergeCell ref="AP220:BE220"/>
    <mergeCell ref="BF220:BU220"/>
    <mergeCell ref="BV220:CK220"/>
    <mergeCell ref="CL220:DA220"/>
    <mergeCell ref="A212:G212"/>
    <mergeCell ref="H212:AO212"/>
    <mergeCell ref="AP212:BE212"/>
    <mergeCell ref="BF212:BU212"/>
    <mergeCell ref="BV212:CK212"/>
    <mergeCell ref="CL212:DA212"/>
    <mergeCell ref="A224:G224"/>
    <mergeCell ref="H224:AO224"/>
    <mergeCell ref="AP224:BE224"/>
    <mergeCell ref="BF224:BU224"/>
    <mergeCell ref="BV224:CK224"/>
    <mergeCell ref="CL224:DA224"/>
    <mergeCell ref="A223:G223"/>
    <mergeCell ref="H223:AO223"/>
    <mergeCell ref="AP223:BE223"/>
    <mergeCell ref="BF223:BU223"/>
    <mergeCell ref="BV223:CK223"/>
    <mergeCell ref="CL223:DA223"/>
    <mergeCell ref="A222:G222"/>
    <mergeCell ref="H222:AO222"/>
    <mergeCell ref="AP222:BE222"/>
    <mergeCell ref="BF222:BU222"/>
    <mergeCell ref="BV222:CK222"/>
    <mergeCell ref="CL222:DA222"/>
    <mergeCell ref="A234:G234"/>
    <mergeCell ref="H234:AO234"/>
    <mergeCell ref="AP234:BE234"/>
    <mergeCell ref="BF234:BU234"/>
    <mergeCell ref="BV234:CK234"/>
    <mergeCell ref="CL234:DA234"/>
    <mergeCell ref="A233:G233"/>
    <mergeCell ref="H233:AO233"/>
    <mergeCell ref="AP233:BE233"/>
    <mergeCell ref="BF233:BU233"/>
    <mergeCell ref="BV233:CK233"/>
    <mergeCell ref="CL233:DA233"/>
    <mergeCell ref="A227:DA227"/>
    <mergeCell ref="X228:DA228"/>
    <mergeCell ref="A230:AO230"/>
    <mergeCell ref="AP230:DA230"/>
    <mergeCell ref="A232:G232"/>
    <mergeCell ref="H232:AO232"/>
    <mergeCell ref="AP232:BE232"/>
    <mergeCell ref="BF232:BU232"/>
    <mergeCell ref="BV232:CK232"/>
    <mergeCell ref="CL232:DA232"/>
    <mergeCell ref="A237:G237"/>
    <mergeCell ref="H237:AO237"/>
    <mergeCell ref="AP237:BE237"/>
    <mergeCell ref="BF237:BU237"/>
    <mergeCell ref="BV237:CK237"/>
    <mergeCell ref="CL237:DA237"/>
    <mergeCell ref="A236:G236"/>
    <mergeCell ref="H236:AO236"/>
    <mergeCell ref="AP236:BE236"/>
    <mergeCell ref="BF236:BU236"/>
    <mergeCell ref="BV236:CK236"/>
    <mergeCell ref="CL236:DA236"/>
    <mergeCell ref="A235:G235"/>
    <mergeCell ref="H235:AO235"/>
    <mergeCell ref="AP235:BE235"/>
    <mergeCell ref="BF235:BU235"/>
    <mergeCell ref="BV235:CK235"/>
    <mergeCell ref="CL235:DA235"/>
    <mergeCell ref="A241:DA241"/>
    <mergeCell ref="X242:DA242"/>
    <mergeCell ref="A243:AO243"/>
    <mergeCell ref="AP243:DA243"/>
    <mergeCell ref="A246:G246"/>
    <mergeCell ref="H246:AO246"/>
    <mergeCell ref="AP246:BE246"/>
    <mergeCell ref="BF246:BU246"/>
    <mergeCell ref="BV246:CK246"/>
    <mergeCell ref="CL246:DA246"/>
    <mergeCell ref="A239:G239"/>
    <mergeCell ref="H239:AO239"/>
    <mergeCell ref="AP239:BE239"/>
    <mergeCell ref="BF239:BU239"/>
    <mergeCell ref="BV239:CK239"/>
    <mergeCell ref="CL239:DA239"/>
    <mergeCell ref="A238:G238"/>
    <mergeCell ref="H238:AO238"/>
    <mergeCell ref="AP238:BE238"/>
    <mergeCell ref="BF238:BU238"/>
    <mergeCell ref="BV238:CK238"/>
    <mergeCell ref="CL238:DA238"/>
    <mergeCell ref="A250:G250"/>
    <mergeCell ref="H250:AO250"/>
    <mergeCell ref="AP250:BE250"/>
    <mergeCell ref="BF250:BU250"/>
    <mergeCell ref="BV250:CK250"/>
    <mergeCell ref="CL250:DA250"/>
    <mergeCell ref="A249:G249"/>
    <mergeCell ref="H249:AO249"/>
    <mergeCell ref="AP249:BE249"/>
    <mergeCell ref="BF249:BU249"/>
    <mergeCell ref="BV249:CK249"/>
    <mergeCell ref="CL249:DA249"/>
    <mergeCell ref="A247:G247"/>
    <mergeCell ref="H247:AO247"/>
    <mergeCell ref="AP247:BE247"/>
    <mergeCell ref="BF247:BU247"/>
    <mergeCell ref="BV247:CK247"/>
    <mergeCell ref="CL247:DA247"/>
    <mergeCell ref="A248:G248"/>
    <mergeCell ref="H248:AO248"/>
    <mergeCell ref="AP248:BE248"/>
    <mergeCell ref="BF248:BU248"/>
    <mergeCell ref="BV248:CK248"/>
    <mergeCell ref="CL248:DA248"/>
    <mergeCell ref="A256:G256"/>
    <mergeCell ref="H256:AO256"/>
    <mergeCell ref="AP256:BE256"/>
    <mergeCell ref="BF256:BU256"/>
    <mergeCell ref="BV256:CK256"/>
    <mergeCell ref="CL256:DA256"/>
    <mergeCell ref="A255:G255"/>
    <mergeCell ref="H255:AO255"/>
    <mergeCell ref="AP255:BE255"/>
    <mergeCell ref="BF255:BU255"/>
    <mergeCell ref="BV255:CK255"/>
    <mergeCell ref="CL255:DA255"/>
    <mergeCell ref="A251:DA251"/>
    <mergeCell ref="X252:DA252"/>
    <mergeCell ref="A253:AO253"/>
    <mergeCell ref="AP253:DA253"/>
    <mergeCell ref="A254:G254"/>
    <mergeCell ref="H254:AO254"/>
    <mergeCell ref="AP254:BE254"/>
    <mergeCell ref="BF254:BU254"/>
    <mergeCell ref="BV254:CK254"/>
    <mergeCell ref="CL254:DA254"/>
    <mergeCell ref="A262:G262"/>
    <mergeCell ref="H262:BC262"/>
    <mergeCell ref="BD262:BS262"/>
    <mergeCell ref="BT262:CI262"/>
    <mergeCell ref="CJ262:DA262"/>
    <mergeCell ref="A263:G263"/>
    <mergeCell ref="H263:BC263"/>
    <mergeCell ref="BD263:BS263"/>
    <mergeCell ref="BT263:CI263"/>
    <mergeCell ref="CJ263:DA263"/>
    <mergeCell ref="A259:DA259"/>
    <mergeCell ref="A261:G261"/>
    <mergeCell ref="H261:BC261"/>
    <mergeCell ref="BD261:BS261"/>
    <mergeCell ref="BT261:CI261"/>
    <mergeCell ref="CJ261:DA261"/>
    <mergeCell ref="A257:G257"/>
    <mergeCell ref="H257:AO257"/>
    <mergeCell ref="AP257:BE257"/>
    <mergeCell ref="BF257:BU257"/>
    <mergeCell ref="BV257:CK257"/>
    <mergeCell ref="CL257:DA257"/>
    <mergeCell ref="A267:DA267"/>
    <mergeCell ref="X268:DA268"/>
    <mergeCell ref="A270:AO270"/>
    <mergeCell ref="AP270:DA270"/>
    <mergeCell ref="A272:G272"/>
    <mergeCell ref="H272:BC272"/>
    <mergeCell ref="BD272:BS272"/>
    <mergeCell ref="BT272:CI272"/>
    <mergeCell ref="CJ272:DA272"/>
    <mergeCell ref="A264:G264"/>
    <mergeCell ref="H264:BC264"/>
    <mergeCell ref="BD264:BS264"/>
    <mergeCell ref="BT264:CI264"/>
    <mergeCell ref="CJ264:DA264"/>
    <mergeCell ref="A265:G265"/>
    <mergeCell ref="H265:BC265"/>
    <mergeCell ref="BD265:BS265"/>
    <mergeCell ref="BT265:CI265"/>
    <mergeCell ref="CJ265:DA265"/>
    <mergeCell ref="X278:DA278"/>
    <mergeCell ref="A280:DA280"/>
    <mergeCell ref="X281:DA281"/>
    <mergeCell ref="A283:AO283"/>
    <mergeCell ref="AP283:DA283"/>
    <mergeCell ref="A285:G285"/>
    <mergeCell ref="H285:BC285"/>
    <mergeCell ref="BD285:BS285"/>
    <mergeCell ref="BT285:CI285"/>
    <mergeCell ref="CJ285:DA285"/>
    <mergeCell ref="A275:G275"/>
    <mergeCell ref="H275:BC275"/>
    <mergeCell ref="BD275:BS275"/>
    <mergeCell ref="BT275:CI275"/>
    <mergeCell ref="CJ275:DA275"/>
    <mergeCell ref="A277:DA277"/>
    <mergeCell ref="A273:G273"/>
    <mergeCell ref="H273:BC273"/>
    <mergeCell ref="BD273:BS273"/>
    <mergeCell ref="BT273:CI273"/>
    <mergeCell ref="CJ273:DA273"/>
    <mergeCell ref="A274:G274"/>
    <mergeCell ref="H274:BC274"/>
    <mergeCell ref="BD274:BS274"/>
    <mergeCell ref="BT274:CI274"/>
    <mergeCell ref="CJ274:DA274"/>
    <mergeCell ref="A288:G288"/>
    <mergeCell ref="H288:BC288"/>
    <mergeCell ref="BD288:BS288"/>
    <mergeCell ref="BT288:CI288"/>
    <mergeCell ref="CJ288:DA288"/>
    <mergeCell ref="A289:G289"/>
    <mergeCell ref="H289:BC289"/>
    <mergeCell ref="BD289:BS289"/>
    <mergeCell ref="BT289:CI289"/>
    <mergeCell ref="CJ289:DA289"/>
    <mergeCell ref="A286:G286"/>
    <mergeCell ref="H286:BC286"/>
    <mergeCell ref="BD286:BS286"/>
    <mergeCell ref="BT286:CI286"/>
    <mergeCell ref="CJ286:DA286"/>
    <mergeCell ref="A287:G287"/>
    <mergeCell ref="H287:BC287"/>
    <mergeCell ref="BD287:BS287"/>
    <mergeCell ref="BT287:CI287"/>
    <mergeCell ref="CJ287:DA287"/>
    <mergeCell ref="A292:G292"/>
    <mergeCell ref="H292:BC292"/>
    <mergeCell ref="BD292:BS292"/>
    <mergeCell ref="BT292:CI292"/>
    <mergeCell ref="CJ292:DA292"/>
    <mergeCell ref="A293:G293"/>
    <mergeCell ref="H293:BC293"/>
    <mergeCell ref="BD293:BS293"/>
    <mergeCell ref="BT293:CI293"/>
    <mergeCell ref="CJ293:DA293"/>
    <mergeCell ref="A290:G290"/>
    <mergeCell ref="H290:BC290"/>
    <mergeCell ref="BD290:BS290"/>
    <mergeCell ref="BT290:CI290"/>
    <mergeCell ref="CJ290:DA290"/>
    <mergeCell ref="A291:G291"/>
    <mergeCell ref="H291:BC291"/>
    <mergeCell ref="BD291:BS291"/>
    <mergeCell ref="BT291:CI291"/>
    <mergeCell ref="CJ291:DA291"/>
    <mergeCell ref="A296:G296"/>
    <mergeCell ref="H296:BC296"/>
    <mergeCell ref="BD296:BS296"/>
    <mergeCell ref="BT296:CI296"/>
    <mergeCell ref="CJ296:DA296"/>
    <mergeCell ref="A297:G297"/>
    <mergeCell ref="H297:BC297"/>
    <mergeCell ref="BD297:BS297"/>
    <mergeCell ref="BT297:CI297"/>
    <mergeCell ref="CJ297:DA297"/>
    <mergeCell ref="A294:G294"/>
    <mergeCell ref="H294:BC294"/>
    <mergeCell ref="BD294:BS294"/>
    <mergeCell ref="BT294:CI294"/>
    <mergeCell ref="CJ294:DA294"/>
    <mergeCell ref="A295:G295"/>
    <mergeCell ref="H295:BC295"/>
    <mergeCell ref="BD295:BS295"/>
    <mergeCell ref="BT295:CI295"/>
    <mergeCell ref="CJ295:DA295"/>
    <mergeCell ref="A307:G307"/>
    <mergeCell ref="H307:BS307"/>
    <mergeCell ref="BT307:CI307"/>
    <mergeCell ref="CJ307:DA307"/>
    <mergeCell ref="A308:G308"/>
    <mergeCell ref="H308:BS308"/>
    <mergeCell ref="BT308:CI308"/>
    <mergeCell ref="CJ308:DA308"/>
    <mergeCell ref="A305:G305"/>
    <mergeCell ref="H305:BS305"/>
    <mergeCell ref="BT305:CI305"/>
    <mergeCell ref="CJ305:DA305"/>
    <mergeCell ref="A306:G306"/>
    <mergeCell ref="H306:BS306"/>
    <mergeCell ref="BT306:CI306"/>
    <mergeCell ref="CJ306:DA306"/>
    <mergeCell ref="A299:DA299"/>
    <mergeCell ref="X300:DA300"/>
    <mergeCell ref="A302:AO302"/>
    <mergeCell ref="AP302:DA302"/>
    <mergeCell ref="A304:G304"/>
    <mergeCell ref="H304:BS304"/>
    <mergeCell ref="BT304:CI304"/>
    <mergeCell ref="CJ304:DA304"/>
    <mergeCell ref="A318:G318"/>
    <mergeCell ref="H318:BS318"/>
    <mergeCell ref="BT318:CI318"/>
    <mergeCell ref="CJ318:DA318"/>
    <mergeCell ref="A320:DA320"/>
    <mergeCell ref="X321:DA321"/>
    <mergeCell ref="A316:G316"/>
    <mergeCell ref="H316:BS316"/>
    <mergeCell ref="BT316:CI316"/>
    <mergeCell ref="CJ316:DA316"/>
    <mergeCell ref="A317:G317"/>
    <mergeCell ref="H317:BS317"/>
    <mergeCell ref="BT317:CI317"/>
    <mergeCell ref="CJ317:DA317"/>
    <mergeCell ref="A310:DA310"/>
    <mergeCell ref="X311:DA311"/>
    <mergeCell ref="A313:AO313"/>
    <mergeCell ref="AP313:DA313"/>
    <mergeCell ref="A315:G315"/>
    <mergeCell ref="H315:BS315"/>
    <mergeCell ref="BT315:CI315"/>
    <mergeCell ref="CJ315:DA315"/>
    <mergeCell ref="A328:G328"/>
    <mergeCell ref="H328:BS328"/>
    <mergeCell ref="BT328:CI328"/>
    <mergeCell ref="CJ328:DA328"/>
    <mergeCell ref="A329:G329"/>
    <mergeCell ref="H329:BS329"/>
    <mergeCell ref="BT329:CI329"/>
    <mergeCell ref="CJ329:DA329"/>
    <mergeCell ref="A326:G326"/>
    <mergeCell ref="H326:BS326"/>
    <mergeCell ref="BT326:CI326"/>
    <mergeCell ref="CJ326:DA326"/>
    <mergeCell ref="A327:G327"/>
    <mergeCell ref="H327:BS327"/>
    <mergeCell ref="BT327:CI327"/>
    <mergeCell ref="CJ327:DA327"/>
    <mergeCell ref="A323:AO323"/>
    <mergeCell ref="AP323:DA323"/>
    <mergeCell ref="A325:G325"/>
    <mergeCell ref="H325:BS325"/>
    <mergeCell ref="BT325:CI325"/>
    <mergeCell ref="CJ325:DA325"/>
    <mergeCell ref="A334:G334"/>
    <mergeCell ref="H334:BS334"/>
    <mergeCell ref="BT334:CI334"/>
    <mergeCell ref="CJ334:DA334"/>
    <mergeCell ref="A335:G335"/>
    <mergeCell ref="H335:BS335"/>
    <mergeCell ref="BT335:CI335"/>
    <mergeCell ref="CJ335:DA335"/>
    <mergeCell ref="A332:G332"/>
    <mergeCell ref="H332:BS332"/>
    <mergeCell ref="BT332:CI332"/>
    <mergeCell ref="CJ332:DA332"/>
    <mergeCell ref="A333:G333"/>
    <mergeCell ref="H333:BS333"/>
    <mergeCell ref="BT333:CI333"/>
    <mergeCell ref="CJ333:DA333"/>
    <mergeCell ref="A330:G330"/>
    <mergeCell ref="H330:BS330"/>
    <mergeCell ref="BT330:CI330"/>
    <mergeCell ref="CJ330:DA330"/>
    <mergeCell ref="A331:G331"/>
    <mergeCell ref="H331:BS331"/>
    <mergeCell ref="BT331:CI331"/>
    <mergeCell ref="CJ331:DA331"/>
    <mergeCell ref="A340:G340"/>
    <mergeCell ref="H340:BS340"/>
    <mergeCell ref="BT340:CI340"/>
    <mergeCell ref="CJ340:DA340"/>
    <mergeCell ref="A341:G341"/>
    <mergeCell ref="H341:BS341"/>
    <mergeCell ref="BT341:CI341"/>
    <mergeCell ref="CJ341:DA341"/>
    <mergeCell ref="A338:G338"/>
    <mergeCell ref="H338:BS338"/>
    <mergeCell ref="BT338:CI338"/>
    <mergeCell ref="CJ338:DA338"/>
    <mergeCell ref="A339:G339"/>
    <mergeCell ref="H339:BS339"/>
    <mergeCell ref="BT339:CI339"/>
    <mergeCell ref="CJ339:DA339"/>
    <mergeCell ref="A336:G336"/>
    <mergeCell ref="H336:BS336"/>
    <mergeCell ref="BT336:CI336"/>
    <mergeCell ref="CJ336:DA336"/>
    <mergeCell ref="A337:G337"/>
    <mergeCell ref="H337:BS337"/>
    <mergeCell ref="BT337:CI337"/>
    <mergeCell ref="CJ337:DA337"/>
    <mergeCell ref="A349:AO349"/>
    <mergeCell ref="AP349:DA349"/>
    <mergeCell ref="A350:G350"/>
    <mergeCell ref="H350:BC350"/>
    <mergeCell ref="BD350:BS350"/>
    <mergeCell ref="BT350:CI350"/>
    <mergeCell ref="CJ350:DA350"/>
    <mergeCell ref="A344:G344"/>
    <mergeCell ref="H344:BS344"/>
    <mergeCell ref="BT344:CI344"/>
    <mergeCell ref="CJ344:DA344"/>
    <mergeCell ref="A346:DA346"/>
    <mergeCell ref="X347:DA347"/>
    <mergeCell ref="A342:G342"/>
    <mergeCell ref="H342:BS342"/>
    <mergeCell ref="BT342:CI342"/>
    <mergeCell ref="CJ342:DA342"/>
    <mergeCell ref="A343:G343"/>
    <mergeCell ref="H343:BS343"/>
    <mergeCell ref="BT343:CI343"/>
    <mergeCell ref="CJ343:DA343"/>
    <mergeCell ref="A353:G353"/>
    <mergeCell ref="H353:BC353"/>
    <mergeCell ref="BD353:BS353"/>
    <mergeCell ref="BT353:CI353"/>
    <mergeCell ref="CJ353:DA353"/>
    <mergeCell ref="A354:G354"/>
    <mergeCell ref="H354:BC354"/>
    <mergeCell ref="BD354:BS354"/>
    <mergeCell ref="BT354:CI354"/>
    <mergeCell ref="CJ354:DA354"/>
    <mergeCell ref="A351:G351"/>
    <mergeCell ref="H351:BC351"/>
    <mergeCell ref="BD351:BS351"/>
    <mergeCell ref="BT351:CI351"/>
    <mergeCell ref="CJ351:DA351"/>
    <mergeCell ref="A352:G352"/>
    <mergeCell ref="H352:BC352"/>
    <mergeCell ref="BD352:BS352"/>
    <mergeCell ref="BT352:CI352"/>
    <mergeCell ref="CJ352:DA352"/>
    <mergeCell ref="A364:G364"/>
    <mergeCell ref="H364:BC364"/>
    <mergeCell ref="BD364:BS364"/>
    <mergeCell ref="BT364:CI364"/>
    <mergeCell ref="CJ364:DA364"/>
    <mergeCell ref="A367:DA367"/>
    <mergeCell ref="A362:G362"/>
    <mergeCell ref="H362:BC362"/>
    <mergeCell ref="BD362:BS362"/>
    <mergeCell ref="BT362:CI362"/>
    <mergeCell ref="CJ362:DA362"/>
    <mergeCell ref="A363:G363"/>
    <mergeCell ref="H363:BC363"/>
    <mergeCell ref="BD363:BS363"/>
    <mergeCell ref="BT363:CI363"/>
    <mergeCell ref="CJ363:DA363"/>
    <mergeCell ref="A357:DA357"/>
    <mergeCell ref="X358:DA358"/>
    <mergeCell ref="A360:AO360"/>
    <mergeCell ref="AP360:DA360"/>
    <mergeCell ref="A361:G361"/>
    <mergeCell ref="H361:BC361"/>
    <mergeCell ref="BD361:BS361"/>
    <mergeCell ref="BT361:CI361"/>
    <mergeCell ref="CJ361:DA361"/>
    <mergeCell ref="A372:G372"/>
    <mergeCell ref="H372:BC372"/>
    <mergeCell ref="BD372:BS372"/>
    <mergeCell ref="BT372:CI372"/>
    <mergeCell ref="CJ372:DA372"/>
    <mergeCell ref="A373:G373"/>
    <mergeCell ref="H373:BC373"/>
    <mergeCell ref="BD373:BS373"/>
    <mergeCell ref="BT373:CI373"/>
    <mergeCell ref="CJ373:DA373"/>
    <mergeCell ref="X368:DA368"/>
    <mergeCell ref="A370:AO370"/>
    <mergeCell ref="AP370:DA370"/>
    <mergeCell ref="A371:G371"/>
    <mergeCell ref="H371:BC371"/>
    <mergeCell ref="BD371:BS371"/>
    <mergeCell ref="BT371:CI371"/>
    <mergeCell ref="CJ371:DA371"/>
    <mergeCell ref="A378:DA378"/>
    <mergeCell ref="X379:DA379"/>
    <mergeCell ref="A381:AO381"/>
    <mergeCell ref="AP381:DA381"/>
    <mergeCell ref="A382:G382"/>
    <mergeCell ref="H382:BC382"/>
    <mergeCell ref="BD382:BS382"/>
    <mergeCell ref="BT382:CI382"/>
    <mergeCell ref="CJ382:DA382"/>
    <mergeCell ref="A374:G374"/>
    <mergeCell ref="H374:BC374"/>
    <mergeCell ref="BD374:BS374"/>
    <mergeCell ref="BT374:CI374"/>
    <mergeCell ref="CJ374:DA374"/>
    <mergeCell ref="A375:G375"/>
    <mergeCell ref="H375:BC375"/>
    <mergeCell ref="BD375:BS375"/>
    <mergeCell ref="BT375:CI375"/>
    <mergeCell ref="CJ375:DA375"/>
    <mergeCell ref="X388:DA388"/>
    <mergeCell ref="A389:AO389"/>
    <mergeCell ref="AP389:DA389"/>
    <mergeCell ref="A390:G390"/>
    <mergeCell ref="H390:BC390"/>
    <mergeCell ref="BD390:BS390"/>
    <mergeCell ref="BT390:CI390"/>
    <mergeCell ref="CJ390:DA390"/>
    <mergeCell ref="A385:G385"/>
    <mergeCell ref="H385:BC385"/>
    <mergeCell ref="BD385:BS385"/>
    <mergeCell ref="BT385:CI385"/>
    <mergeCell ref="CJ385:DA385"/>
    <mergeCell ref="A387:DA387"/>
    <mergeCell ref="A383:G383"/>
    <mergeCell ref="H383:BC383"/>
    <mergeCell ref="BD383:BS383"/>
    <mergeCell ref="BT383:CI383"/>
    <mergeCell ref="CJ383:DA383"/>
    <mergeCell ref="A384:G384"/>
    <mergeCell ref="H384:BC384"/>
    <mergeCell ref="BD384:BS384"/>
    <mergeCell ref="BT384:CI384"/>
    <mergeCell ref="CJ384:DA384"/>
    <mergeCell ref="X396:DA396"/>
    <mergeCell ref="A398:AO398"/>
    <mergeCell ref="AP398:DA398"/>
    <mergeCell ref="A399:G399"/>
    <mergeCell ref="H399:BC399"/>
    <mergeCell ref="BD399:BS399"/>
    <mergeCell ref="BT399:CI399"/>
    <mergeCell ref="CJ399:DA399"/>
    <mergeCell ref="A393:G393"/>
    <mergeCell ref="H393:BC393"/>
    <mergeCell ref="BD393:BS393"/>
    <mergeCell ref="BT393:CI393"/>
    <mergeCell ref="CJ393:DA393"/>
    <mergeCell ref="A395:DA395"/>
    <mergeCell ref="A391:G391"/>
    <mergeCell ref="H391:BC391"/>
    <mergeCell ref="BD391:BS391"/>
    <mergeCell ref="BT391:CI391"/>
    <mergeCell ref="CJ391:DA391"/>
    <mergeCell ref="A392:G392"/>
    <mergeCell ref="H392:BC392"/>
    <mergeCell ref="BD392:BS392"/>
    <mergeCell ref="BT392:CI392"/>
    <mergeCell ref="CJ392:DA392"/>
    <mergeCell ref="X405:DA405"/>
    <mergeCell ref="A407:AO407"/>
    <mergeCell ref="AP407:DA407"/>
    <mergeCell ref="A408:G408"/>
    <mergeCell ref="H408:BC408"/>
    <mergeCell ref="BD408:BS408"/>
    <mergeCell ref="BT408:CI408"/>
    <mergeCell ref="CJ408:DA408"/>
    <mergeCell ref="A402:G402"/>
    <mergeCell ref="H402:BC402"/>
    <mergeCell ref="BD402:BS402"/>
    <mergeCell ref="BT402:CI402"/>
    <mergeCell ref="CJ402:DA402"/>
    <mergeCell ref="A404:DA404"/>
    <mergeCell ref="A400:G400"/>
    <mergeCell ref="H400:BC400"/>
    <mergeCell ref="BD400:BS400"/>
    <mergeCell ref="BT400:CI400"/>
    <mergeCell ref="CJ400:DA400"/>
    <mergeCell ref="A401:G401"/>
    <mergeCell ref="H401:BC401"/>
    <mergeCell ref="BD401:BS401"/>
    <mergeCell ref="BT401:CI401"/>
    <mergeCell ref="CJ401:DA401"/>
    <mergeCell ref="A411:G411"/>
    <mergeCell ref="H411:BC411"/>
    <mergeCell ref="BD411:BS411"/>
    <mergeCell ref="BT411:CI411"/>
    <mergeCell ref="CJ411:DA411"/>
    <mergeCell ref="A412:G412"/>
    <mergeCell ref="H412:BC412"/>
    <mergeCell ref="BD412:BS412"/>
    <mergeCell ref="BT412:CI412"/>
    <mergeCell ref="CJ412:DA412"/>
    <mergeCell ref="A409:G409"/>
    <mergeCell ref="H409:BC409"/>
    <mergeCell ref="BD409:BS409"/>
    <mergeCell ref="BT409:CI409"/>
    <mergeCell ref="CJ409:DA409"/>
    <mergeCell ref="A410:G410"/>
    <mergeCell ref="H410:BC410"/>
    <mergeCell ref="BD410:BS410"/>
    <mergeCell ref="BT410:CI410"/>
    <mergeCell ref="CJ410:DA410"/>
    <mergeCell ref="A417:G417"/>
    <mergeCell ref="H417:BC417"/>
    <mergeCell ref="BD417:BS417"/>
    <mergeCell ref="BT417:CI417"/>
    <mergeCell ref="CJ417:DA417"/>
    <mergeCell ref="A415:G415"/>
    <mergeCell ref="H415:BC415"/>
    <mergeCell ref="BD415:BS415"/>
    <mergeCell ref="BT415:CI415"/>
    <mergeCell ref="CJ415:DA415"/>
    <mergeCell ref="A416:G416"/>
    <mergeCell ref="H416:BC416"/>
    <mergeCell ref="BD416:BS416"/>
    <mergeCell ref="BT416:CI416"/>
    <mergeCell ref="CJ416:DA416"/>
    <mergeCell ref="A413:G413"/>
    <mergeCell ref="H413:BC413"/>
    <mergeCell ref="BD413:BS413"/>
    <mergeCell ref="BT413:CI413"/>
    <mergeCell ref="CJ413:DA413"/>
    <mergeCell ref="A414:G414"/>
    <mergeCell ref="H414:BC414"/>
    <mergeCell ref="BD414:BS414"/>
    <mergeCell ref="BT414:CI414"/>
    <mergeCell ref="CJ414:DA4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приложение 1</vt:lpstr>
      <vt:lpstr>2 стр 2021 год</vt:lpstr>
      <vt:lpstr>3 стр 2022 год</vt:lpstr>
      <vt:lpstr>4 стр 2023 год</vt:lpstr>
      <vt:lpstr>5 стр</vt:lpstr>
      <vt:lpstr>к сведению</vt:lpstr>
      <vt:lpstr>расшифровка</vt:lpstr>
      <vt:lpstr>расшифровка 2</vt:lpstr>
      <vt:lpstr>Расшифровка3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37-server</cp:lastModifiedBy>
  <cp:lastPrinted>2021-07-27T09:50:25Z</cp:lastPrinted>
  <dcterms:created xsi:type="dcterms:W3CDTF">1996-10-08T23:32:33Z</dcterms:created>
  <dcterms:modified xsi:type="dcterms:W3CDTF">2021-10-26T08:00:10Z</dcterms:modified>
</cp:coreProperties>
</file>