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05" windowWidth="15450" windowHeight="9120" tabRatio="596" activeTab="4"/>
  </bookViews>
  <sheets>
    <sheet name="ТЛ" sheetId="9" r:id="rId1"/>
    <sheet name="1" sheetId="6" r:id="rId2"/>
    <sheet name="2" sheetId="1" r:id="rId3"/>
    <sheet name="3" sheetId="3" r:id="rId4"/>
    <sheet name="4" sheetId="7" r:id="rId5"/>
    <sheet name="Лист1" sheetId="8" state="hidden" r:id="rId6"/>
  </sheets>
  <definedNames>
    <definedName name="_xlnm.Print_Area" localSheetId="3">'3'!$A$5:$BF$73</definedName>
    <definedName name="_xlnm.Print_Area" localSheetId="4">'4'!$A$6:$BF$58</definedName>
  </definedNames>
  <calcPr calcId="162913" refMode="R1C1"/>
</workbook>
</file>

<file path=xl/calcChain.xml><?xml version="1.0" encoding="utf-8"?>
<calcChain xmlns="http://schemas.openxmlformats.org/spreadsheetml/2006/main">
  <c r="O55" i="7" l="1"/>
  <c r="P55" i="7"/>
  <c r="Q55" i="7"/>
  <c r="R55" i="7"/>
  <c r="S55" i="7"/>
  <c r="BE60" i="3" l="1"/>
  <c r="BE37" i="3"/>
  <c r="BF37" i="3" s="1"/>
  <c r="BE16" i="3"/>
  <c r="BF48" i="7"/>
  <c r="BE48" i="7"/>
  <c r="BE53" i="7" s="1"/>
  <c r="BE55" i="7" s="1"/>
  <c r="W40" i="7"/>
  <c r="BF40" i="7" s="1"/>
  <c r="W39" i="7"/>
  <c r="BF39" i="7" s="1"/>
  <c r="W22" i="7"/>
  <c r="BF22" i="7" s="1"/>
  <c r="W21" i="7"/>
  <c r="BF21" i="7" s="1"/>
  <c r="BE38" i="3"/>
  <c r="BF38" i="3" s="1"/>
  <c r="BE40" i="3"/>
  <c r="BE39" i="3"/>
  <c r="BE40" i="1"/>
  <c r="BF40" i="1" s="1"/>
  <c r="BE41" i="1"/>
  <c r="BE38" i="1"/>
  <c r="BE25" i="1"/>
  <c r="W41" i="1"/>
  <c r="W40" i="1"/>
  <c r="W39" i="1"/>
  <c r="W38" i="1"/>
  <c r="BF38" i="1" s="1"/>
  <c r="W20" i="1"/>
  <c r="BE25" i="6"/>
  <c r="BE9" i="6"/>
  <c r="W29" i="6"/>
  <c r="W37" i="3"/>
  <c r="BE17" i="3"/>
  <c r="AT36" i="6"/>
  <c r="W9" i="6"/>
  <c r="BE46" i="3"/>
  <c r="BF46" i="3" s="1"/>
  <c r="W21" i="3"/>
  <c r="BF21" i="3" s="1"/>
  <c r="W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X59" i="3"/>
  <c r="BE59" i="3" s="1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X58" i="3"/>
  <c r="BE58" i="3" s="1"/>
  <c r="W58" i="3"/>
  <c r="W61" i="3"/>
  <c r="W56" i="3"/>
  <c r="W57" i="3"/>
  <c r="W60" i="3"/>
  <c r="W20" i="3"/>
  <c r="BF20" i="3" s="1"/>
  <c r="BE29" i="6"/>
  <c r="AA36" i="6"/>
  <c r="AB36" i="6"/>
  <c r="BE28" i="6"/>
  <c r="BF28" i="6" s="1"/>
  <c r="BF29" i="6"/>
  <c r="Y36" i="6"/>
  <c r="BE25" i="3"/>
  <c r="BE51" i="3"/>
  <c r="BE48" i="3"/>
  <c r="BE53" i="3"/>
  <c r="BE15" i="3"/>
  <c r="BE13" i="3"/>
  <c r="BE55" i="3"/>
  <c r="AW70" i="3"/>
  <c r="AX70" i="3"/>
  <c r="W51" i="3"/>
  <c r="W55" i="3"/>
  <c r="W48" i="3"/>
  <c r="W15" i="3"/>
  <c r="W13" i="3"/>
  <c r="W40" i="3"/>
  <c r="W23" i="3"/>
  <c r="W42" i="7"/>
  <c r="BF42" i="7" s="1"/>
  <c r="W16" i="7"/>
  <c r="BF16" i="7" s="1"/>
  <c r="W14" i="7"/>
  <c r="BE29" i="1"/>
  <c r="BE33" i="1"/>
  <c r="BF33" i="1" s="1"/>
  <c r="BE27" i="1"/>
  <c r="BE31" i="1"/>
  <c r="BF31" i="1" s="1"/>
  <c r="BE35" i="1"/>
  <c r="BE19" i="1"/>
  <c r="BE15" i="1"/>
  <c r="BE13" i="1"/>
  <c r="W29" i="1"/>
  <c r="W23" i="1"/>
  <c r="W25" i="1"/>
  <c r="BF25" i="1" s="1"/>
  <c r="W35" i="1"/>
  <c r="W15" i="1"/>
  <c r="BF15" i="1" s="1"/>
  <c r="W13" i="1"/>
  <c r="W21" i="1"/>
  <c r="W11" i="1"/>
  <c r="W9" i="1"/>
  <c r="BF9" i="1" s="1"/>
  <c r="W17" i="6"/>
  <c r="W13" i="6"/>
  <c r="W15" i="6"/>
  <c r="W21" i="6"/>
  <c r="W19" i="6"/>
  <c r="W23" i="6"/>
  <c r="W25" i="6"/>
  <c r="W27" i="6"/>
  <c r="BF27" i="6" s="1"/>
  <c r="W31" i="6"/>
  <c r="W33" i="6"/>
  <c r="W11" i="6"/>
  <c r="BE23" i="6"/>
  <c r="BF23" i="6" s="1"/>
  <c r="BE21" i="6"/>
  <c r="BE19" i="6"/>
  <c r="BE17" i="6"/>
  <c r="BE15" i="6"/>
  <c r="BE13" i="6"/>
  <c r="BE11" i="6"/>
  <c r="BE33" i="6"/>
  <c r="BE31" i="6"/>
  <c r="BE27" i="6"/>
  <c r="BE12" i="3"/>
  <c r="Y55" i="7"/>
  <c r="Z55" i="7"/>
  <c r="AA55" i="7"/>
  <c r="AB55" i="7"/>
  <c r="X55" i="7"/>
  <c r="W12" i="3"/>
  <c r="W14" i="3"/>
  <c r="W18" i="3"/>
  <c r="W19" i="3"/>
  <c r="W22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9" i="3"/>
  <c r="BF11" i="1"/>
  <c r="BF23" i="1"/>
  <c r="BE34" i="1"/>
  <c r="W34" i="1"/>
  <c r="AX44" i="1"/>
  <c r="AY44" i="1"/>
  <c r="AZ44" i="1"/>
  <c r="BA44" i="1"/>
  <c r="BB44" i="1"/>
  <c r="BC44" i="1"/>
  <c r="BD44" i="1"/>
  <c r="W8" i="1"/>
  <c r="W10" i="1"/>
  <c r="W12" i="1"/>
  <c r="W14" i="1"/>
  <c r="W17" i="1"/>
  <c r="W18" i="1"/>
  <c r="W19" i="1"/>
  <c r="W22" i="1"/>
  <c r="W24" i="1"/>
  <c r="W26" i="1"/>
  <c r="W27" i="1"/>
  <c r="W28" i="1"/>
  <c r="W30" i="1"/>
  <c r="W31" i="1"/>
  <c r="W32" i="1"/>
  <c r="W33" i="1"/>
  <c r="W36" i="1"/>
  <c r="W37" i="1"/>
  <c r="BE52" i="7"/>
  <c r="BF52" i="7" s="1"/>
  <c r="W52" i="7"/>
  <c r="BE51" i="7"/>
  <c r="BF51" i="7" s="1"/>
  <c r="W51" i="7"/>
  <c r="BE50" i="7"/>
  <c r="BF50" i="7" s="1"/>
  <c r="W50" i="7"/>
  <c r="BE49" i="7"/>
  <c r="BF49" i="7" s="1"/>
  <c r="W49" i="7"/>
  <c r="W48" i="7"/>
  <c r="BE44" i="7"/>
  <c r="BF44" i="7" s="1"/>
  <c r="W44" i="7"/>
  <c r="BE43" i="7"/>
  <c r="BF43" i="7" s="1"/>
  <c r="W43" i="7"/>
  <c r="BE42" i="7"/>
  <c r="BE41" i="7"/>
  <c r="W41" i="7"/>
  <c r="BE40" i="7"/>
  <c r="BE39" i="7"/>
  <c r="BE38" i="7"/>
  <c r="BE37" i="7"/>
  <c r="BE36" i="7"/>
  <c r="W36" i="7"/>
  <c r="BE35" i="7"/>
  <c r="W35" i="7"/>
  <c r="BE34" i="7"/>
  <c r="W34" i="7"/>
  <c r="BE33" i="7"/>
  <c r="W33" i="7"/>
  <c r="BE32" i="7"/>
  <c r="W32" i="7"/>
  <c r="BE31" i="7"/>
  <c r="W31" i="7"/>
  <c r="BE30" i="7"/>
  <c r="W30" i="7"/>
  <c r="BE29" i="7"/>
  <c r="W29" i="7"/>
  <c r="BE28" i="7"/>
  <c r="W28" i="7"/>
  <c r="BE27" i="7"/>
  <c r="W27" i="7"/>
  <c r="BE26" i="7"/>
  <c r="W26" i="7"/>
  <c r="BF26" i="7" s="1"/>
  <c r="BE25" i="7"/>
  <c r="W25" i="7"/>
  <c r="BE24" i="7"/>
  <c r="W24" i="7"/>
  <c r="BE23" i="7"/>
  <c r="W23" i="7"/>
  <c r="BE20" i="7"/>
  <c r="W20" i="7"/>
  <c r="BE19" i="7"/>
  <c r="W19" i="7"/>
  <c r="BE18" i="7"/>
  <c r="BE15" i="7"/>
  <c r="W15" i="7"/>
  <c r="BE14" i="7"/>
  <c r="BE13" i="7"/>
  <c r="W13" i="7"/>
  <c r="BE12" i="7"/>
  <c r="W43" i="3"/>
  <c r="W44" i="3"/>
  <c r="W47" i="3"/>
  <c r="W49" i="3"/>
  <c r="W50" i="3"/>
  <c r="W52" i="3"/>
  <c r="W53" i="3"/>
  <c r="W54" i="3"/>
  <c r="W62" i="3"/>
  <c r="W63" i="3"/>
  <c r="W64" i="3"/>
  <c r="W65" i="3"/>
  <c r="W66" i="3"/>
  <c r="W67" i="3"/>
  <c r="BE14" i="3"/>
  <c r="BF14" i="3" s="1"/>
  <c r="BE32" i="1"/>
  <c r="BF32" i="1" s="1"/>
  <c r="BE30" i="1"/>
  <c r="BF30" i="1" s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E16" i="1"/>
  <c r="I44" i="1"/>
  <c r="M44" i="1"/>
  <c r="Q44" i="1"/>
  <c r="E44" i="1"/>
  <c r="W32" i="6"/>
  <c r="W30" i="6"/>
  <c r="W26" i="6"/>
  <c r="W24" i="6"/>
  <c r="W22" i="6"/>
  <c r="W20" i="6"/>
  <c r="BF19" i="6"/>
  <c r="W18" i="6"/>
  <c r="BF17" i="6"/>
  <c r="W16" i="6"/>
  <c r="BF15" i="6"/>
  <c r="W14" i="6"/>
  <c r="W12" i="6"/>
  <c r="W10" i="6"/>
  <c r="W8" i="6"/>
  <c r="BE18" i="3"/>
  <c r="BE19" i="3"/>
  <c r="BE22" i="3"/>
  <c r="BE23" i="3"/>
  <c r="BF23" i="3" s="1"/>
  <c r="BE24" i="3"/>
  <c r="BF24" i="3" s="1"/>
  <c r="BE26" i="3"/>
  <c r="BE27" i="3"/>
  <c r="BE28" i="3"/>
  <c r="BF28" i="3" s="1"/>
  <c r="BE29" i="3"/>
  <c r="BE30" i="3"/>
  <c r="BE31" i="3"/>
  <c r="BE32" i="3"/>
  <c r="BF32" i="3" s="1"/>
  <c r="BE33" i="3"/>
  <c r="BE34" i="3"/>
  <c r="BE35" i="3"/>
  <c r="BE36" i="3"/>
  <c r="BF36" i="3" s="1"/>
  <c r="BE43" i="3"/>
  <c r="BF43" i="3" s="1"/>
  <c r="BE44" i="3"/>
  <c r="BF44" i="3" s="1"/>
  <c r="BE47" i="3"/>
  <c r="BE49" i="3"/>
  <c r="BF49" i="3" s="1"/>
  <c r="BE50" i="3"/>
  <c r="BE52" i="3"/>
  <c r="BF52" i="3" s="1"/>
  <c r="BE54" i="3"/>
  <c r="BF60" i="3"/>
  <c r="BF58" i="3" s="1"/>
  <c r="BE61" i="3"/>
  <c r="BF61" i="3" s="1"/>
  <c r="BF59" i="3" s="1"/>
  <c r="BE62" i="3"/>
  <c r="BF62" i="3" s="1"/>
  <c r="BE63" i="3"/>
  <c r="BF63" i="3" s="1"/>
  <c r="BE64" i="3"/>
  <c r="BF64" i="3" s="1"/>
  <c r="BE65" i="3"/>
  <c r="BF65" i="3" s="1"/>
  <c r="BE66" i="3"/>
  <c r="BF66" i="3" s="1"/>
  <c r="BE67" i="3"/>
  <c r="BF67" i="3" s="1"/>
  <c r="BE14" i="1"/>
  <c r="BE18" i="1"/>
  <c r="BF18" i="1" s="1"/>
  <c r="BE22" i="1"/>
  <c r="BE24" i="1"/>
  <c r="BE26" i="1"/>
  <c r="BE28" i="1"/>
  <c r="BF28" i="1" s="1"/>
  <c r="BE10" i="1"/>
  <c r="BE12" i="1"/>
  <c r="BE8" i="1"/>
  <c r="K44" i="1" l="1"/>
  <c r="G44" i="1"/>
  <c r="S44" i="1"/>
  <c r="O44" i="1"/>
  <c r="W36" i="6"/>
  <c r="BF35" i="6"/>
  <c r="BF14" i="1"/>
  <c r="BF27" i="1"/>
  <c r="BF33" i="6"/>
  <c r="BF19" i="1"/>
  <c r="BF31" i="6"/>
  <c r="BF25" i="6"/>
  <c r="BF47" i="3"/>
  <c r="W46" i="3"/>
  <c r="BF29" i="1"/>
  <c r="Z36" i="6"/>
  <c r="AR36" i="6"/>
  <c r="AP36" i="6"/>
  <c r="AN36" i="6"/>
  <c r="AH36" i="6"/>
  <c r="AF36" i="6"/>
  <c r="AD36" i="6"/>
  <c r="W6" i="1"/>
  <c r="AE36" i="6"/>
  <c r="AG36" i="6"/>
  <c r="AI36" i="6"/>
  <c r="AK36" i="6"/>
  <c r="AM36" i="6"/>
  <c r="AO36" i="6"/>
  <c r="AQ36" i="6"/>
  <c r="AL36" i="6"/>
  <c r="AJ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H55" i="7"/>
  <c r="P54" i="7"/>
  <c r="BF40" i="3"/>
  <c r="BF51" i="3"/>
  <c r="W41" i="3"/>
  <c r="W42" i="3"/>
  <c r="BF50" i="3"/>
  <c r="BF35" i="3"/>
  <c r="BF31" i="3"/>
  <c r="BF27" i="3"/>
  <c r="BF18" i="3"/>
  <c r="BF34" i="3"/>
  <c r="BF30" i="3"/>
  <c r="BF26" i="3"/>
  <c r="BF19" i="3"/>
  <c r="BF54" i="3"/>
  <c r="BF55" i="3"/>
  <c r="BF33" i="3"/>
  <c r="BF29" i="3"/>
  <c r="BF12" i="3"/>
  <c r="BF15" i="3"/>
  <c r="BF48" i="3"/>
  <c r="BF53" i="3"/>
  <c r="BE11" i="3"/>
  <c r="BE17" i="1"/>
  <c r="BF17" i="1" s="1"/>
  <c r="T44" i="1"/>
  <c r="R44" i="1"/>
  <c r="P44" i="1"/>
  <c r="N44" i="1"/>
  <c r="L44" i="1"/>
  <c r="J44" i="1"/>
  <c r="H44" i="1"/>
  <c r="F44" i="1"/>
  <c r="BF13" i="1"/>
  <c r="BE6" i="1"/>
  <c r="W37" i="7"/>
  <c r="M55" i="7"/>
  <c r="W18" i="7"/>
  <c r="BF18" i="7" s="1"/>
  <c r="W12" i="7"/>
  <c r="BF12" i="7" s="1"/>
  <c r="AC36" i="6"/>
  <c r="AS36" i="6"/>
  <c r="X36" i="6"/>
  <c r="BE7" i="1"/>
  <c r="BF35" i="1"/>
  <c r="BF11" i="6"/>
  <c r="BF13" i="6"/>
  <c r="W11" i="3"/>
  <c r="BF13" i="3"/>
  <c r="AL70" i="3"/>
  <c r="AD70" i="3"/>
  <c r="Z70" i="3"/>
  <c r="BF25" i="3"/>
  <c r="W17" i="3"/>
  <c r="BF17" i="3" s="1"/>
  <c r="W38" i="7"/>
  <c r="BF38" i="7" s="1"/>
  <c r="BE21" i="1"/>
  <c r="BF21" i="1" s="1"/>
  <c r="W7" i="1"/>
  <c r="BF21" i="6"/>
  <c r="BE16" i="1"/>
  <c r="BF10" i="1"/>
  <c r="BF26" i="1"/>
  <c r="BF22" i="1"/>
  <c r="BF12" i="1"/>
  <c r="N55" i="7"/>
  <c r="J55" i="7"/>
  <c r="F55" i="7"/>
  <c r="BF8" i="1"/>
  <c r="W10" i="3"/>
  <c r="BE10" i="3"/>
  <c r="L55" i="7"/>
  <c r="BF24" i="1"/>
  <c r="BE41" i="3"/>
  <c r="BF39" i="3"/>
  <c r="W16" i="3"/>
  <c r="BF16" i="3" s="1"/>
  <c r="BF34" i="1"/>
  <c r="W16" i="1"/>
  <c r="BF19" i="7"/>
  <c r="BF20" i="7"/>
  <c r="BF23" i="7"/>
  <c r="BF24" i="7"/>
  <c r="BF25" i="7"/>
  <c r="BF27" i="7"/>
  <c r="BF28" i="7"/>
  <c r="BF29" i="7"/>
  <c r="BF41" i="7"/>
  <c r="BE17" i="7"/>
  <c r="BF30" i="7"/>
  <c r="BF31" i="7"/>
  <c r="BF32" i="7"/>
  <c r="BF33" i="7"/>
  <c r="BF34" i="7"/>
  <c r="BF35" i="7"/>
  <c r="BF36" i="7"/>
  <c r="W17" i="7"/>
  <c r="W11" i="7"/>
  <c r="BF13" i="7"/>
  <c r="BF14" i="7"/>
  <c r="BF15" i="7"/>
  <c r="BE11" i="7"/>
  <c r="BF22" i="3"/>
  <c r="BE45" i="3"/>
  <c r="W45" i="3"/>
  <c r="BE20" i="1"/>
  <c r="AE70" i="3" l="1"/>
  <c r="AB70" i="3"/>
  <c r="AI70" i="3"/>
  <c r="AF70" i="3"/>
  <c r="AN70" i="3"/>
  <c r="AK70" i="3"/>
  <c r="AA70" i="3"/>
  <c r="BF45" i="3"/>
  <c r="BF41" i="3"/>
  <c r="AH70" i="3"/>
  <c r="W44" i="1"/>
  <c r="BF53" i="7"/>
  <c r="BE42" i="3"/>
  <c r="BF42" i="3" s="1"/>
  <c r="AJ70" i="3"/>
  <c r="AM70" i="3"/>
  <c r="BF17" i="7"/>
  <c r="BF54" i="7"/>
  <c r="K55" i="7"/>
  <c r="BF37" i="7"/>
  <c r="AG70" i="3"/>
  <c r="M70" i="3"/>
  <c r="F70" i="3"/>
  <c r="P70" i="3"/>
  <c r="H70" i="3"/>
  <c r="Q70" i="3"/>
  <c r="I70" i="3"/>
  <c r="R70" i="3"/>
  <c r="L70" i="3"/>
  <c r="N70" i="3"/>
  <c r="T70" i="3"/>
  <c r="Y70" i="3"/>
  <c r="O70" i="3"/>
  <c r="G70" i="3"/>
  <c r="AC70" i="3"/>
  <c r="BF10" i="3"/>
  <c r="S70" i="3"/>
  <c r="K70" i="3"/>
  <c r="J70" i="3"/>
  <c r="BF11" i="3"/>
  <c r="AF44" i="1"/>
  <c r="AG44" i="1"/>
  <c r="AO44" i="1"/>
  <c r="AS44" i="1"/>
  <c r="AB44" i="1"/>
  <c r="AJ44" i="1"/>
  <c r="AE44" i="1"/>
  <c r="AI44" i="1"/>
  <c r="AR44" i="1"/>
  <c r="Y44" i="1"/>
  <c r="AC44" i="1"/>
  <c r="AA44" i="1"/>
  <c r="AL44" i="1"/>
  <c r="BF7" i="1"/>
  <c r="I55" i="7"/>
  <c r="G55" i="7"/>
  <c r="AM44" i="1"/>
  <c r="Z44" i="1"/>
  <c r="BF16" i="1"/>
  <c r="BF9" i="6"/>
  <c r="AQ44" i="1"/>
  <c r="AP44" i="1"/>
  <c r="AK44" i="1"/>
  <c r="BF6" i="1"/>
  <c r="BF20" i="1"/>
  <c r="BF11" i="7"/>
  <c r="E55" i="7"/>
  <c r="X70" i="3"/>
  <c r="E70" i="3"/>
  <c r="BF69" i="3" l="1"/>
  <c r="BF68" i="3"/>
  <c r="W70" i="3"/>
  <c r="W55" i="7"/>
  <c r="BF55" i="7" s="1"/>
  <c r="BE70" i="3" l="1"/>
  <c r="BF70" i="3" s="1"/>
  <c r="BE30" i="6"/>
  <c r="BF30" i="6" s="1"/>
  <c r="BE20" i="6"/>
  <c r="BF20" i="6" s="1"/>
  <c r="BE12" i="6"/>
  <c r="BF12" i="6" s="1"/>
  <c r="BE26" i="6"/>
  <c r="BF26" i="6" s="1"/>
  <c r="BE18" i="6"/>
  <c r="BF18" i="6" s="1"/>
  <c r="BE22" i="6"/>
  <c r="BF22" i="6" s="1"/>
  <c r="BE32" i="6"/>
  <c r="BF32" i="6" s="1"/>
  <c r="BE14" i="6"/>
  <c r="BF14" i="6" s="1"/>
  <c r="BE16" i="6"/>
  <c r="BF16" i="6" s="1"/>
  <c r="BE24" i="6"/>
  <c r="BF24" i="6" s="1"/>
  <c r="BE10" i="6"/>
  <c r="BE8" i="6" l="1"/>
  <c r="BF10" i="6"/>
  <c r="AH44" i="1"/>
  <c r="AD44" i="1"/>
  <c r="AN44" i="1"/>
  <c r="X44" i="1"/>
  <c r="BF8" i="6" l="1"/>
  <c r="BE36" i="1"/>
  <c r="BF42" i="1" l="1"/>
  <c r="BF36" i="1"/>
  <c r="BF34" i="6"/>
  <c r="BE36" i="6"/>
  <c r="BF36" i="6" s="1"/>
  <c r="BF41" i="1" l="1"/>
  <c r="BE39" i="1"/>
  <c r="BF39" i="1" s="1"/>
  <c r="BE37" i="1"/>
  <c r="BF43" i="1" s="1"/>
  <c r="BF37" i="1" l="1"/>
  <c r="AT44" i="1"/>
  <c r="BE44" i="1" l="1"/>
  <c r="BF44" i="1" s="1"/>
</calcChain>
</file>

<file path=xl/sharedStrings.xml><?xml version="1.0" encoding="utf-8"?>
<sst xmlns="http://schemas.openxmlformats.org/spreadsheetml/2006/main" count="427" uniqueCount="175">
  <si>
    <t>курсы</t>
  </si>
  <si>
    <t>Индекс</t>
  </si>
  <si>
    <t>Наименование циклов, разделов, дисциплин, профессиональных модулей, МДК, практик</t>
  </si>
  <si>
    <t>Виды учебной нагрузки</t>
  </si>
  <si>
    <t>Сентябрь</t>
  </si>
  <si>
    <t>Октябрь</t>
  </si>
  <si>
    <t>Ноябрь</t>
  </si>
  <si>
    <t>Декабрь</t>
  </si>
  <si>
    <t>Январь</t>
  </si>
  <si>
    <t>Февраль</t>
  </si>
  <si>
    <t>Апрель</t>
  </si>
  <si>
    <t>Май</t>
  </si>
  <si>
    <t>Июнь</t>
  </si>
  <si>
    <t>Июль</t>
  </si>
  <si>
    <t>Август</t>
  </si>
  <si>
    <t>Всего часов</t>
  </si>
  <si>
    <t>Номера календарных недель</t>
  </si>
  <si>
    <t>Порядковые номера  недель учебного процесса</t>
  </si>
  <si>
    <t>1 курс</t>
  </si>
  <si>
    <t>ОД.ОО</t>
  </si>
  <si>
    <t>обязательная</t>
  </si>
  <si>
    <t>самостоятельная</t>
  </si>
  <si>
    <t>Русский язык</t>
  </si>
  <si>
    <t>Литература</t>
  </si>
  <si>
    <t>Иностранный язык</t>
  </si>
  <si>
    <t xml:space="preserve">обязательная </t>
  </si>
  <si>
    <t>История</t>
  </si>
  <si>
    <t>Физическая культура</t>
  </si>
  <si>
    <t>Математика</t>
  </si>
  <si>
    <t>Всего часов  в неделю обязательной  учебной нагрузки</t>
  </si>
  <si>
    <t>Всего  часов в неделю самостоятельной работы студентов</t>
  </si>
  <si>
    <t>Всего часов в неделю</t>
  </si>
  <si>
    <t>Профессиональные модули</t>
  </si>
  <si>
    <t>ПМ.01</t>
  </si>
  <si>
    <t>Всего часов в неделю обязательной учебной нагрузки</t>
  </si>
  <si>
    <t>Всего часов в неделю самостоятельной работы студентов</t>
  </si>
  <si>
    <t>ОП.00</t>
  </si>
  <si>
    <t>ПМ.00</t>
  </si>
  <si>
    <t>ОГСЭ.00</t>
  </si>
  <si>
    <t>ОГСЭ.01</t>
  </si>
  <si>
    <t>Основы философии</t>
  </si>
  <si>
    <t>ОГСЭ.02</t>
  </si>
  <si>
    <t>ОГСЭ.03</t>
  </si>
  <si>
    <t>ОГСЭ.04</t>
  </si>
  <si>
    <t>ЕН.00</t>
  </si>
  <si>
    <t>ЕН.01</t>
  </si>
  <si>
    <t>Общепрофессиональные дисциплины</t>
  </si>
  <si>
    <t>ОП.01</t>
  </si>
  <si>
    <t>ОП.02</t>
  </si>
  <si>
    <t>ОП.03</t>
  </si>
  <si>
    <t>ОП.04</t>
  </si>
  <si>
    <t>УП.01</t>
  </si>
  <si>
    <t>ПП.01</t>
  </si>
  <si>
    <t>ОБЖ</t>
  </si>
  <si>
    <t>Теория государства и права</t>
  </si>
  <si>
    <t>Конституционное право  России</t>
  </si>
  <si>
    <t>Административное право</t>
  </si>
  <si>
    <t>Гражданское право  и гражданский процесс</t>
  </si>
  <si>
    <t>Экологическое право</t>
  </si>
  <si>
    <t>ОП.05</t>
  </si>
  <si>
    <t>ОП.06</t>
  </si>
  <si>
    <t>ОП.07</t>
  </si>
  <si>
    <t>ОП.08</t>
  </si>
  <si>
    <t>Уголовное право</t>
  </si>
  <si>
    <t>Уголовный процесс</t>
  </si>
  <si>
    <t>ОП.09</t>
  </si>
  <si>
    <t>Криминалистика</t>
  </si>
  <si>
    <t>ОП.10</t>
  </si>
  <si>
    <t>Безопасность жизнедеятельности</t>
  </si>
  <si>
    <t>Оперативно-служебная деятельность</t>
  </si>
  <si>
    <t>МДК.01.03</t>
  </si>
  <si>
    <t>Начальная профессиональная подготовка и введение в специальность</t>
  </si>
  <si>
    <t>Делопроизводство и режим секретности</t>
  </si>
  <si>
    <t>МДК.01.01.</t>
  </si>
  <si>
    <t>Тактико-специальная подготовка</t>
  </si>
  <si>
    <t>МДК.01.02.</t>
  </si>
  <si>
    <t>Огневая подготовка</t>
  </si>
  <si>
    <t>МДК.01.04.</t>
  </si>
  <si>
    <t>МДК.01.05.</t>
  </si>
  <si>
    <t>ПМ.02</t>
  </si>
  <si>
    <t>Организационно-управленческая деятельность</t>
  </si>
  <si>
    <t>Основы управления в правоохранительных органах</t>
  </si>
  <si>
    <t xml:space="preserve">      Март</t>
  </si>
  <si>
    <t>Специальная техника</t>
  </si>
  <si>
    <t>МДК.02.01.</t>
  </si>
  <si>
    <t>ОП.11</t>
  </si>
  <si>
    <t>Трудовое право</t>
  </si>
  <si>
    <t>УП.02</t>
  </si>
  <si>
    <t>ПП.02</t>
  </si>
  <si>
    <t>3 курс</t>
  </si>
  <si>
    <t>4  курс</t>
  </si>
  <si>
    <t>Учебная практика</t>
  </si>
  <si>
    <t>Производственная практика</t>
  </si>
  <si>
    <t>Предипломная пактика</t>
  </si>
  <si>
    <t>ГИА</t>
  </si>
  <si>
    <t>Общий гуманитарный и социально- экономический учебный цикл</t>
  </si>
  <si>
    <t>Математический и общий естественнонаучный учебный цикл</t>
  </si>
  <si>
    <t>Астрономия</t>
  </si>
  <si>
    <t>Общеобразовательный  цикл</t>
  </si>
  <si>
    <t>Информатикаи информационные технологии в профессиональной деятельности</t>
  </si>
  <si>
    <t>Март</t>
  </si>
  <si>
    <t>ОП.05.</t>
  </si>
  <si>
    <t>Организационно-управленчкская деятельность</t>
  </si>
  <si>
    <t xml:space="preserve"> </t>
  </si>
  <si>
    <t>ОУД.01</t>
  </si>
  <si>
    <t>ОУД.02</t>
  </si>
  <si>
    <t>ОУД.03</t>
  </si>
  <si>
    <t>ОУД.04</t>
  </si>
  <si>
    <t>ОУД.05</t>
  </si>
  <si>
    <t>ОУД.06</t>
  </si>
  <si>
    <t>ОУД.07</t>
  </si>
  <si>
    <t>ОУД.08</t>
  </si>
  <si>
    <t>ОУД.09</t>
  </si>
  <si>
    <t>ОУД.10</t>
  </si>
  <si>
    <t>ОУД.11</t>
  </si>
  <si>
    <t>УД.01</t>
  </si>
  <si>
    <t>Экономика</t>
  </si>
  <si>
    <t>Родная литература</t>
  </si>
  <si>
    <t>Основы проектной деятельности</t>
  </si>
  <si>
    <t xml:space="preserve">Информатика и ИКТ </t>
  </si>
  <si>
    <t>Э</t>
  </si>
  <si>
    <t>31 авг - 6 сен</t>
  </si>
  <si>
    <t>28 сент -4 окт</t>
  </si>
  <si>
    <t>26 окт -1 ноя</t>
  </si>
  <si>
    <t>30 нояб - 6 дек</t>
  </si>
  <si>
    <t>28 дек -3янв</t>
  </si>
  <si>
    <t>1 фев -7 фев</t>
  </si>
  <si>
    <t>1 мар-7 мар</t>
  </si>
  <si>
    <t>29 мар -4 апр</t>
  </si>
  <si>
    <t>26 апр -2мая</t>
  </si>
  <si>
    <t>31 мая-6 июня</t>
  </si>
  <si>
    <t>28 июня-4 июля</t>
  </si>
  <si>
    <t>26 июля-1 авг</t>
  </si>
  <si>
    <t>30 авг-5 сент</t>
  </si>
  <si>
    <t>27 сен-3 окт</t>
  </si>
  <si>
    <t>1 нояб - 7 нояб</t>
  </si>
  <si>
    <t>29 ноя-5 дек</t>
  </si>
  <si>
    <t>27 дек -2 янв</t>
  </si>
  <si>
    <t>31 янв -6 фев</t>
  </si>
  <si>
    <t>28 фев-6 мар</t>
  </si>
  <si>
    <t>28 мар-3 апр</t>
  </si>
  <si>
    <t>25 апр-1мая</t>
  </si>
  <si>
    <t>30 мая-5 июня</t>
  </si>
  <si>
    <t>27 июн-3  июл</t>
  </si>
  <si>
    <t>1 авг - 7авг</t>
  </si>
  <si>
    <t>29 авг-4 сен</t>
  </si>
  <si>
    <t>30 авг - 5 сент</t>
  </si>
  <si>
    <t>29 авг - 4сен</t>
  </si>
  <si>
    <t>26 сен-2 окт</t>
  </si>
  <si>
    <t>31 окт-6 ноя</t>
  </si>
  <si>
    <t>28 ноя-4 дек</t>
  </si>
  <si>
    <t>26 дек -1 янв</t>
  </si>
  <si>
    <t>30 янв -5 фев</t>
  </si>
  <si>
    <t>27 фев-5 мар</t>
  </si>
  <si>
    <t>27 мар-2 апр</t>
  </si>
  <si>
    <t>1 мая -7мая</t>
  </si>
  <si>
    <t>29 мая-4 июня</t>
  </si>
  <si>
    <t>26июн-2 июл</t>
  </si>
  <si>
    <t>31 июл-6авг</t>
  </si>
  <si>
    <t>28 авг-3 сент</t>
  </si>
  <si>
    <t>25 сен-1 окт</t>
  </si>
  <si>
    <t>30окт-5 ноя</t>
  </si>
  <si>
    <t>27 ноя-3 дек</t>
  </si>
  <si>
    <t>1 янв - 7 янв</t>
  </si>
  <si>
    <t>29 янв -4 фев</t>
  </si>
  <si>
    <t>26 фев-3 мар</t>
  </si>
  <si>
    <t>1 апр-7 апр</t>
  </si>
  <si>
    <t>30 апр-5мая</t>
  </si>
  <si>
    <t>27 мая-2 июня</t>
  </si>
  <si>
    <t>1 июля - 7 июля</t>
  </si>
  <si>
    <t>29 июл-4авг</t>
  </si>
  <si>
    <t>26 авг-1 сент</t>
  </si>
  <si>
    <t>Криминастика</t>
  </si>
  <si>
    <t>Криминалогия и предупреждение преступлений</t>
  </si>
  <si>
    <t>Экв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</si>
</sst>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&quot;р.&quot;_-;\-* #,##0.00&quot;р.&quot;_-;_-* &quot;-&quot;??&quot;р.&quot;_-;_-@_-"/>
    <numFmt numFmtId="164" formatCode="0.00;[Red]0.00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color theme="1"/>
      <name val="Bookman Old Style"/>
      <family val="1"/>
      <charset val="204"/>
    </font>
    <font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u/>
      <sz val="1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b/>
      <sz val="11"/>
      <color rgb="FFFF33CC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0033CC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5">
    <xf numFmtId="0" fontId="0" fillId="0" borderId="0" xfId="0"/>
    <xf numFmtId="0" fontId="3" fillId="0" borderId="0" xfId="0" applyFont="1"/>
    <xf numFmtId="0" fontId="7" fillId="0" borderId="1" xfId="0" applyFont="1" applyBorder="1"/>
    <xf numFmtId="164" fontId="6" fillId="0" borderId="1" xfId="0" applyNumberFormat="1" applyFont="1" applyBorder="1" applyAlignment="1">
      <alignment horizontal="center" vertical="center" textRotation="9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ont="1"/>
    <xf numFmtId="164" fontId="0" fillId="0" borderId="0" xfId="0" applyNumberFormat="1" applyFont="1"/>
    <xf numFmtId="164" fontId="6" fillId="0" borderId="1" xfId="0" applyNumberFormat="1" applyFont="1" applyBorder="1" applyAlignment="1">
      <alignment horizontal="right" vertical="center" textRotation="90"/>
    </xf>
    <xf numFmtId="0" fontId="6" fillId="0" borderId="1" xfId="0" applyFont="1" applyBorder="1" applyAlignment="1">
      <alignment vertical="center" textRotation="90"/>
    </xf>
    <xf numFmtId="0" fontId="6" fillId="0" borderId="1" xfId="0" applyFont="1" applyBorder="1" applyAlignment="1">
      <alignment horizontal="center" vertical="center" textRotation="90"/>
    </xf>
    <xf numFmtId="0" fontId="0" fillId="0" borderId="1" xfId="0" applyFont="1" applyBorder="1"/>
    <xf numFmtId="0" fontId="2" fillId="2" borderId="1" xfId="0" applyNumberFormat="1" applyFont="1" applyFill="1" applyBorder="1" applyAlignment="1">
      <alignment horizontal="center"/>
    </xf>
    <xf numFmtId="0" fontId="2" fillId="2" borderId="1" xfId="1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/>
    <xf numFmtId="0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/>
    </xf>
    <xf numFmtId="0" fontId="3" fillId="2" borderId="1" xfId="0" applyFont="1" applyFill="1" applyBorder="1"/>
    <xf numFmtId="0" fontId="2" fillId="4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6" fillId="3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9" fillId="0" borderId="1" xfId="0" applyFont="1" applyBorder="1"/>
    <xf numFmtId="0" fontId="6" fillId="2" borderId="1" xfId="0" applyNumberFormat="1" applyFont="1" applyFill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0" fontId="6" fillId="5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6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6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/>
    <xf numFmtId="0" fontId="3" fillId="5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0" fillId="2" borderId="0" xfId="0" applyFont="1" applyFill="1"/>
    <xf numFmtId="0" fontId="0" fillId="6" borderId="0" xfId="0" applyFont="1" applyFill="1"/>
    <xf numFmtId="0" fontId="2" fillId="3" borderId="1" xfId="0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horizontal="center" vertical="center"/>
    </xf>
    <xf numFmtId="0" fontId="2" fillId="7" borderId="1" xfId="0" applyNumberFormat="1" applyFont="1" applyFill="1" applyBorder="1" applyAlignment="1">
      <alignment horizontal="center" vertical="center"/>
    </xf>
    <xf numFmtId="0" fontId="6" fillId="7" borderId="1" xfId="0" applyNumberFormat="1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64" fontId="3" fillId="0" borderId="0" xfId="0" applyNumberFormat="1" applyFont="1"/>
    <xf numFmtId="0" fontId="3" fillId="0" borderId="0" xfId="0" applyFont="1" applyAlignment="1">
      <alignment wrapText="1"/>
    </xf>
    <xf numFmtId="0" fontId="9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3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9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/>
    <xf numFmtId="0" fontId="3" fillId="0" borderId="4" xfId="0" applyFont="1" applyFill="1" applyBorder="1" applyAlignment="1"/>
    <xf numFmtId="0" fontId="2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/>
    </xf>
    <xf numFmtId="0" fontId="3" fillId="2" borderId="0" xfId="0" applyFont="1" applyFill="1"/>
    <xf numFmtId="0" fontId="0" fillId="8" borderId="0" xfId="0" applyFont="1" applyFill="1"/>
    <xf numFmtId="0" fontId="0" fillId="0" borderId="0" xfId="0" applyFont="1" applyBorder="1"/>
    <xf numFmtId="0" fontId="2" fillId="0" borderId="1" xfId="1" applyNumberFormat="1" applyFont="1" applyBorder="1" applyAlignment="1">
      <alignment horizontal="center"/>
    </xf>
    <xf numFmtId="0" fontId="0" fillId="0" borderId="0" xfId="0" applyFont="1" applyFill="1"/>
    <xf numFmtId="0" fontId="6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1" fontId="2" fillId="7" borderId="1" xfId="0" applyNumberFormat="1" applyFont="1" applyFill="1" applyBorder="1" applyAlignment="1">
      <alignment horizontal="center" vertical="center"/>
    </xf>
    <xf numFmtId="1" fontId="6" fillId="7" borderId="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8" xfId="0" applyFont="1" applyBorder="1"/>
    <xf numFmtId="0" fontId="2" fillId="7" borderId="1" xfId="0" applyNumberFormat="1" applyFont="1" applyFill="1" applyBorder="1" applyAlignment="1">
      <alignment horizontal="center"/>
    </xf>
    <xf numFmtId="0" fontId="2" fillId="14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0" fontId="16" fillId="4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wrapText="1"/>
    </xf>
    <xf numFmtId="0" fontId="2" fillId="7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/>
    </xf>
    <xf numFmtId="164" fontId="2" fillId="0" borderId="1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64" fontId="2" fillId="2" borderId="5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164" fontId="2" fillId="2" borderId="4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textRotation="90"/>
    </xf>
    <xf numFmtId="0" fontId="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/>
    </xf>
    <xf numFmtId="0" fontId="2" fillId="0" borderId="7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164" fontId="6" fillId="4" borderId="1" xfId="0" applyNumberFormat="1" applyFont="1" applyFill="1" applyBorder="1" applyAlignment="1">
      <alignment horizontal="center" vertical="center"/>
    </xf>
    <xf numFmtId="164" fontId="6" fillId="4" borderId="5" xfId="0" applyNumberFormat="1" applyFont="1" applyFill="1" applyBorder="1" applyAlignment="1">
      <alignment horizontal="center" vertical="center"/>
    </xf>
    <xf numFmtId="164" fontId="6" fillId="4" borderId="6" xfId="0" applyNumberFormat="1" applyFont="1" applyFill="1" applyBorder="1" applyAlignment="1">
      <alignment horizontal="center" vertical="center"/>
    </xf>
    <xf numFmtId="164" fontId="6" fillId="4" borderId="4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colors>
    <mruColors>
      <color rgb="FF00CCFF"/>
      <color rgb="FF33CC33"/>
      <color rgb="FFFF33CC"/>
      <color rgb="FFFF6600"/>
      <color rgb="FF0033CC"/>
      <color rgb="FF336600"/>
      <color rgb="FF990099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171450</xdr:colOff>
      <xdr:row>31</xdr:row>
      <xdr:rowOff>28575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05850" cy="593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Z276"/>
  <sheetViews>
    <sheetView topLeftCell="A4" zoomScale="60" zoomScaleNormal="60" zoomScaleSheetLayoutView="70" workbookViewId="0">
      <selection activeCell="BB41" sqref="BB41"/>
    </sheetView>
  </sheetViews>
  <sheetFormatPr defaultRowHeight="15" x14ac:dyDescent="0.25"/>
  <cols>
    <col min="1" max="1" width="3.5703125" style="6" customWidth="1"/>
    <col min="2" max="2" width="10.42578125" style="6" customWidth="1"/>
    <col min="3" max="3" width="24.85546875" style="6" customWidth="1"/>
    <col min="4" max="4" width="17.28515625" style="6" customWidth="1"/>
    <col min="5" max="10" width="4.7109375" style="7" customWidth="1"/>
    <col min="11" max="20" width="4.7109375" style="6" customWidth="1"/>
    <col min="21" max="21" width="4.5703125" style="6" customWidth="1"/>
    <col min="22" max="22" width="5" style="6" customWidth="1"/>
    <col min="23" max="23" width="7.140625" style="6" customWidth="1"/>
    <col min="24" max="39" width="4.7109375" style="6" customWidth="1"/>
    <col min="40" max="40" width="4.5703125" style="6" customWidth="1"/>
    <col min="41" max="42" width="4.7109375" style="6" customWidth="1"/>
    <col min="43" max="43" width="4.5703125" style="6" customWidth="1"/>
    <col min="44" max="46" width="4.7109375" style="6" customWidth="1"/>
    <col min="47" max="47" width="4.5703125" style="6" customWidth="1"/>
    <col min="48" max="50" width="4.7109375" style="6" customWidth="1"/>
    <col min="51" max="51" width="4" style="6" customWidth="1"/>
    <col min="52" max="53" width="4.7109375" style="6" customWidth="1"/>
    <col min="54" max="56" width="4.28515625" style="6" customWidth="1"/>
    <col min="57" max="57" width="7.42578125" style="6" customWidth="1"/>
    <col min="58" max="58" width="7.7109375" style="6" customWidth="1"/>
    <col min="59" max="16384" width="9.140625" style="6"/>
  </cols>
  <sheetData>
    <row r="2" spans="1:58" ht="10.5" customHeight="1" x14ac:dyDescent="0.25"/>
    <row r="3" spans="1:58" ht="90" customHeight="1" x14ac:dyDescent="0.25">
      <c r="A3" s="142" t="s">
        <v>0</v>
      </c>
      <c r="B3" s="142" t="s">
        <v>1</v>
      </c>
      <c r="C3" s="152" t="s">
        <v>2</v>
      </c>
      <c r="D3" s="153" t="s">
        <v>3</v>
      </c>
      <c r="E3" s="3" t="s">
        <v>121</v>
      </c>
      <c r="F3" s="156" t="s">
        <v>4</v>
      </c>
      <c r="G3" s="156"/>
      <c r="H3" s="156"/>
      <c r="I3" s="8" t="s">
        <v>122</v>
      </c>
      <c r="J3" s="157" t="s">
        <v>5</v>
      </c>
      <c r="K3" s="158"/>
      <c r="L3" s="158"/>
      <c r="M3" s="159"/>
      <c r="N3" s="9" t="s">
        <v>123</v>
      </c>
      <c r="O3" s="160" t="s">
        <v>6</v>
      </c>
      <c r="P3" s="161"/>
      <c r="Q3" s="162"/>
      <c r="R3" s="9" t="s">
        <v>124</v>
      </c>
      <c r="S3" s="160" t="s">
        <v>7</v>
      </c>
      <c r="T3" s="161"/>
      <c r="U3" s="162"/>
      <c r="V3" s="9" t="s">
        <v>125</v>
      </c>
      <c r="W3" s="160" t="s">
        <v>8</v>
      </c>
      <c r="X3" s="161"/>
      <c r="Y3" s="161"/>
      <c r="Z3" s="162"/>
      <c r="AA3" s="9" t="s">
        <v>126</v>
      </c>
      <c r="AB3" s="160" t="s">
        <v>9</v>
      </c>
      <c r="AC3" s="161"/>
      <c r="AD3" s="162"/>
      <c r="AE3" s="9" t="s">
        <v>127</v>
      </c>
      <c r="AF3" s="160" t="s">
        <v>100</v>
      </c>
      <c r="AG3" s="161"/>
      <c r="AH3" s="162"/>
      <c r="AI3" s="10" t="s">
        <v>128</v>
      </c>
      <c r="AJ3" s="160" t="s">
        <v>10</v>
      </c>
      <c r="AK3" s="161"/>
      <c r="AL3" s="161"/>
      <c r="AM3" s="162"/>
      <c r="AN3" s="9" t="s">
        <v>129</v>
      </c>
      <c r="AO3" s="163" t="s">
        <v>11</v>
      </c>
      <c r="AP3" s="163"/>
      <c r="AQ3" s="163"/>
      <c r="AR3" s="9" t="s">
        <v>130</v>
      </c>
      <c r="AS3" s="163" t="s">
        <v>12</v>
      </c>
      <c r="AT3" s="163"/>
      <c r="AU3" s="163"/>
      <c r="AV3" s="9" t="s">
        <v>131</v>
      </c>
      <c r="AW3" s="160" t="s">
        <v>13</v>
      </c>
      <c r="AX3" s="161"/>
      <c r="AY3" s="161"/>
      <c r="AZ3" s="162"/>
      <c r="BA3" s="9" t="s">
        <v>132</v>
      </c>
      <c r="BB3" s="160" t="s">
        <v>14</v>
      </c>
      <c r="BC3" s="162"/>
      <c r="BD3" s="9" t="s">
        <v>133</v>
      </c>
      <c r="BE3" s="11"/>
      <c r="BF3" s="142" t="s">
        <v>15</v>
      </c>
    </row>
    <row r="4" spans="1:58" ht="24" customHeight="1" x14ac:dyDescent="0.25">
      <c r="A4" s="142"/>
      <c r="B4" s="142"/>
      <c r="C4" s="152"/>
      <c r="D4" s="154"/>
      <c r="E4" s="143" t="s">
        <v>16</v>
      </c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2"/>
    </row>
    <row r="5" spans="1:58" ht="21.75" customHeight="1" x14ac:dyDescent="0.25">
      <c r="A5" s="142"/>
      <c r="B5" s="142"/>
      <c r="C5" s="152"/>
      <c r="D5" s="154"/>
      <c r="E5" s="12">
        <v>35</v>
      </c>
      <c r="F5" s="12">
        <v>36</v>
      </c>
      <c r="G5" s="12">
        <v>37</v>
      </c>
      <c r="H5" s="12">
        <v>38</v>
      </c>
      <c r="I5" s="12">
        <v>39</v>
      </c>
      <c r="J5" s="13">
        <v>40</v>
      </c>
      <c r="K5" s="14">
        <v>41</v>
      </c>
      <c r="L5" s="14">
        <v>42</v>
      </c>
      <c r="M5" s="14">
        <v>43</v>
      </c>
      <c r="N5" s="14">
        <v>44</v>
      </c>
      <c r="O5" s="14">
        <v>45</v>
      </c>
      <c r="P5" s="14">
        <v>46</v>
      </c>
      <c r="Q5" s="14">
        <v>47</v>
      </c>
      <c r="R5" s="14">
        <v>48</v>
      </c>
      <c r="S5" s="14">
        <v>49</v>
      </c>
      <c r="T5" s="14">
        <v>50</v>
      </c>
      <c r="U5" s="14">
        <v>51</v>
      </c>
      <c r="V5" s="14">
        <v>52</v>
      </c>
      <c r="W5" s="14">
        <v>1</v>
      </c>
      <c r="X5" s="14">
        <v>2</v>
      </c>
      <c r="Y5" s="14">
        <v>3</v>
      </c>
      <c r="Z5" s="14">
        <v>4</v>
      </c>
      <c r="AA5" s="14">
        <v>5</v>
      </c>
      <c r="AB5" s="14">
        <v>6</v>
      </c>
      <c r="AC5" s="14">
        <v>7</v>
      </c>
      <c r="AD5" s="14">
        <v>8</v>
      </c>
      <c r="AE5" s="14">
        <v>9</v>
      </c>
      <c r="AF5" s="14">
        <v>10</v>
      </c>
      <c r="AG5" s="14">
        <v>11</v>
      </c>
      <c r="AH5" s="14">
        <v>12</v>
      </c>
      <c r="AI5" s="14">
        <v>13</v>
      </c>
      <c r="AJ5" s="14">
        <v>14</v>
      </c>
      <c r="AK5" s="14">
        <v>15</v>
      </c>
      <c r="AL5" s="14">
        <v>16</v>
      </c>
      <c r="AM5" s="14">
        <v>17</v>
      </c>
      <c r="AN5" s="14">
        <v>18</v>
      </c>
      <c r="AO5" s="14">
        <v>19</v>
      </c>
      <c r="AP5" s="14">
        <v>20</v>
      </c>
      <c r="AQ5" s="14">
        <v>21</v>
      </c>
      <c r="AR5" s="14">
        <v>22</v>
      </c>
      <c r="AS5" s="14">
        <v>23</v>
      </c>
      <c r="AT5" s="14">
        <v>24</v>
      </c>
      <c r="AU5" s="14">
        <v>25</v>
      </c>
      <c r="AV5" s="14">
        <v>26</v>
      </c>
      <c r="AW5" s="14">
        <v>27</v>
      </c>
      <c r="AX5" s="14">
        <v>28</v>
      </c>
      <c r="AY5" s="14">
        <v>29</v>
      </c>
      <c r="AZ5" s="14">
        <v>30</v>
      </c>
      <c r="BA5" s="14">
        <v>31</v>
      </c>
      <c r="BB5" s="14">
        <v>32</v>
      </c>
      <c r="BC5" s="14">
        <v>33</v>
      </c>
      <c r="BD5" s="14">
        <v>34</v>
      </c>
      <c r="BE5" s="14"/>
      <c r="BF5" s="142"/>
    </row>
    <row r="6" spans="1:58" ht="27.75" customHeight="1" x14ac:dyDescent="0.25">
      <c r="A6" s="142"/>
      <c r="B6" s="142"/>
      <c r="C6" s="152"/>
      <c r="D6" s="154"/>
      <c r="E6" s="145" t="s">
        <v>17</v>
      </c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7"/>
      <c r="BF6" s="142"/>
    </row>
    <row r="7" spans="1:58" ht="49.5" customHeight="1" x14ac:dyDescent="0.25">
      <c r="A7" s="142"/>
      <c r="B7" s="142"/>
      <c r="C7" s="152"/>
      <c r="D7" s="155"/>
      <c r="E7" s="12">
        <v>1</v>
      </c>
      <c r="F7" s="12">
        <v>2</v>
      </c>
      <c r="G7" s="12">
        <v>3</v>
      </c>
      <c r="H7" s="12">
        <v>4</v>
      </c>
      <c r="I7" s="12">
        <v>5</v>
      </c>
      <c r="J7" s="12">
        <v>6</v>
      </c>
      <c r="K7" s="12">
        <v>7</v>
      </c>
      <c r="L7" s="12">
        <v>8</v>
      </c>
      <c r="M7" s="12">
        <v>9</v>
      </c>
      <c r="N7" s="12">
        <v>10</v>
      </c>
      <c r="O7" s="12">
        <v>11</v>
      </c>
      <c r="P7" s="12">
        <v>12</v>
      </c>
      <c r="Q7" s="12">
        <v>13</v>
      </c>
      <c r="R7" s="12">
        <v>14</v>
      </c>
      <c r="S7" s="12">
        <v>15</v>
      </c>
      <c r="T7" s="12">
        <v>16</v>
      </c>
      <c r="U7" s="12">
        <v>17</v>
      </c>
      <c r="V7" s="12">
        <v>18</v>
      </c>
      <c r="W7" s="12">
        <v>19</v>
      </c>
      <c r="X7" s="12">
        <v>20</v>
      </c>
      <c r="Y7" s="12">
        <v>21</v>
      </c>
      <c r="Z7" s="12">
        <v>22</v>
      </c>
      <c r="AA7" s="14">
        <v>23</v>
      </c>
      <c r="AB7" s="14">
        <v>24</v>
      </c>
      <c r="AC7" s="14">
        <v>25</v>
      </c>
      <c r="AD7" s="14">
        <v>26</v>
      </c>
      <c r="AE7" s="14">
        <v>27</v>
      </c>
      <c r="AF7" s="14">
        <v>28</v>
      </c>
      <c r="AG7" s="14">
        <v>29</v>
      </c>
      <c r="AH7" s="14">
        <v>30</v>
      </c>
      <c r="AI7" s="14">
        <v>31</v>
      </c>
      <c r="AJ7" s="14">
        <v>32</v>
      </c>
      <c r="AK7" s="14">
        <v>33</v>
      </c>
      <c r="AL7" s="14">
        <v>34</v>
      </c>
      <c r="AM7" s="14">
        <v>35</v>
      </c>
      <c r="AN7" s="14">
        <v>36</v>
      </c>
      <c r="AO7" s="14">
        <v>37</v>
      </c>
      <c r="AP7" s="14">
        <v>38</v>
      </c>
      <c r="AQ7" s="14">
        <v>39</v>
      </c>
      <c r="AR7" s="14">
        <v>40</v>
      </c>
      <c r="AS7" s="14">
        <v>41</v>
      </c>
      <c r="AT7" s="14">
        <v>42</v>
      </c>
      <c r="AU7" s="14">
        <v>43</v>
      </c>
      <c r="AV7" s="14">
        <v>44</v>
      </c>
      <c r="AW7" s="14">
        <v>45</v>
      </c>
      <c r="AX7" s="14">
        <v>46</v>
      </c>
      <c r="AY7" s="14">
        <v>47</v>
      </c>
      <c r="AZ7" s="14">
        <v>48</v>
      </c>
      <c r="BA7" s="14">
        <v>49</v>
      </c>
      <c r="BB7" s="14">
        <v>50</v>
      </c>
      <c r="BC7" s="14">
        <v>51</v>
      </c>
      <c r="BD7" s="14">
        <v>52</v>
      </c>
      <c r="BE7" s="14"/>
      <c r="BF7" s="142"/>
    </row>
    <row r="8" spans="1:58" ht="21" customHeight="1" x14ac:dyDescent="0.25">
      <c r="A8" s="148" t="s">
        <v>18</v>
      </c>
      <c r="B8" s="149" t="s">
        <v>19</v>
      </c>
      <c r="C8" s="150" t="s">
        <v>98</v>
      </c>
      <c r="D8" s="15" t="s">
        <v>20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7"/>
      <c r="V8" s="18">
        <v>0</v>
      </c>
      <c r="W8" s="19">
        <f t="shared" ref="W8:W14" si="0">SUM(E8:V8)</f>
        <v>0</v>
      </c>
      <c r="X8" s="16">
        <v>36</v>
      </c>
      <c r="Y8" s="16">
        <v>36</v>
      </c>
      <c r="Z8" s="16">
        <v>36</v>
      </c>
      <c r="AA8" s="16">
        <v>36</v>
      </c>
      <c r="AB8" s="16">
        <v>38</v>
      </c>
      <c r="AC8" s="16">
        <v>38</v>
      </c>
      <c r="AD8" s="16">
        <v>38</v>
      </c>
      <c r="AE8" s="16">
        <v>38</v>
      </c>
      <c r="AF8" s="16">
        <v>38</v>
      </c>
      <c r="AG8" s="16">
        <v>38</v>
      </c>
      <c r="AH8" s="16">
        <v>38</v>
      </c>
      <c r="AI8" s="16">
        <v>38</v>
      </c>
      <c r="AJ8" s="16">
        <v>38</v>
      </c>
      <c r="AK8" s="16">
        <v>38</v>
      </c>
      <c r="AL8" s="16">
        <v>38</v>
      </c>
      <c r="AM8" s="16">
        <v>38</v>
      </c>
      <c r="AN8" s="16">
        <v>38</v>
      </c>
      <c r="AO8" s="16">
        <v>38</v>
      </c>
      <c r="AP8" s="16">
        <v>38</v>
      </c>
      <c r="AQ8" s="16">
        <v>38</v>
      </c>
      <c r="AR8" s="16">
        <v>38</v>
      </c>
      <c r="AS8" s="16">
        <v>38</v>
      </c>
      <c r="AT8" s="20">
        <v>38</v>
      </c>
      <c r="AU8" s="21"/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3">
        <f>AS8+AR8+AQ8+AP8+AO8+AN8+AM8+AL8+AK8+AJ8+AI8+AH8+AG8+AF8+AE8+AD8+AC8+AB8+AA8+Z8+Y8+X8</f>
        <v>828</v>
      </c>
      <c r="BF8" s="23">
        <f>W8+BE8</f>
        <v>828</v>
      </c>
    </row>
    <row r="9" spans="1:58" ht="18" customHeight="1" x14ac:dyDescent="0.25">
      <c r="A9" s="148"/>
      <c r="B9" s="149"/>
      <c r="C9" s="150"/>
      <c r="D9" s="15" t="s">
        <v>21</v>
      </c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5">
        <v>0</v>
      </c>
      <c r="W9" s="25">
        <f>SUM(E9:T9)</f>
        <v>0</v>
      </c>
      <c r="X9" s="24">
        <v>16</v>
      </c>
      <c r="Y9" s="24">
        <v>16</v>
      </c>
      <c r="Z9" s="24">
        <v>16</v>
      </c>
      <c r="AA9" s="24">
        <v>16</v>
      </c>
      <c r="AB9" s="24">
        <v>16</v>
      </c>
      <c r="AC9" s="24">
        <v>16</v>
      </c>
      <c r="AD9" s="24">
        <v>16</v>
      </c>
      <c r="AE9" s="24">
        <v>16</v>
      </c>
      <c r="AF9" s="24">
        <v>16</v>
      </c>
      <c r="AG9" s="24">
        <v>16</v>
      </c>
      <c r="AH9" s="24">
        <v>16</v>
      </c>
      <c r="AI9" s="24">
        <v>16</v>
      </c>
      <c r="AJ9" s="24">
        <v>16</v>
      </c>
      <c r="AK9" s="24">
        <v>16</v>
      </c>
      <c r="AL9" s="24">
        <v>16</v>
      </c>
      <c r="AM9" s="24">
        <v>16</v>
      </c>
      <c r="AN9" s="24">
        <v>16</v>
      </c>
      <c r="AO9" s="24">
        <v>16</v>
      </c>
      <c r="AP9" s="24">
        <v>18</v>
      </c>
      <c r="AQ9" s="24">
        <v>20</v>
      </c>
      <c r="AR9" s="24">
        <v>20</v>
      </c>
      <c r="AS9" s="24">
        <v>20</v>
      </c>
      <c r="AT9" s="20">
        <v>20</v>
      </c>
      <c r="AU9" s="21"/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3">
        <f>SUM(X9:AT9)</f>
        <v>386</v>
      </c>
      <c r="BF9" s="23">
        <f>BE9+W9</f>
        <v>386</v>
      </c>
    </row>
    <row r="10" spans="1:58" x14ac:dyDescent="0.25">
      <c r="A10" s="148"/>
      <c r="B10" s="133" t="s">
        <v>104</v>
      </c>
      <c r="C10" s="139" t="s">
        <v>22</v>
      </c>
      <c r="D10" s="26" t="s">
        <v>20</v>
      </c>
      <c r="E10" s="27">
        <v>6</v>
      </c>
      <c r="F10" s="27">
        <v>6</v>
      </c>
      <c r="G10" s="28">
        <v>6</v>
      </c>
      <c r="H10" s="28">
        <v>6</v>
      </c>
      <c r="I10" s="28">
        <v>6</v>
      </c>
      <c r="J10" s="28">
        <v>6</v>
      </c>
      <c r="K10" s="28">
        <v>6</v>
      </c>
      <c r="L10" s="28">
        <v>6</v>
      </c>
      <c r="M10" s="28">
        <v>6</v>
      </c>
      <c r="N10" s="28">
        <v>6</v>
      </c>
      <c r="O10" s="28">
        <v>6</v>
      </c>
      <c r="P10" s="28">
        <v>6</v>
      </c>
      <c r="Q10" s="28">
        <v>6</v>
      </c>
      <c r="R10" s="28">
        <v>6</v>
      </c>
      <c r="S10" s="28">
        <v>6</v>
      </c>
      <c r="T10" s="27">
        <v>6</v>
      </c>
      <c r="U10" s="29" t="s">
        <v>120</v>
      </c>
      <c r="V10" s="25">
        <v>0</v>
      </c>
      <c r="W10" s="25">
        <f t="shared" si="0"/>
        <v>96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30">
        <v>0</v>
      </c>
      <c r="AG10" s="30">
        <v>0</v>
      </c>
      <c r="AH10" s="30">
        <v>0</v>
      </c>
      <c r="AI10" s="30">
        <v>0</v>
      </c>
      <c r="AJ10" s="30">
        <v>0</v>
      </c>
      <c r="AK10" s="30">
        <v>0</v>
      </c>
      <c r="AL10" s="30">
        <v>0</v>
      </c>
      <c r="AM10" s="30">
        <v>0</v>
      </c>
      <c r="AN10" s="30">
        <v>0</v>
      </c>
      <c r="AO10" s="30">
        <v>0</v>
      </c>
      <c r="AP10" s="30">
        <v>0</v>
      </c>
      <c r="AQ10" s="30">
        <v>0</v>
      </c>
      <c r="AR10" s="30">
        <v>0</v>
      </c>
      <c r="AS10" s="30">
        <v>0</v>
      </c>
      <c r="AT10" s="14">
        <v>0</v>
      </c>
      <c r="AU10" s="14"/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3">
        <f t="shared" ref="BE10:BE14" si="1">SUM(X10:BD10)</f>
        <v>0</v>
      </c>
      <c r="BF10" s="23">
        <f>W10+BE10</f>
        <v>96</v>
      </c>
    </row>
    <row r="11" spans="1:58" x14ac:dyDescent="0.25">
      <c r="A11" s="148"/>
      <c r="B11" s="133"/>
      <c r="C11" s="139"/>
      <c r="D11" s="26" t="s">
        <v>21</v>
      </c>
      <c r="E11" s="27">
        <v>2</v>
      </c>
      <c r="F11" s="27">
        <v>2</v>
      </c>
      <c r="G11" s="27">
        <v>4</v>
      </c>
      <c r="H11" s="27">
        <v>4</v>
      </c>
      <c r="I11" s="27">
        <v>4</v>
      </c>
      <c r="J11" s="27">
        <v>2</v>
      </c>
      <c r="K11" s="27">
        <v>4</v>
      </c>
      <c r="L11" s="27">
        <v>4</v>
      </c>
      <c r="M11" s="27">
        <v>4</v>
      </c>
      <c r="N11" s="27">
        <v>2</v>
      </c>
      <c r="O11" s="27">
        <v>2</v>
      </c>
      <c r="P11" s="27">
        <v>2</v>
      </c>
      <c r="Q11" s="27">
        <v>2</v>
      </c>
      <c r="R11" s="27">
        <v>2</v>
      </c>
      <c r="S11" s="27">
        <v>2</v>
      </c>
      <c r="T11" s="27">
        <v>2</v>
      </c>
      <c r="U11" s="27"/>
      <c r="V11" s="25">
        <v>0</v>
      </c>
      <c r="W11" s="25">
        <f t="shared" si="0"/>
        <v>44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  <c r="AD11" s="27">
        <v>0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31">
        <v>0</v>
      </c>
      <c r="AU11" s="32"/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3">
        <f>X11+Y11+Z11+AA11+AB11+AC11+AD11+AE11+AF11+AG11+AH11+AI11+AJ11+AK11+AL11+AM11+AN11+AO11+AP11+AQ11+AR11+AS11</f>
        <v>0</v>
      </c>
      <c r="BF11" s="23">
        <f t="shared" ref="BF11:BF33" si="2">W11+BE11</f>
        <v>44</v>
      </c>
    </row>
    <row r="12" spans="1:58" x14ac:dyDescent="0.25">
      <c r="A12" s="148"/>
      <c r="B12" s="133" t="s">
        <v>105</v>
      </c>
      <c r="C12" s="140" t="s">
        <v>23</v>
      </c>
      <c r="D12" s="26" t="s">
        <v>25</v>
      </c>
      <c r="E12" s="27">
        <v>4</v>
      </c>
      <c r="F12" s="27">
        <v>4</v>
      </c>
      <c r="G12" s="27">
        <v>4</v>
      </c>
      <c r="H12" s="27">
        <v>4</v>
      </c>
      <c r="I12" s="27">
        <v>4</v>
      </c>
      <c r="J12" s="27">
        <v>4</v>
      </c>
      <c r="K12" s="27">
        <v>4</v>
      </c>
      <c r="L12" s="27">
        <v>4</v>
      </c>
      <c r="M12" s="27">
        <v>4</v>
      </c>
      <c r="N12" s="27">
        <v>4</v>
      </c>
      <c r="O12" s="27">
        <v>4</v>
      </c>
      <c r="P12" s="27">
        <v>4</v>
      </c>
      <c r="Q12" s="27">
        <v>4</v>
      </c>
      <c r="R12" s="27">
        <v>4</v>
      </c>
      <c r="S12" s="27">
        <v>4</v>
      </c>
      <c r="T12" s="27">
        <v>4</v>
      </c>
      <c r="U12" s="27"/>
      <c r="V12" s="25">
        <v>0</v>
      </c>
      <c r="W12" s="25">
        <f t="shared" si="0"/>
        <v>64</v>
      </c>
      <c r="X12" s="33">
        <v>4</v>
      </c>
      <c r="Y12" s="33">
        <v>4</v>
      </c>
      <c r="Z12" s="33">
        <v>4</v>
      </c>
      <c r="AA12" s="33">
        <v>4</v>
      </c>
      <c r="AB12" s="33">
        <v>4</v>
      </c>
      <c r="AC12" s="33">
        <v>4</v>
      </c>
      <c r="AD12" s="33">
        <v>4</v>
      </c>
      <c r="AE12" s="33">
        <v>4</v>
      </c>
      <c r="AF12" s="33">
        <v>4</v>
      </c>
      <c r="AG12" s="33">
        <v>4</v>
      </c>
      <c r="AH12" s="33">
        <v>4</v>
      </c>
      <c r="AI12" s="33">
        <v>4</v>
      </c>
      <c r="AJ12" s="33">
        <v>4</v>
      </c>
      <c r="AK12" s="33">
        <v>4</v>
      </c>
      <c r="AL12" s="33">
        <v>4</v>
      </c>
      <c r="AM12" s="33">
        <v>4</v>
      </c>
      <c r="AN12" s="33">
        <v>4</v>
      </c>
      <c r="AO12" s="33">
        <v>4</v>
      </c>
      <c r="AP12" s="33">
        <v>4</v>
      </c>
      <c r="AQ12" s="33">
        <v>4</v>
      </c>
      <c r="AR12" s="33">
        <v>4</v>
      </c>
      <c r="AS12" s="33">
        <v>4</v>
      </c>
      <c r="AT12" s="34">
        <v>4</v>
      </c>
      <c r="AU12" s="32"/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3">
        <f t="shared" si="1"/>
        <v>92</v>
      </c>
      <c r="BF12" s="23">
        <f t="shared" si="2"/>
        <v>156</v>
      </c>
    </row>
    <row r="13" spans="1:58" x14ac:dyDescent="0.25">
      <c r="A13" s="148"/>
      <c r="B13" s="133"/>
      <c r="C13" s="141"/>
      <c r="D13" s="26" t="s">
        <v>21</v>
      </c>
      <c r="E13" s="27">
        <v>2</v>
      </c>
      <c r="F13" s="27">
        <v>2</v>
      </c>
      <c r="G13" s="27">
        <v>2</v>
      </c>
      <c r="H13" s="27">
        <v>2</v>
      </c>
      <c r="I13" s="27">
        <v>2</v>
      </c>
      <c r="J13" s="35">
        <v>2</v>
      </c>
      <c r="K13" s="27">
        <v>2</v>
      </c>
      <c r="L13" s="27">
        <v>2</v>
      </c>
      <c r="M13" s="27">
        <v>2</v>
      </c>
      <c r="N13" s="27">
        <v>2</v>
      </c>
      <c r="O13" s="27">
        <v>2</v>
      </c>
      <c r="P13" s="27">
        <v>2</v>
      </c>
      <c r="Q13" s="27">
        <v>2</v>
      </c>
      <c r="R13" s="27">
        <v>2</v>
      </c>
      <c r="S13" s="27">
        <v>2</v>
      </c>
      <c r="T13" s="27">
        <v>2</v>
      </c>
      <c r="U13" s="27"/>
      <c r="V13" s="25">
        <v>0</v>
      </c>
      <c r="W13" s="25">
        <f>U13+T13+S13+R13+Q13+P13+O13+N13+M13+L13+K13+J13+I13+H13+G13+F13+E13</f>
        <v>32</v>
      </c>
      <c r="X13" s="27">
        <v>2</v>
      </c>
      <c r="Y13" s="27">
        <v>2</v>
      </c>
      <c r="Z13" s="27">
        <v>2</v>
      </c>
      <c r="AA13" s="27">
        <v>0</v>
      </c>
      <c r="AB13" s="27">
        <v>2</v>
      </c>
      <c r="AC13" s="27">
        <v>2</v>
      </c>
      <c r="AD13" s="27">
        <v>2</v>
      </c>
      <c r="AE13" s="27">
        <v>2</v>
      </c>
      <c r="AF13" s="27">
        <v>2</v>
      </c>
      <c r="AG13" s="27">
        <v>2</v>
      </c>
      <c r="AH13" s="27">
        <v>2</v>
      </c>
      <c r="AI13" s="27">
        <v>2</v>
      </c>
      <c r="AJ13" s="27">
        <v>2</v>
      </c>
      <c r="AK13" s="27">
        <v>2</v>
      </c>
      <c r="AL13" s="27">
        <v>2</v>
      </c>
      <c r="AM13" s="27">
        <v>2</v>
      </c>
      <c r="AN13" s="27">
        <v>2</v>
      </c>
      <c r="AO13" s="27">
        <v>2</v>
      </c>
      <c r="AP13" s="27">
        <v>2</v>
      </c>
      <c r="AQ13" s="27">
        <v>2</v>
      </c>
      <c r="AR13" s="27">
        <v>2</v>
      </c>
      <c r="AS13" s="27">
        <v>2</v>
      </c>
      <c r="AT13" s="31">
        <v>2</v>
      </c>
      <c r="AU13" s="32"/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3">
        <f>X13+Y13+Z13+AA13+AB13+AC13+AD13+AE13+AF13+AG13+AH13+AI13+AJ13+AK13+AL13+AM13+AN13+AO13+AP13+AQ13+AR13+AS13</f>
        <v>42</v>
      </c>
      <c r="BF13" s="23">
        <f t="shared" si="2"/>
        <v>74</v>
      </c>
    </row>
    <row r="14" spans="1:58" x14ac:dyDescent="0.25">
      <c r="A14" s="148"/>
      <c r="B14" s="133" t="s">
        <v>106</v>
      </c>
      <c r="C14" s="139" t="s">
        <v>24</v>
      </c>
      <c r="D14" s="26" t="s">
        <v>25</v>
      </c>
      <c r="E14" s="27">
        <v>2</v>
      </c>
      <c r="F14" s="27">
        <v>2</v>
      </c>
      <c r="G14" s="27">
        <v>2</v>
      </c>
      <c r="H14" s="27">
        <v>2</v>
      </c>
      <c r="I14" s="27">
        <v>2</v>
      </c>
      <c r="J14" s="35">
        <v>2</v>
      </c>
      <c r="K14" s="27">
        <v>2</v>
      </c>
      <c r="L14" s="27">
        <v>2</v>
      </c>
      <c r="M14" s="27">
        <v>2</v>
      </c>
      <c r="N14" s="27">
        <v>4</v>
      </c>
      <c r="O14" s="27">
        <v>2</v>
      </c>
      <c r="P14" s="27">
        <v>4</v>
      </c>
      <c r="Q14" s="27">
        <v>2</v>
      </c>
      <c r="R14" s="27">
        <v>4</v>
      </c>
      <c r="S14" s="27">
        <v>2</v>
      </c>
      <c r="T14" s="27">
        <v>4</v>
      </c>
      <c r="U14" s="27"/>
      <c r="V14" s="25">
        <v>0</v>
      </c>
      <c r="W14" s="25">
        <f t="shared" si="0"/>
        <v>40</v>
      </c>
      <c r="X14" s="33">
        <v>4</v>
      </c>
      <c r="Y14" s="33">
        <v>4</v>
      </c>
      <c r="Z14" s="33">
        <v>4</v>
      </c>
      <c r="AA14" s="33">
        <v>4</v>
      </c>
      <c r="AB14" s="33">
        <v>4</v>
      </c>
      <c r="AC14" s="33">
        <v>4</v>
      </c>
      <c r="AD14" s="33">
        <v>4</v>
      </c>
      <c r="AE14" s="33">
        <v>4</v>
      </c>
      <c r="AF14" s="33">
        <v>4</v>
      </c>
      <c r="AG14" s="33">
        <v>4</v>
      </c>
      <c r="AH14" s="33">
        <v>4</v>
      </c>
      <c r="AI14" s="33">
        <v>4</v>
      </c>
      <c r="AJ14" s="33">
        <v>4</v>
      </c>
      <c r="AK14" s="33">
        <v>4</v>
      </c>
      <c r="AL14" s="33">
        <v>4</v>
      </c>
      <c r="AM14" s="33">
        <v>4</v>
      </c>
      <c r="AN14" s="33">
        <v>4</v>
      </c>
      <c r="AO14" s="33">
        <v>4</v>
      </c>
      <c r="AP14" s="33">
        <v>4</v>
      </c>
      <c r="AQ14" s="33">
        <v>4</v>
      </c>
      <c r="AR14" s="33">
        <v>4</v>
      </c>
      <c r="AS14" s="33">
        <v>4</v>
      </c>
      <c r="AT14" s="14">
        <v>4</v>
      </c>
      <c r="AU14" s="32"/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3">
        <f t="shared" si="1"/>
        <v>92</v>
      </c>
      <c r="BF14" s="23">
        <f t="shared" si="2"/>
        <v>132</v>
      </c>
    </row>
    <row r="15" spans="1:58" x14ac:dyDescent="0.25">
      <c r="A15" s="148"/>
      <c r="B15" s="133"/>
      <c r="C15" s="139"/>
      <c r="D15" s="26" t="s">
        <v>21</v>
      </c>
      <c r="E15" s="27">
        <v>0</v>
      </c>
      <c r="F15" s="27">
        <v>0</v>
      </c>
      <c r="G15" s="27">
        <v>2</v>
      </c>
      <c r="H15" s="27">
        <v>2</v>
      </c>
      <c r="I15" s="27">
        <v>2</v>
      </c>
      <c r="J15" s="27">
        <v>0</v>
      </c>
      <c r="K15" s="27">
        <v>0</v>
      </c>
      <c r="L15" s="27">
        <v>2</v>
      </c>
      <c r="M15" s="27">
        <v>0</v>
      </c>
      <c r="N15" s="27">
        <v>2</v>
      </c>
      <c r="O15" s="27">
        <v>0</v>
      </c>
      <c r="P15" s="27">
        <v>2</v>
      </c>
      <c r="Q15" s="27">
        <v>2</v>
      </c>
      <c r="R15" s="27">
        <v>2</v>
      </c>
      <c r="S15" s="27">
        <v>2</v>
      </c>
      <c r="T15" s="27">
        <v>2</v>
      </c>
      <c r="U15" s="27"/>
      <c r="V15" s="25">
        <v>0</v>
      </c>
      <c r="W15" s="25">
        <f>U15+T15+S15+R15+Q15+P15+O15+N15+M15+L15+K15+J15+I15+H15+G15+F15+E15</f>
        <v>20</v>
      </c>
      <c r="X15" s="27">
        <v>2</v>
      </c>
      <c r="Y15" s="27">
        <v>2</v>
      </c>
      <c r="Z15" s="27">
        <v>0</v>
      </c>
      <c r="AA15" s="27">
        <v>2</v>
      </c>
      <c r="AB15" s="27">
        <v>2</v>
      </c>
      <c r="AC15" s="27">
        <v>2</v>
      </c>
      <c r="AD15" s="27">
        <v>2</v>
      </c>
      <c r="AE15" s="27">
        <v>2</v>
      </c>
      <c r="AF15" s="27">
        <v>2</v>
      </c>
      <c r="AG15" s="27">
        <v>2</v>
      </c>
      <c r="AH15" s="27">
        <v>2</v>
      </c>
      <c r="AI15" s="27">
        <v>2</v>
      </c>
      <c r="AJ15" s="27">
        <v>2</v>
      </c>
      <c r="AK15" s="27">
        <v>2</v>
      </c>
      <c r="AL15" s="27">
        <v>2</v>
      </c>
      <c r="AM15" s="27">
        <v>2</v>
      </c>
      <c r="AN15" s="27">
        <v>2</v>
      </c>
      <c r="AO15" s="27">
        <v>2</v>
      </c>
      <c r="AP15" s="27">
        <v>2</v>
      </c>
      <c r="AQ15" s="27">
        <v>2</v>
      </c>
      <c r="AR15" s="27">
        <v>2</v>
      </c>
      <c r="AS15" s="27">
        <v>2</v>
      </c>
      <c r="AT15" s="31">
        <v>2</v>
      </c>
      <c r="AU15" s="32"/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3">
        <f>X15+Y15+Z15+AA15+AB15+AC15+AD15+AE15+AF15+AG15+AH15+AI15+AJ15+AK15+AL15+AM15+AN15+AO15+AP15+AQ15+AR15+AS15</f>
        <v>42</v>
      </c>
      <c r="BF15" s="23">
        <f t="shared" si="2"/>
        <v>62</v>
      </c>
    </row>
    <row r="16" spans="1:58" x14ac:dyDescent="0.25">
      <c r="A16" s="148"/>
      <c r="B16" s="133" t="s">
        <v>107</v>
      </c>
      <c r="C16" s="139" t="s">
        <v>26</v>
      </c>
      <c r="D16" s="36" t="s">
        <v>25</v>
      </c>
      <c r="E16" s="27">
        <v>4</v>
      </c>
      <c r="F16" s="27">
        <v>4</v>
      </c>
      <c r="G16" s="27">
        <v>4</v>
      </c>
      <c r="H16" s="27">
        <v>4</v>
      </c>
      <c r="I16" s="27">
        <v>4</v>
      </c>
      <c r="J16" s="27">
        <v>4</v>
      </c>
      <c r="K16" s="27">
        <v>4</v>
      </c>
      <c r="L16" s="27">
        <v>4</v>
      </c>
      <c r="M16" s="27">
        <v>4</v>
      </c>
      <c r="N16" s="27">
        <v>4</v>
      </c>
      <c r="O16" s="27">
        <v>4</v>
      </c>
      <c r="P16" s="27">
        <v>4</v>
      </c>
      <c r="Q16" s="27">
        <v>4</v>
      </c>
      <c r="R16" s="27">
        <v>4</v>
      </c>
      <c r="S16" s="27">
        <v>4</v>
      </c>
      <c r="T16" s="27">
        <v>4</v>
      </c>
      <c r="U16" s="27"/>
      <c r="V16" s="25">
        <v>0</v>
      </c>
      <c r="W16" s="25">
        <f t="shared" ref="W16" si="3">SUM(E16:V16)</f>
        <v>64</v>
      </c>
      <c r="X16" s="33">
        <v>6</v>
      </c>
      <c r="Y16" s="33">
        <v>6</v>
      </c>
      <c r="Z16" s="33">
        <v>6</v>
      </c>
      <c r="AA16" s="33">
        <v>6</v>
      </c>
      <c r="AB16" s="33">
        <v>6</v>
      </c>
      <c r="AC16" s="33">
        <v>6</v>
      </c>
      <c r="AD16" s="33">
        <v>6</v>
      </c>
      <c r="AE16" s="33">
        <v>6</v>
      </c>
      <c r="AF16" s="33">
        <v>6</v>
      </c>
      <c r="AG16" s="33">
        <v>6</v>
      </c>
      <c r="AH16" s="33">
        <v>6</v>
      </c>
      <c r="AI16" s="33">
        <v>3</v>
      </c>
      <c r="AJ16" s="33">
        <v>6</v>
      </c>
      <c r="AK16" s="33">
        <v>4</v>
      </c>
      <c r="AL16" s="33">
        <v>4</v>
      </c>
      <c r="AM16" s="33">
        <v>4</v>
      </c>
      <c r="AN16" s="33">
        <v>4</v>
      </c>
      <c r="AO16" s="33">
        <v>4</v>
      </c>
      <c r="AP16" s="33">
        <v>4</v>
      </c>
      <c r="AQ16" s="33">
        <v>4</v>
      </c>
      <c r="AR16" s="33">
        <v>4</v>
      </c>
      <c r="AS16" s="33">
        <v>4</v>
      </c>
      <c r="AT16" s="33">
        <v>4</v>
      </c>
      <c r="AU16" s="37" t="s">
        <v>120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3">
        <f t="shared" ref="BE16:BE32" si="4">SUM(X16:BD16)</f>
        <v>115</v>
      </c>
      <c r="BF16" s="38">
        <f t="shared" si="2"/>
        <v>179</v>
      </c>
    </row>
    <row r="17" spans="1:58" x14ac:dyDescent="0.25">
      <c r="A17" s="148"/>
      <c r="B17" s="133"/>
      <c r="C17" s="139"/>
      <c r="D17" s="36" t="s">
        <v>21</v>
      </c>
      <c r="E17" s="27">
        <v>2</v>
      </c>
      <c r="F17" s="27">
        <v>2</v>
      </c>
      <c r="G17" s="27">
        <v>2</v>
      </c>
      <c r="H17" s="27">
        <v>2</v>
      </c>
      <c r="I17" s="27">
        <v>2</v>
      </c>
      <c r="J17" s="27">
        <v>2</v>
      </c>
      <c r="K17" s="27">
        <v>2</v>
      </c>
      <c r="L17" s="27">
        <v>2</v>
      </c>
      <c r="M17" s="27">
        <v>2</v>
      </c>
      <c r="N17" s="27">
        <v>2</v>
      </c>
      <c r="O17" s="27">
        <v>2</v>
      </c>
      <c r="P17" s="27">
        <v>2</v>
      </c>
      <c r="Q17" s="27">
        <v>2</v>
      </c>
      <c r="R17" s="27">
        <v>2</v>
      </c>
      <c r="S17" s="27">
        <v>2</v>
      </c>
      <c r="T17" s="27">
        <v>2</v>
      </c>
      <c r="U17" s="27"/>
      <c r="V17" s="25">
        <v>0</v>
      </c>
      <c r="W17" s="25">
        <f>U17+T17+S17+R17+Q17+P17+O17+N17+M17+L17+K17+J17+I17+H17+G17+F17+E17</f>
        <v>32</v>
      </c>
      <c r="X17" s="27">
        <v>2</v>
      </c>
      <c r="Y17" s="27">
        <v>2</v>
      </c>
      <c r="Z17" s="27">
        <v>4</v>
      </c>
      <c r="AA17" s="27">
        <v>4</v>
      </c>
      <c r="AB17" s="27">
        <v>4</v>
      </c>
      <c r="AC17" s="27">
        <v>4</v>
      </c>
      <c r="AD17" s="27">
        <v>4</v>
      </c>
      <c r="AE17" s="27">
        <v>2</v>
      </c>
      <c r="AF17" s="27">
        <v>2</v>
      </c>
      <c r="AG17" s="27">
        <v>2</v>
      </c>
      <c r="AH17" s="27">
        <v>2</v>
      </c>
      <c r="AI17" s="27">
        <v>2</v>
      </c>
      <c r="AJ17" s="27">
        <v>2</v>
      </c>
      <c r="AK17" s="27">
        <v>2</v>
      </c>
      <c r="AL17" s="27">
        <v>2</v>
      </c>
      <c r="AM17" s="27">
        <v>2</v>
      </c>
      <c r="AN17" s="27">
        <v>2</v>
      </c>
      <c r="AO17" s="27">
        <v>2</v>
      </c>
      <c r="AP17" s="27">
        <v>2</v>
      </c>
      <c r="AQ17" s="27">
        <v>2</v>
      </c>
      <c r="AR17" s="27">
        <v>2</v>
      </c>
      <c r="AS17" s="27">
        <v>2</v>
      </c>
      <c r="AT17" s="27">
        <v>2</v>
      </c>
      <c r="AU17" s="21"/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3">
        <f>X17+Y17+Z17+AA17+AB17+AC17+AD17+AE17+AF17+AG17+AH17+AI17+AJ17+AK17+AL17+AM17+AN17+AO17+AP17+AQ17+AR17+AS17</f>
        <v>54</v>
      </c>
      <c r="BF17" s="38">
        <f t="shared" si="2"/>
        <v>86</v>
      </c>
    </row>
    <row r="18" spans="1:58" x14ac:dyDescent="0.25">
      <c r="A18" s="148"/>
      <c r="B18" s="151" t="s">
        <v>108</v>
      </c>
      <c r="C18" s="140" t="s">
        <v>27</v>
      </c>
      <c r="D18" s="36" t="s">
        <v>20</v>
      </c>
      <c r="E18" s="27">
        <v>4</v>
      </c>
      <c r="F18" s="27">
        <v>4</v>
      </c>
      <c r="G18" s="27">
        <v>4</v>
      </c>
      <c r="H18" s="27">
        <v>4</v>
      </c>
      <c r="I18" s="27">
        <v>4</v>
      </c>
      <c r="J18" s="27">
        <v>4</v>
      </c>
      <c r="K18" s="27">
        <v>2</v>
      </c>
      <c r="L18" s="27">
        <v>2</v>
      </c>
      <c r="M18" s="27">
        <v>2</v>
      </c>
      <c r="N18" s="27">
        <v>2</v>
      </c>
      <c r="O18" s="27">
        <v>2</v>
      </c>
      <c r="P18" s="27">
        <v>2</v>
      </c>
      <c r="Q18" s="27">
        <v>2</v>
      </c>
      <c r="R18" s="27">
        <v>2</v>
      </c>
      <c r="S18" s="27">
        <v>2</v>
      </c>
      <c r="T18" s="27">
        <v>2</v>
      </c>
      <c r="U18" s="27"/>
      <c r="V18" s="25">
        <v>0</v>
      </c>
      <c r="W18" s="25">
        <f>SUM(E18:V18)</f>
        <v>44</v>
      </c>
      <c r="X18" s="33">
        <v>2</v>
      </c>
      <c r="Y18" s="33">
        <v>2</v>
      </c>
      <c r="Z18" s="33">
        <v>2</v>
      </c>
      <c r="AA18" s="33">
        <v>2</v>
      </c>
      <c r="AB18" s="33">
        <v>2</v>
      </c>
      <c r="AC18" s="33">
        <v>2</v>
      </c>
      <c r="AD18" s="33">
        <v>2</v>
      </c>
      <c r="AE18" s="33">
        <v>2</v>
      </c>
      <c r="AF18" s="33">
        <v>4</v>
      </c>
      <c r="AG18" s="33">
        <v>4</v>
      </c>
      <c r="AH18" s="33">
        <v>4</v>
      </c>
      <c r="AI18" s="33">
        <v>4</v>
      </c>
      <c r="AJ18" s="33">
        <v>4</v>
      </c>
      <c r="AK18" s="33">
        <v>4</v>
      </c>
      <c r="AL18" s="33">
        <v>4</v>
      </c>
      <c r="AM18" s="33">
        <v>4</v>
      </c>
      <c r="AN18" s="33">
        <v>4</v>
      </c>
      <c r="AO18" s="33">
        <v>4</v>
      </c>
      <c r="AP18" s="33">
        <v>4</v>
      </c>
      <c r="AQ18" s="33">
        <v>4</v>
      </c>
      <c r="AR18" s="33">
        <v>4</v>
      </c>
      <c r="AS18" s="33">
        <v>4</v>
      </c>
      <c r="AT18" s="14">
        <v>4</v>
      </c>
      <c r="AU18" s="21"/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3">
        <f t="shared" si="4"/>
        <v>76</v>
      </c>
      <c r="BF18" s="23">
        <f t="shared" si="2"/>
        <v>120</v>
      </c>
    </row>
    <row r="19" spans="1:58" x14ac:dyDescent="0.25">
      <c r="A19" s="148"/>
      <c r="B19" s="151"/>
      <c r="C19" s="141"/>
      <c r="D19" s="36" t="s">
        <v>21</v>
      </c>
      <c r="E19" s="27">
        <v>2</v>
      </c>
      <c r="F19" s="27">
        <v>2</v>
      </c>
      <c r="G19" s="27">
        <v>2</v>
      </c>
      <c r="H19" s="27">
        <v>2</v>
      </c>
      <c r="I19" s="27">
        <v>2</v>
      </c>
      <c r="J19" s="27">
        <v>2</v>
      </c>
      <c r="K19" s="27">
        <v>2</v>
      </c>
      <c r="L19" s="27">
        <v>0</v>
      </c>
      <c r="M19" s="27">
        <v>2</v>
      </c>
      <c r="N19" s="27">
        <v>0</v>
      </c>
      <c r="O19" s="27">
        <v>2</v>
      </c>
      <c r="P19" s="27">
        <v>0</v>
      </c>
      <c r="Q19" s="27">
        <v>2</v>
      </c>
      <c r="R19" s="27">
        <v>0</v>
      </c>
      <c r="S19" s="27">
        <v>2</v>
      </c>
      <c r="T19" s="27">
        <v>0</v>
      </c>
      <c r="U19" s="27"/>
      <c r="V19" s="25">
        <v>0</v>
      </c>
      <c r="W19" s="25">
        <f>U19+T19+S19+R19+Q19+P19+O19+N19+M19+L19+K19+J19+I19+H19+G19+F19+E19</f>
        <v>22</v>
      </c>
      <c r="X19" s="27">
        <v>1</v>
      </c>
      <c r="Y19" s="27">
        <v>2</v>
      </c>
      <c r="Z19" s="27">
        <v>2</v>
      </c>
      <c r="AA19" s="27">
        <v>1</v>
      </c>
      <c r="AB19" s="27">
        <v>2</v>
      </c>
      <c r="AC19" s="27">
        <v>1</v>
      </c>
      <c r="AD19" s="27">
        <v>1</v>
      </c>
      <c r="AE19" s="27">
        <v>2</v>
      </c>
      <c r="AF19" s="27">
        <v>1</v>
      </c>
      <c r="AG19" s="27">
        <v>1</v>
      </c>
      <c r="AH19" s="27">
        <v>2</v>
      </c>
      <c r="AI19" s="27">
        <v>2</v>
      </c>
      <c r="AJ19" s="27">
        <v>2</v>
      </c>
      <c r="AK19" s="27">
        <v>2</v>
      </c>
      <c r="AL19" s="27">
        <v>2</v>
      </c>
      <c r="AM19" s="27">
        <v>2</v>
      </c>
      <c r="AN19" s="27">
        <v>2</v>
      </c>
      <c r="AO19" s="27">
        <v>2</v>
      </c>
      <c r="AP19" s="27">
        <v>2</v>
      </c>
      <c r="AQ19" s="27">
        <v>2</v>
      </c>
      <c r="AR19" s="27">
        <v>2</v>
      </c>
      <c r="AS19" s="27">
        <v>2</v>
      </c>
      <c r="AT19" s="12">
        <v>2</v>
      </c>
      <c r="AU19" s="21"/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3">
        <f>X19+Y19+Z19+AA19+AB19+AC19+AD19+AE19+AF19+AG19+AH19+AI19+AJ19+AK19+AL19+AM19+AN19+AO19+AP19+AQ19+AR19+AS19</f>
        <v>38</v>
      </c>
      <c r="BF19" s="23">
        <f t="shared" si="2"/>
        <v>60</v>
      </c>
    </row>
    <row r="20" spans="1:58" x14ac:dyDescent="0.25">
      <c r="A20" s="148"/>
      <c r="B20" s="133" t="s">
        <v>109</v>
      </c>
      <c r="C20" s="139" t="s">
        <v>53</v>
      </c>
      <c r="D20" s="36" t="s">
        <v>25</v>
      </c>
      <c r="E20" s="27">
        <v>2</v>
      </c>
      <c r="F20" s="27">
        <v>2</v>
      </c>
      <c r="G20" s="27">
        <v>2</v>
      </c>
      <c r="H20" s="27">
        <v>2</v>
      </c>
      <c r="I20" s="27">
        <v>2</v>
      </c>
      <c r="J20" s="27">
        <v>2</v>
      </c>
      <c r="K20" s="27">
        <v>2</v>
      </c>
      <c r="L20" s="27">
        <v>2</v>
      </c>
      <c r="M20" s="27">
        <v>2</v>
      </c>
      <c r="N20" s="27">
        <v>2</v>
      </c>
      <c r="O20" s="27">
        <v>2</v>
      </c>
      <c r="P20" s="27">
        <v>2</v>
      </c>
      <c r="Q20" s="27">
        <v>2</v>
      </c>
      <c r="R20" s="27">
        <v>2</v>
      </c>
      <c r="S20" s="27">
        <v>2</v>
      </c>
      <c r="T20" s="27">
        <v>2</v>
      </c>
      <c r="U20" s="27"/>
      <c r="V20" s="25">
        <v>0</v>
      </c>
      <c r="W20" s="25">
        <f t="shared" ref="W20:W33" si="5">SUM(E20:V20)</f>
        <v>32</v>
      </c>
      <c r="X20" s="27">
        <v>1</v>
      </c>
      <c r="Y20" s="27">
        <v>2</v>
      </c>
      <c r="Z20" s="27">
        <v>2</v>
      </c>
      <c r="AA20" s="27">
        <v>1</v>
      </c>
      <c r="AB20" s="27">
        <v>2</v>
      </c>
      <c r="AC20" s="27">
        <v>1</v>
      </c>
      <c r="AD20" s="27">
        <v>1</v>
      </c>
      <c r="AE20" s="27">
        <v>1</v>
      </c>
      <c r="AF20" s="27">
        <v>1</v>
      </c>
      <c r="AG20" s="27">
        <v>1</v>
      </c>
      <c r="AH20" s="27">
        <v>1</v>
      </c>
      <c r="AI20" s="27">
        <v>2</v>
      </c>
      <c r="AJ20" s="27">
        <v>2</v>
      </c>
      <c r="AK20" s="27">
        <v>2</v>
      </c>
      <c r="AL20" s="27">
        <v>2</v>
      </c>
      <c r="AM20" s="27">
        <v>2</v>
      </c>
      <c r="AN20" s="27">
        <v>2</v>
      </c>
      <c r="AO20" s="27">
        <v>2</v>
      </c>
      <c r="AP20" s="27">
        <v>2</v>
      </c>
      <c r="AQ20" s="27">
        <v>2</v>
      </c>
      <c r="AR20" s="27">
        <v>2</v>
      </c>
      <c r="AS20" s="27">
        <v>2</v>
      </c>
      <c r="AT20" s="14">
        <v>2</v>
      </c>
      <c r="AU20" s="39"/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3">
        <f t="shared" si="4"/>
        <v>38</v>
      </c>
      <c r="BF20" s="23">
        <f t="shared" si="2"/>
        <v>70</v>
      </c>
    </row>
    <row r="21" spans="1:58" x14ac:dyDescent="0.25">
      <c r="A21" s="148"/>
      <c r="B21" s="133"/>
      <c r="C21" s="139"/>
      <c r="D21" s="36" t="s">
        <v>21</v>
      </c>
      <c r="E21" s="27">
        <v>2</v>
      </c>
      <c r="F21" s="27">
        <v>2</v>
      </c>
      <c r="G21" s="27">
        <v>2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  <c r="M21" s="27">
        <v>0</v>
      </c>
      <c r="N21" s="27">
        <v>0</v>
      </c>
      <c r="O21" s="27">
        <v>2</v>
      </c>
      <c r="P21" s="27">
        <v>0</v>
      </c>
      <c r="Q21" s="27">
        <v>2</v>
      </c>
      <c r="R21" s="27">
        <v>2</v>
      </c>
      <c r="S21" s="27">
        <v>2</v>
      </c>
      <c r="T21" s="27">
        <v>2</v>
      </c>
      <c r="U21" s="27"/>
      <c r="V21" s="25">
        <v>0</v>
      </c>
      <c r="W21" s="25">
        <f>U21+T21+S21+R21+Q21+P21+O21+N21+M21+L21+K21+J21+I21+H21+G21+F21+E21</f>
        <v>16</v>
      </c>
      <c r="X21" s="27">
        <v>0</v>
      </c>
      <c r="Y21" s="27">
        <v>2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1</v>
      </c>
      <c r="AH21" s="27">
        <v>0</v>
      </c>
      <c r="AI21" s="27">
        <v>0</v>
      </c>
      <c r="AJ21" s="27">
        <v>1</v>
      </c>
      <c r="AK21" s="27">
        <v>1</v>
      </c>
      <c r="AL21" s="27">
        <v>2</v>
      </c>
      <c r="AM21" s="27">
        <v>1</v>
      </c>
      <c r="AN21" s="27">
        <v>2</v>
      </c>
      <c r="AO21" s="27">
        <v>1</v>
      </c>
      <c r="AP21" s="27">
        <v>1</v>
      </c>
      <c r="AQ21" s="27">
        <v>1</v>
      </c>
      <c r="AR21" s="27">
        <v>1</v>
      </c>
      <c r="AS21" s="27">
        <v>1</v>
      </c>
      <c r="AT21" s="27">
        <v>1</v>
      </c>
      <c r="AU21" s="39"/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3">
        <f>X21+Y21+Z21+AA21+AB21+AC21+AD21+AE21+AF21+AG21+AH21+AI21+AJ21+AK21+AL21+AM21+AN21+AO21+AP21+AQ21+AR21+AS21</f>
        <v>15</v>
      </c>
      <c r="BF21" s="23">
        <f t="shared" si="2"/>
        <v>31</v>
      </c>
    </row>
    <row r="22" spans="1:58" x14ac:dyDescent="0.25">
      <c r="A22" s="148"/>
      <c r="B22" s="133" t="s">
        <v>110</v>
      </c>
      <c r="C22" s="139" t="s">
        <v>97</v>
      </c>
      <c r="D22" s="36" t="s">
        <v>25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/>
      <c r="V22" s="25">
        <v>0</v>
      </c>
      <c r="W22" s="25">
        <f t="shared" si="5"/>
        <v>0</v>
      </c>
      <c r="X22" s="33">
        <v>2</v>
      </c>
      <c r="Y22" s="33">
        <v>2</v>
      </c>
      <c r="Z22" s="33">
        <v>2</v>
      </c>
      <c r="AA22" s="33">
        <v>2</v>
      </c>
      <c r="AB22" s="33">
        <v>2</v>
      </c>
      <c r="AC22" s="33">
        <v>2</v>
      </c>
      <c r="AD22" s="33">
        <v>2</v>
      </c>
      <c r="AE22" s="33">
        <v>2</v>
      </c>
      <c r="AF22" s="33">
        <v>2</v>
      </c>
      <c r="AG22" s="33">
        <v>2</v>
      </c>
      <c r="AH22" s="33">
        <v>2</v>
      </c>
      <c r="AI22" s="33">
        <v>2</v>
      </c>
      <c r="AJ22" s="33">
        <v>1</v>
      </c>
      <c r="AK22" s="33">
        <v>1</v>
      </c>
      <c r="AL22" s="33">
        <v>1</v>
      </c>
      <c r="AM22" s="33">
        <v>2</v>
      </c>
      <c r="AN22" s="33">
        <v>1</v>
      </c>
      <c r="AO22" s="33">
        <v>1</v>
      </c>
      <c r="AP22" s="33">
        <v>1</v>
      </c>
      <c r="AQ22" s="33">
        <v>1</v>
      </c>
      <c r="AR22" s="33">
        <v>1</v>
      </c>
      <c r="AS22" s="33">
        <v>1</v>
      </c>
      <c r="AT22" s="14">
        <v>1</v>
      </c>
      <c r="AU22" s="39"/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38">
        <f t="shared" si="4"/>
        <v>36</v>
      </c>
      <c r="BF22" s="38">
        <f t="shared" si="2"/>
        <v>36</v>
      </c>
    </row>
    <row r="23" spans="1:58" x14ac:dyDescent="0.25">
      <c r="A23" s="148"/>
      <c r="B23" s="133"/>
      <c r="C23" s="139"/>
      <c r="D23" s="36" t="s">
        <v>21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/>
      <c r="V23" s="25">
        <v>0</v>
      </c>
      <c r="W23" s="25">
        <f>U23+T23+S23+R23+Q23+P23+O23+N23+M23+L23+K23+J23+I23+H23+G23+F23+E23</f>
        <v>0</v>
      </c>
      <c r="X23" s="27">
        <v>0</v>
      </c>
      <c r="Y23" s="27">
        <v>2</v>
      </c>
      <c r="Z23" s="27">
        <v>0</v>
      </c>
      <c r="AA23" s="27">
        <v>2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2</v>
      </c>
      <c r="AH23" s="27">
        <v>0</v>
      </c>
      <c r="AI23" s="27">
        <v>2</v>
      </c>
      <c r="AJ23" s="27">
        <v>0</v>
      </c>
      <c r="AK23" s="27">
        <v>2</v>
      </c>
      <c r="AL23" s="27">
        <v>0</v>
      </c>
      <c r="AM23" s="27">
        <v>0</v>
      </c>
      <c r="AN23" s="27">
        <v>2</v>
      </c>
      <c r="AO23" s="27">
        <v>2</v>
      </c>
      <c r="AP23" s="27">
        <v>0</v>
      </c>
      <c r="AQ23" s="27">
        <v>2</v>
      </c>
      <c r="AR23" s="27">
        <v>0</v>
      </c>
      <c r="AS23" s="27">
        <v>2</v>
      </c>
      <c r="AT23" s="12">
        <v>2</v>
      </c>
      <c r="AU23" s="39"/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38">
        <f>X23+Y23+Z23+AA23+AB23+AC23+AD23+AE23+AF23+AG23+AH23+AI23+AJ23+AK23+AL23+AM23+AN23+AO23+AP23+AQ23+AR23+AS23</f>
        <v>18</v>
      </c>
      <c r="BF23" s="38">
        <f t="shared" si="2"/>
        <v>18</v>
      </c>
    </row>
    <row r="24" spans="1:58" x14ac:dyDescent="0.25">
      <c r="A24" s="148"/>
      <c r="B24" s="133" t="s">
        <v>111</v>
      </c>
      <c r="C24" s="139" t="s">
        <v>28</v>
      </c>
      <c r="D24" s="36" t="s">
        <v>25</v>
      </c>
      <c r="E24" s="27">
        <v>4</v>
      </c>
      <c r="F24" s="27">
        <v>4</v>
      </c>
      <c r="G24" s="27">
        <v>4</v>
      </c>
      <c r="H24" s="27">
        <v>4</v>
      </c>
      <c r="I24" s="27">
        <v>4</v>
      </c>
      <c r="J24" s="27">
        <v>4</v>
      </c>
      <c r="K24" s="27">
        <v>4</v>
      </c>
      <c r="L24" s="27">
        <v>4</v>
      </c>
      <c r="M24" s="27">
        <v>6</v>
      </c>
      <c r="N24" s="27">
        <v>6</v>
      </c>
      <c r="O24" s="27">
        <v>6</v>
      </c>
      <c r="P24" s="27">
        <v>6</v>
      </c>
      <c r="Q24" s="27">
        <v>6</v>
      </c>
      <c r="R24" s="27">
        <v>6</v>
      </c>
      <c r="S24" s="27">
        <v>6</v>
      </c>
      <c r="T24" s="27">
        <v>6</v>
      </c>
      <c r="U24" s="27"/>
      <c r="V24" s="25">
        <v>0</v>
      </c>
      <c r="W24" s="25">
        <f t="shared" si="5"/>
        <v>80</v>
      </c>
      <c r="X24" s="27">
        <v>8</v>
      </c>
      <c r="Y24" s="27">
        <v>8</v>
      </c>
      <c r="Z24" s="27">
        <v>10</v>
      </c>
      <c r="AA24" s="27">
        <v>8</v>
      </c>
      <c r="AB24" s="27">
        <v>10</v>
      </c>
      <c r="AC24" s="27">
        <v>8</v>
      </c>
      <c r="AD24" s="27">
        <v>8</v>
      </c>
      <c r="AE24" s="27">
        <v>10</v>
      </c>
      <c r="AF24" s="27">
        <v>8</v>
      </c>
      <c r="AG24" s="27">
        <v>8</v>
      </c>
      <c r="AH24" s="27">
        <v>8</v>
      </c>
      <c r="AI24" s="27">
        <v>8</v>
      </c>
      <c r="AJ24" s="27">
        <v>8</v>
      </c>
      <c r="AK24" s="27">
        <v>10</v>
      </c>
      <c r="AL24" s="27">
        <v>8</v>
      </c>
      <c r="AM24" s="27">
        <v>8</v>
      </c>
      <c r="AN24" s="27">
        <v>8</v>
      </c>
      <c r="AO24" s="27">
        <v>10</v>
      </c>
      <c r="AP24" s="27">
        <v>8</v>
      </c>
      <c r="AQ24" s="27">
        <v>8</v>
      </c>
      <c r="AR24" s="27">
        <v>8</v>
      </c>
      <c r="AS24" s="27">
        <v>8</v>
      </c>
      <c r="AT24" s="14">
        <v>3</v>
      </c>
      <c r="AU24" s="37" t="s">
        <v>120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3">
        <f t="shared" si="4"/>
        <v>189</v>
      </c>
      <c r="BF24" s="23">
        <f t="shared" si="2"/>
        <v>269</v>
      </c>
    </row>
    <row r="25" spans="1:58" x14ac:dyDescent="0.25">
      <c r="A25" s="148"/>
      <c r="B25" s="133"/>
      <c r="C25" s="139"/>
      <c r="D25" s="36" t="s">
        <v>21</v>
      </c>
      <c r="E25" s="27">
        <v>4</v>
      </c>
      <c r="F25" s="27">
        <v>4</v>
      </c>
      <c r="G25" s="27">
        <v>2</v>
      </c>
      <c r="H25" s="27">
        <v>4</v>
      </c>
      <c r="I25" s="27">
        <v>4</v>
      </c>
      <c r="J25" s="27">
        <v>2</v>
      </c>
      <c r="K25" s="27">
        <v>2</v>
      </c>
      <c r="L25" s="27">
        <v>2</v>
      </c>
      <c r="M25" s="27">
        <v>2</v>
      </c>
      <c r="N25" s="27">
        <v>2</v>
      </c>
      <c r="O25" s="27">
        <v>2</v>
      </c>
      <c r="P25" s="27">
        <v>2</v>
      </c>
      <c r="Q25" s="27">
        <v>2</v>
      </c>
      <c r="R25" s="27">
        <v>2</v>
      </c>
      <c r="S25" s="27">
        <v>2</v>
      </c>
      <c r="T25" s="27">
        <v>2</v>
      </c>
      <c r="U25" s="27"/>
      <c r="V25" s="25">
        <v>0</v>
      </c>
      <c r="W25" s="25">
        <f>U25+T25+S25+R25+Q25+P25+O25+N25+M25+L25+K25+J25+I25+H25+G25+F25+E25</f>
        <v>40</v>
      </c>
      <c r="X25" s="27">
        <v>2</v>
      </c>
      <c r="Y25" s="27">
        <v>4</v>
      </c>
      <c r="Z25" s="27">
        <v>4</v>
      </c>
      <c r="AA25" s="27">
        <v>4</v>
      </c>
      <c r="AB25" s="27">
        <v>4</v>
      </c>
      <c r="AC25" s="27">
        <v>4</v>
      </c>
      <c r="AD25" s="27">
        <v>4</v>
      </c>
      <c r="AE25" s="27">
        <v>4</v>
      </c>
      <c r="AF25" s="27">
        <v>4</v>
      </c>
      <c r="AG25" s="27">
        <v>4</v>
      </c>
      <c r="AH25" s="27">
        <v>4</v>
      </c>
      <c r="AI25" s="27">
        <v>4</v>
      </c>
      <c r="AJ25" s="27">
        <v>4</v>
      </c>
      <c r="AK25" s="27">
        <v>4</v>
      </c>
      <c r="AL25" s="27">
        <v>4</v>
      </c>
      <c r="AM25" s="27">
        <v>4</v>
      </c>
      <c r="AN25" s="27">
        <v>4</v>
      </c>
      <c r="AO25" s="27">
        <v>4</v>
      </c>
      <c r="AP25" s="27">
        <v>4</v>
      </c>
      <c r="AQ25" s="27">
        <v>4</v>
      </c>
      <c r="AR25" s="27">
        <v>4</v>
      </c>
      <c r="AS25" s="27">
        <v>4</v>
      </c>
      <c r="AT25" s="12">
        <v>4</v>
      </c>
      <c r="AU25" s="39"/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3">
        <f>SUM(X25:AT25)</f>
        <v>90</v>
      </c>
      <c r="BF25" s="23">
        <f t="shared" si="2"/>
        <v>130</v>
      </c>
    </row>
    <row r="26" spans="1:58" x14ac:dyDescent="0.25">
      <c r="A26" s="148"/>
      <c r="B26" s="133" t="s">
        <v>112</v>
      </c>
      <c r="C26" s="139" t="s">
        <v>119</v>
      </c>
      <c r="D26" s="36" t="s">
        <v>25</v>
      </c>
      <c r="E26" s="27">
        <v>4</v>
      </c>
      <c r="F26" s="27">
        <v>4</v>
      </c>
      <c r="G26" s="27">
        <v>4</v>
      </c>
      <c r="H26" s="27">
        <v>4</v>
      </c>
      <c r="I26" s="27">
        <v>4</v>
      </c>
      <c r="J26" s="27">
        <v>4</v>
      </c>
      <c r="K26" s="27">
        <v>4</v>
      </c>
      <c r="L26" s="27">
        <v>4</v>
      </c>
      <c r="M26" s="27">
        <v>2</v>
      </c>
      <c r="N26" s="27">
        <v>2</v>
      </c>
      <c r="O26" s="27">
        <v>2</v>
      </c>
      <c r="P26" s="27">
        <v>2</v>
      </c>
      <c r="Q26" s="27">
        <v>2</v>
      </c>
      <c r="R26" s="27">
        <v>2</v>
      </c>
      <c r="S26" s="27">
        <v>2</v>
      </c>
      <c r="T26" s="27">
        <v>2</v>
      </c>
      <c r="U26" s="27"/>
      <c r="V26" s="25">
        <v>0</v>
      </c>
      <c r="W26" s="25">
        <f t="shared" si="5"/>
        <v>48</v>
      </c>
      <c r="X26" s="27">
        <v>4</v>
      </c>
      <c r="Y26" s="27">
        <v>4</v>
      </c>
      <c r="Z26" s="27">
        <v>4</v>
      </c>
      <c r="AA26" s="27">
        <v>4</v>
      </c>
      <c r="AB26" s="27">
        <v>4</v>
      </c>
      <c r="AC26" s="27">
        <v>4</v>
      </c>
      <c r="AD26" s="27">
        <v>4</v>
      </c>
      <c r="AE26" s="27">
        <v>4</v>
      </c>
      <c r="AF26" s="27">
        <v>4</v>
      </c>
      <c r="AG26" s="27">
        <v>4</v>
      </c>
      <c r="AH26" s="27">
        <v>4</v>
      </c>
      <c r="AI26" s="27">
        <v>4</v>
      </c>
      <c r="AJ26" s="27">
        <v>4</v>
      </c>
      <c r="AK26" s="27">
        <v>4</v>
      </c>
      <c r="AL26" s="27">
        <v>4</v>
      </c>
      <c r="AM26" s="27">
        <v>4</v>
      </c>
      <c r="AN26" s="27">
        <v>4</v>
      </c>
      <c r="AO26" s="27">
        <v>4</v>
      </c>
      <c r="AP26" s="27">
        <v>4</v>
      </c>
      <c r="AQ26" s="27">
        <v>4</v>
      </c>
      <c r="AR26" s="27">
        <v>4</v>
      </c>
      <c r="AS26" s="27">
        <v>4</v>
      </c>
      <c r="AT26" s="12">
        <v>4</v>
      </c>
      <c r="AU26" s="39"/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3">
        <f t="shared" si="4"/>
        <v>92</v>
      </c>
      <c r="BF26" s="23">
        <f t="shared" si="2"/>
        <v>140</v>
      </c>
    </row>
    <row r="27" spans="1:58" x14ac:dyDescent="0.25">
      <c r="A27" s="148"/>
      <c r="B27" s="133"/>
      <c r="C27" s="139"/>
      <c r="D27" s="36" t="s">
        <v>21</v>
      </c>
      <c r="E27" s="27">
        <v>2</v>
      </c>
      <c r="F27" s="27">
        <v>2</v>
      </c>
      <c r="G27" s="27">
        <v>2</v>
      </c>
      <c r="H27" s="27">
        <v>2</v>
      </c>
      <c r="I27" s="27">
        <v>2</v>
      </c>
      <c r="J27" s="27">
        <v>2</v>
      </c>
      <c r="K27" s="27">
        <v>2</v>
      </c>
      <c r="L27" s="27">
        <v>2</v>
      </c>
      <c r="M27" s="27">
        <v>2</v>
      </c>
      <c r="N27" s="27">
        <v>0</v>
      </c>
      <c r="O27" s="27">
        <v>2</v>
      </c>
      <c r="P27" s="27">
        <v>0</v>
      </c>
      <c r="Q27" s="27">
        <v>2</v>
      </c>
      <c r="R27" s="27">
        <v>0</v>
      </c>
      <c r="S27" s="27">
        <v>2</v>
      </c>
      <c r="T27" s="27">
        <v>0</v>
      </c>
      <c r="U27" s="27"/>
      <c r="V27" s="25">
        <v>0</v>
      </c>
      <c r="W27" s="25">
        <f>U27+T27+S27+R27+Q27+P27+O27+N27+M27+L27+K27+J27+I27+H27+G27+F27+E27</f>
        <v>24</v>
      </c>
      <c r="X27" s="27">
        <v>4</v>
      </c>
      <c r="Y27" s="27">
        <v>4</v>
      </c>
      <c r="Z27" s="27">
        <v>4</v>
      </c>
      <c r="AA27" s="27">
        <v>4</v>
      </c>
      <c r="AB27" s="27">
        <v>4</v>
      </c>
      <c r="AC27" s="27">
        <v>4</v>
      </c>
      <c r="AD27" s="27">
        <v>4</v>
      </c>
      <c r="AE27" s="27">
        <v>4</v>
      </c>
      <c r="AF27" s="27">
        <v>4</v>
      </c>
      <c r="AG27" s="27">
        <v>4</v>
      </c>
      <c r="AH27" s="27">
        <v>4</v>
      </c>
      <c r="AI27" s="27">
        <v>4</v>
      </c>
      <c r="AJ27" s="27">
        <v>6</v>
      </c>
      <c r="AK27" s="27">
        <v>6</v>
      </c>
      <c r="AL27" s="27">
        <v>6</v>
      </c>
      <c r="AM27" s="27">
        <v>6</v>
      </c>
      <c r="AN27" s="27">
        <v>6</v>
      </c>
      <c r="AO27" s="27">
        <v>6</v>
      </c>
      <c r="AP27" s="27">
        <v>6</v>
      </c>
      <c r="AQ27" s="27">
        <v>4</v>
      </c>
      <c r="AR27" s="27">
        <v>4</v>
      </c>
      <c r="AS27" s="27">
        <v>4</v>
      </c>
      <c r="AT27" s="27">
        <v>4</v>
      </c>
      <c r="AU27" s="39"/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3">
        <f>X27+Z27+AB27+AD27+AF27+AH27+AJ27+AL27+AN27</f>
        <v>42</v>
      </c>
      <c r="BF27" s="23">
        <f t="shared" si="2"/>
        <v>66</v>
      </c>
    </row>
    <row r="28" spans="1:58" x14ac:dyDescent="0.25">
      <c r="A28" s="148"/>
      <c r="B28" s="133" t="s">
        <v>113</v>
      </c>
      <c r="C28" s="131" t="s">
        <v>116</v>
      </c>
      <c r="D28" s="36" t="s">
        <v>25</v>
      </c>
      <c r="E28" s="27">
        <v>6</v>
      </c>
      <c r="F28" s="27">
        <v>6</v>
      </c>
      <c r="G28" s="27">
        <v>6</v>
      </c>
      <c r="H28" s="27">
        <v>6</v>
      </c>
      <c r="I28" s="27">
        <v>6</v>
      </c>
      <c r="J28" s="27">
        <v>6</v>
      </c>
      <c r="K28" s="27">
        <v>6</v>
      </c>
      <c r="L28" s="27">
        <v>6</v>
      </c>
      <c r="M28" s="27">
        <v>6</v>
      </c>
      <c r="N28" s="27">
        <v>6</v>
      </c>
      <c r="O28" s="27">
        <v>6</v>
      </c>
      <c r="P28" s="27">
        <v>6</v>
      </c>
      <c r="Q28" s="27">
        <v>6</v>
      </c>
      <c r="R28" s="27">
        <v>6</v>
      </c>
      <c r="S28" s="27">
        <v>4</v>
      </c>
      <c r="T28" s="27">
        <v>4</v>
      </c>
      <c r="U28" s="29" t="s">
        <v>120</v>
      </c>
      <c r="V28" s="25">
        <v>0</v>
      </c>
      <c r="W28" s="25">
        <v>92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  <c r="AD28" s="27">
        <v>0</v>
      </c>
      <c r="AE28" s="27">
        <v>0</v>
      </c>
      <c r="AF28" s="27">
        <v>0</v>
      </c>
      <c r="AG28" s="27">
        <v>0</v>
      </c>
      <c r="AH28" s="27">
        <v>0</v>
      </c>
      <c r="AI28" s="27">
        <v>0</v>
      </c>
      <c r="AJ28" s="27">
        <v>0</v>
      </c>
      <c r="AK28" s="27">
        <v>0</v>
      </c>
      <c r="AL28" s="27">
        <v>0</v>
      </c>
      <c r="AM28" s="27">
        <v>0</v>
      </c>
      <c r="AN28" s="27">
        <v>0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39"/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3">
        <f>X28+Y28+Z28+AA28+AB28+AC28+AD28+AE28+AF28+AG28+AH28+AI28+AJ28+AK28+AL28+AM28+AN28+AO28+AP28+AQ28+AR28+AS28</f>
        <v>0</v>
      </c>
      <c r="BF28" s="23">
        <f t="shared" si="2"/>
        <v>92</v>
      </c>
    </row>
    <row r="29" spans="1:58" x14ac:dyDescent="0.25">
      <c r="A29" s="148"/>
      <c r="B29" s="133"/>
      <c r="C29" s="132"/>
      <c r="D29" s="36" t="s">
        <v>21</v>
      </c>
      <c r="E29" s="27">
        <v>4</v>
      </c>
      <c r="F29" s="27">
        <v>2</v>
      </c>
      <c r="G29" s="27">
        <v>4</v>
      </c>
      <c r="H29" s="27">
        <v>4</v>
      </c>
      <c r="I29" s="27">
        <v>4</v>
      </c>
      <c r="J29" s="27">
        <v>4</v>
      </c>
      <c r="K29" s="27">
        <v>2</v>
      </c>
      <c r="L29" s="27">
        <v>2</v>
      </c>
      <c r="M29" s="27">
        <v>2</v>
      </c>
      <c r="N29" s="27">
        <v>2</v>
      </c>
      <c r="O29" s="27">
        <v>2</v>
      </c>
      <c r="P29" s="27">
        <v>2</v>
      </c>
      <c r="Q29" s="27">
        <v>2</v>
      </c>
      <c r="R29" s="27">
        <v>2</v>
      </c>
      <c r="S29" s="27">
        <v>2</v>
      </c>
      <c r="T29" s="27">
        <v>2</v>
      </c>
      <c r="U29" s="27"/>
      <c r="V29" s="25">
        <v>0</v>
      </c>
      <c r="W29" s="25">
        <f>SUM(E29:T29)</f>
        <v>42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39"/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3">
        <f>X29+Y29+Z29+AA29+AB29+AC29+AD29+AE29+AF29+AG29+AH29+AI29+AJ29+AK29+AL29+AM29+AN29+AO29+AP29+AQ29+AR29+AS29</f>
        <v>0</v>
      </c>
      <c r="BF29" s="23">
        <f t="shared" si="2"/>
        <v>42</v>
      </c>
    </row>
    <row r="30" spans="1:58" x14ac:dyDescent="0.25">
      <c r="A30" s="148"/>
      <c r="B30" s="133" t="s">
        <v>114</v>
      </c>
      <c r="C30" s="139" t="s">
        <v>117</v>
      </c>
      <c r="D30" s="36" t="s">
        <v>25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/>
      <c r="V30" s="25">
        <v>0</v>
      </c>
      <c r="W30" s="25">
        <f t="shared" si="5"/>
        <v>0</v>
      </c>
      <c r="X30" s="33">
        <v>0</v>
      </c>
      <c r="Y30" s="33">
        <v>0</v>
      </c>
      <c r="Z30" s="33">
        <v>2</v>
      </c>
      <c r="AA30" s="33">
        <v>0</v>
      </c>
      <c r="AB30" s="33">
        <v>0</v>
      </c>
      <c r="AC30" s="33">
        <v>2</v>
      </c>
      <c r="AD30" s="33">
        <v>0</v>
      </c>
      <c r="AE30" s="33">
        <v>2</v>
      </c>
      <c r="AF30" s="33">
        <v>2</v>
      </c>
      <c r="AG30" s="33">
        <v>2</v>
      </c>
      <c r="AH30" s="33">
        <v>2</v>
      </c>
      <c r="AI30" s="33">
        <v>2</v>
      </c>
      <c r="AJ30" s="33">
        <v>2</v>
      </c>
      <c r="AK30" s="33">
        <v>2</v>
      </c>
      <c r="AL30" s="33">
        <v>2</v>
      </c>
      <c r="AM30" s="33">
        <v>2</v>
      </c>
      <c r="AN30" s="33">
        <v>2</v>
      </c>
      <c r="AO30" s="33">
        <v>2</v>
      </c>
      <c r="AP30" s="33">
        <v>2</v>
      </c>
      <c r="AQ30" s="33">
        <v>2</v>
      </c>
      <c r="AR30" s="33">
        <v>2</v>
      </c>
      <c r="AS30" s="33">
        <v>2</v>
      </c>
      <c r="AT30" s="33">
        <v>2</v>
      </c>
      <c r="AU30" s="14"/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3">
        <f t="shared" si="4"/>
        <v>36</v>
      </c>
      <c r="BF30" s="23">
        <f t="shared" si="2"/>
        <v>36</v>
      </c>
    </row>
    <row r="31" spans="1:58" x14ac:dyDescent="0.25">
      <c r="A31" s="148"/>
      <c r="B31" s="133"/>
      <c r="C31" s="139"/>
      <c r="D31" s="36" t="s">
        <v>21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7">
        <v>0</v>
      </c>
      <c r="O31" s="27">
        <v>0</v>
      </c>
      <c r="P31" s="27">
        <v>0</v>
      </c>
      <c r="Q31" s="27">
        <v>0</v>
      </c>
      <c r="R31" s="27">
        <v>0</v>
      </c>
      <c r="S31" s="27">
        <v>0</v>
      </c>
      <c r="T31" s="27">
        <v>0</v>
      </c>
      <c r="U31" s="27"/>
      <c r="V31" s="25">
        <v>0</v>
      </c>
      <c r="W31" s="25">
        <f t="shared" si="5"/>
        <v>0</v>
      </c>
      <c r="X31" s="27">
        <v>0</v>
      </c>
      <c r="Y31" s="27">
        <v>0</v>
      </c>
      <c r="Z31" s="27">
        <v>0</v>
      </c>
      <c r="AA31" s="27">
        <v>2</v>
      </c>
      <c r="AB31" s="27">
        <v>0</v>
      </c>
      <c r="AC31" s="27">
        <v>2</v>
      </c>
      <c r="AD31" s="27">
        <v>0</v>
      </c>
      <c r="AE31" s="27">
        <v>0</v>
      </c>
      <c r="AF31" s="27">
        <v>0</v>
      </c>
      <c r="AG31" s="27">
        <v>0</v>
      </c>
      <c r="AH31" s="27">
        <v>2</v>
      </c>
      <c r="AI31" s="27">
        <v>0</v>
      </c>
      <c r="AJ31" s="27">
        <v>2</v>
      </c>
      <c r="AK31" s="27">
        <v>0</v>
      </c>
      <c r="AL31" s="27">
        <v>0</v>
      </c>
      <c r="AM31" s="27">
        <v>2</v>
      </c>
      <c r="AN31" s="27">
        <v>0</v>
      </c>
      <c r="AO31" s="27">
        <v>0</v>
      </c>
      <c r="AP31" s="27">
        <v>2</v>
      </c>
      <c r="AQ31" s="27">
        <v>2</v>
      </c>
      <c r="AR31" s="27">
        <v>0</v>
      </c>
      <c r="AS31" s="27">
        <v>0</v>
      </c>
      <c r="AT31" s="27">
        <v>2</v>
      </c>
      <c r="AU31" s="39"/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3">
        <f>X31+Y31+Z31+AA31+AB31+AC31+AD31+AE31+AF31+AG31+AH31+AI31+AJ31+AK31+AL31+AM31+AN31+AO31+AP31+AQ31+AR31+AS31</f>
        <v>14</v>
      </c>
      <c r="BF31" s="23">
        <f t="shared" si="2"/>
        <v>14</v>
      </c>
    </row>
    <row r="32" spans="1:58" x14ac:dyDescent="0.25">
      <c r="A32" s="148"/>
      <c r="B32" s="139" t="s">
        <v>115</v>
      </c>
      <c r="C32" s="140" t="s">
        <v>118</v>
      </c>
      <c r="D32" s="36" t="s">
        <v>25</v>
      </c>
      <c r="E32" s="27">
        <v>1</v>
      </c>
      <c r="F32" s="27">
        <v>1</v>
      </c>
      <c r="G32" s="27">
        <v>1</v>
      </c>
      <c r="H32" s="27">
        <v>1</v>
      </c>
      <c r="I32" s="27">
        <v>1</v>
      </c>
      <c r="J32" s="27">
        <v>1</v>
      </c>
      <c r="K32" s="27">
        <v>1</v>
      </c>
      <c r="L32" s="27">
        <v>1</v>
      </c>
      <c r="M32" s="27">
        <v>1</v>
      </c>
      <c r="N32" s="27">
        <v>1</v>
      </c>
      <c r="O32" s="27">
        <v>1</v>
      </c>
      <c r="P32" s="27">
        <v>1</v>
      </c>
      <c r="Q32" s="27">
        <v>1</v>
      </c>
      <c r="R32" s="27">
        <v>1</v>
      </c>
      <c r="S32" s="27">
        <v>1</v>
      </c>
      <c r="T32" s="27">
        <v>1</v>
      </c>
      <c r="U32" s="27"/>
      <c r="V32" s="25">
        <v>0</v>
      </c>
      <c r="W32" s="25">
        <f t="shared" si="5"/>
        <v>16</v>
      </c>
      <c r="X32" s="33">
        <v>4</v>
      </c>
      <c r="Y32" s="33">
        <v>4</v>
      </c>
      <c r="Z32" s="33">
        <v>4</v>
      </c>
      <c r="AA32" s="33">
        <v>4</v>
      </c>
      <c r="AB32" s="33">
        <v>2</v>
      </c>
      <c r="AC32" s="33">
        <v>2</v>
      </c>
      <c r="AD32" s="33">
        <v>2</v>
      </c>
      <c r="AE32" s="33">
        <v>2</v>
      </c>
      <c r="AF32" s="33">
        <v>2</v>
      </c>
      <c r="AG32" s="33">
        <v>2</v>
      </c>
      <c r="AH32" s="33">
        <v>2</v>
      </c>
      <c r="AI32" s="33">
        <v>2</v>
      </c>
      <c r="AJ32" s="33">
        <v>4</v>
      </c>
      <c r="AK32" s="33">
        <v>2</v>
      </c>
      <c r="AL32" s="33">
        <v>4</v>
      </c>
      <c r="AM32" s="33">
        <v>4</v>
      </c>
      <c r="AN32" s="33">
        <v>4</v>
      </c>
      <c r="AO32" s="33">
        <v>2</v>
      </c>
      <c r="AP32" s="33">
        <v>2</v>
      </c>
      <c r="AQ32" s="33">
        <v>2</v>
      </c>
      <c r="AR32" s="33">
        <v>2</v>
      </c>
      <c r="AS32" s="33">
        <v>2</v>
      </c>
      <c r="AT32" s="33">
        <v>2</v>
      </c>
      <c r="AU32" s="33"/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3">
        <f t="shared" si="4"/>
        <v>62</v>
      </c>
      <c r="BF32" s="23">
        <f t="shared" si="2"/>
        <v>78</v>
      </c>
    </row>
    <row r="33" spans="1:104" x14ac:dyDescent="0.25">
      <c r="A33" s="148"/>
      <c r="B33" s="139"/>
      <c r="C33" s="141"/>
      <c r="D33" s="36" t="s">
        <v>21</v>
      </c>
      <c r="E33" s="27">
        <v>0.5</v>
      </c>
      <c r="F33" s="27">
        <v>0.5</v>
      </c>
      <c r="G33" s="27">
        <v>0.5</v>
      </c>
      <c r="H33" s="27">
        <v>0.5</v>
      </c>
      <c r="I33" s="27">
        <v>0.5</v>
      </c>
      <c r="J33" s="27">
        <v>0.5</v>
      </c>
      <c r="K33" s="27">
        <v>0.5</v>
      </c>
      <c r="L33" s="27">
        <v>0.5</v>
      </c>
      <c r="M33" s="27">
        <v>0.5</v>
      </c>
      <c r="N33" s="27">
        <v>0.5</v>
      </c>
      <c r="O33" s="27">
        <v>0.5</v>
      </c>
      <c r="P33" s="27">
        <v>0.5</v>
      </c>
      <c r="Q33" s="27">
        <v>0.5</v>
      </c>
      <c r="R33" s="27">
        <v>0.5</v>
      </c>
      <c r="S33" s="27">
        <v>0.5</v>
      </c>
      <c r="T33" s="27">
        <v>0.5</v>
      </c>
      <c r="U33" s="27"/>
      <c r="V33" s="25">
        <v>0</v>
      </c>
      <c r="W33" s="25">
        <f t="shared" si="5"/>
        <v>8</v>
      </c>
      <c r="X33" s="27">
        <v>2</v>
      </c>
      <c r="Y33" s="27">
        <v>2</v>
      </c>
      <c r="Z33" s="27">
        <v>2</v>
      </c>
      <c r="AA33" s="27">
        <v>2</v>
      </c>
      <c r="AB33" s="27">
        <v>1</v>
      </c>
      <c r="AC33" s="27">
        <v>0</v>
      </c>
      <c r="AD33" s="27">
        <v>2</v>
      </c>
      <c r="AE33" s="27">
        <v>2</v>
      </c>
      <c r="AF33" s="27">
        <v>0</v>
      </c>
      <c r="AG33" s="27">
        <v>0</v>
      </c>
      <c r="AH33" s="27">
        <v>0</v>
      </c>
      <c r="AI33" s="27">
        <v>0</v>
      </c>
      <c r="AJ33" s="27">
        <v>2</v>
      </c>
      <c r="AK33" s="27">
        <v>0</v>
      </c>
      <c r="AL33" s="27">
        <v>2</v>
      </c>
      <c r="AM33" s="27">
        <v>2</v>
      </c>
      <c r="AN33" s="27">
        <v>2</v>
      </c>
      <c r="AO33" s="27">
        <v>2</v>
      </c>
      <c r="AP33" s="27">
        <v>2</v>
      </c>
      <c r="AQ33" s="27">
        <v>2</v>
      </c>
      <c r="AR33" s="27">
        <v>2</v>
      </c>
      <c r="AS33" s="27">
        <v>2</v>
      </c>
      <c r="AT33" s="27">
        <v>2</v>
      </c>
      <c r="AU33" s="36"/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3">
        <f>X33+Y33+Z33+AA33+AB33+AC33+AD33+AE33+AF33+AG33+AH33+AI33+AJ33+AK33+AL33+AM33+AN33+AO33+AP33+AQ33+AR33+AS33</f>
        <v>31</v>
      </c>
      <c r="BF33" s="23">
        <f t="shared" si="2"/>
        <v>39</v>
      </c>
    </row>
    <row r="34" spans="1:104" s="43" customFormat="1" ht="31.5" customHeight="1" x14ac:dyDescent="0.25">
      <c r="A34" s="40"/>
      <c r="B34" s="138" t="s">
        <v>29</v>
      </c>
      <c r="C34" s="138"/>
      <c r="D34" s="138"/>
      <c r="E34" s="16">
        <v>36</v>
      </c>
      <c r="F34" s="16">
        <v>36</v>
      </c>
      <c r="G34" s="16">
        <v>36</v>
      </c>
      <c r="H34" s="16">
        <v>36</v>
      </c>
      <c r="I34" s="16">
        <v>36</v>
      </c>
      <c r="J34" s="16">
        <v>36</v>
      </c>
      <c r="K34" s="16">
        <v>36</v>
      </c>
      <c r="L34" s="16">
        <v>36</v>
      </c>
      <c r="M34" s="16">
        <v>36</v>
      </c>
      <c r="N34" s="16">
        <v>36</v>
      </c>
      <c r="O34" s="16">
        <v>36</v>
      </c>
      <c r="P34" s="16">
        <v>36</v>
      </c>
      <c r="Q34" s="16">
        <v>36</v>
      </c>
      <c r="R34" s="16">
        <v>36</v>
      </c>
      <c r="S34" s="16">
        <v>36</v>
      </c>
      <c r="T34" s="16">
        <v>36</v>
      </c>
      <c r="U34" s="16">
        <v>36</v>
      </c>
      <c r="V34" s="41">
        <v>0</v>
      </c>
      <c r="W34" s="41">
        <v>612</v>
      </c>
      <c r="X34" s="16">
        <v>36</v>
      </c>
      <c r="Y34" s="16">
        <v>36</v>
      </c>
      <c r="Z34" s="16">
        <v>36</v>
      </c>
      <c r="AA34" s="16">
        <v>36</v>
      </c>
      <c r="AB34" s="16">
        <v>36</v>
      </c>
      <c r="AC34" s="16">
        <v>36</v>
      </c>
      <c r="AD34" s="16">
        <v>36</v>
      </c>
      <c r="AE34" s="16">
        <v>36</v>
      </c>
      <c r="AF34" s="16">
        <v>36</v>
      </c>
      <c r="AG34" s="16">
        <v>36</v>
      </c>
      <c r="AH34" s="16">
        <v>36</v>
      </c>
      <c r="AI34" s="16">
        <v>36</v>
      </c>
      <c r="AJ34" s="16">
        <v>36</v>
      </c>
      <c r="AK34" s="16">
        <v>36</v>
      </c>
      <c r="AL34" s="16">
        <v>36</v>
      </c>
      <c r="AM34" s="16">
        <v>36</v>
      </c>
      <c r="AN34" s="16">
        <v>36</v>
      </c>
      <c r="AO34" s="16">
        <v>36</v>
      </c>
      <c r="AP34" s="16">
        <v>36</v>
      </c>
      <c r="AQ34" s="16">
        <v>36</v>
      </c>
      <c r="AR34" s="16">
        <v>36</v>
      </c>
      <c r="AS34" s="16">
        <v>36</v>
      </c>
      <c r="AT34" s="16">
        <v>36</v>
      </c>
      <c r="AU34" s="16">
        <v>36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41">
        <v>864</v>
      </c>
      <c r="BF34" s="41">
        <f>BE34+W34</f>
        <v>1476</v>
      </c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</row>
    <row r="35" spans="1:104" ht="36" customHeight="1" x14ac:dyDescent="0.25">
      <c r="A35" s="40"/>
      <c r="B35" s="134" t="s">
        <v>30</v>
      </c>
      <c r="C35" s="134"/>
      <c r="D35" s="134"/>
      <c r="E35" s="45">
        <v>18</v>
      </c>
      <c r="F35" s="45">
        <v>18</v>
      </c>
      <c r="G35" s="45">
        <v>18</v>
      </c>
      <c r="H35" s="45">
        <v>18</v>
      </c>
      <c r="I35" s="45">
        <v>18</v>
      </c>
      <c r="J35" s="45">
        <v>18</v>
      </c>
      <c r="K35" s="45">
        <v>18</v>
      </c>
      <c r="L35" s="45">
        <v>18</v>
      </c>
      <c r="M35" s="45">
        <v>18</v>
      </c>
      <c r="N35" s="45">
        <v>18</v>
      </c>
      <c r="O35" s="45">
        <v>18</v>
      </c>
      <c r="P35" s="45">
        <v>18</v>
      </c>
      <c r="Q35" s="45">
        <v>18</v>
      </c>
      <c r="R35" s="45">
        <v>18</v>
      </c>
      <c r="S35" s="45">
        <v>18</v>
      </c>
      <c r="T35" s="45">
        <v>18</v>
      </c>
      <c r="U35" s="16">
        <v>0</v>
      </c>
      <c r="V35" s="41">
        <v>0</v>
      </c>
      <c r="W35" s="41">
        <v>288</v>
      </c>
      <c r="X35" s="45">
        <v>18</v>
      </c>
      <c r="Y35" s="45">
        <v>18</v>
      </c>
      <c r="Z35" s="45">
        <v>18</v>
      </c>
      <c r="AA35" s="45">
        <v>18</v>
      </c>
      <c r="AB35" s="45">
        <v>18</v>
      </c>
      <c r="AC35" s="45">
        <v>18</v>
      </c>
      <c r="AD35" s="45">
        <v>18</v>
      </c>
      <c r="AE35" s="45">
        <v>18</v>
      </c>
      <c r="AF35" s="45">
        <v>18</v>
      </c>
      <c r="AG35" s="45">
        <v>18</v>
      </c>
      <c r="AH35" s="45">
        <v>18</v>
      </c>
      <c r="AI35" s="45">
        <v>18</v>
      </c>
      <c r="AJ35" s="45">
        <v>18</v>
      </c>
      <c r="AK35" s="45">
        <v>18</v>
      </c>
      <c r="AL35" s="45">
        <v>18</v>
      </c>
      <c r="AM35" s="45">
        <v>18</v>
      </c>
      <c r="AN35" s="45">
        <v>18</v>
      </c>
      <c r="AO35" s="45">
        <v>18</v>
      </c>
      <c r="AP35" s="45">
        <v>18</v>
      </c>
      <c r="AQ35" s="45">
        <v>18</v>
      </c>
      <c r="AR35" s="45">
        <v>18</v>
      </c>
      <c r="AS35" s="45">
        <v>18</v>
      </c>
      <c r="AT35" s="45">
        <v>18</v>
      </c>
      <c r="AU35" s="44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41">
        <v>414</v>
      </c>
      <c r="BF35" s="45">
        <f>BE35+W35</f>
        <v>702</v>
      </c>
    </row>
    <row r="36" spans="1:104" ht="32.25" customHeight="1" x14ac:dyDescent="0.25">
      <c r="A36" s="40"/>
      <c r="B36" s="135" t="s">
        <v>31</v>
      </c>
      <c r="C36" s="136"/>
      <c r="D36" s="137"/>
      <c r="E36" s="46">
        <f>E34+E35</f>
        <v>54</v>
      </c>
      <c r="F36" s="46">
        <f t="shared" ref="F36:T36" si="6">F34+F35</f>
        <v>54</v>
      </c>
      <c r="G36" s="46">
        <f t="shared" si="6"/>
        <v>54</v>
      </c>
      <c r="H36" s="46">
        <f t="shared" si="6"/>
        <v>54</v>
      </c>
      <c r="I36" s="46">
        <f t="shared" si="6"/>
        <v>54</v>
      </c>
      <c r="J36" s="46">
        <f t="shared" si="6"/>
        <v>54</v>
      </c>
      <c r="K36" s="46">
        <f t="shared" si="6"/>
        <v>54</v>
      </c>
      <c r="L36" s="46">
        <f t="shared" si="6"/>
        <v>54</v>
      </c>
      <c r="M36" s="46">
        <f t="shared" si="6"/>
        <v>54</v>
      </c>
      <c r="N36" s="46">
        <f t="shared" si="6"/>
        <v>54</v>
      </c>
      <c r="O36" s="46">
        <f t="shared" si="6"/>
        <v>54</v>
      </c>
      <c r="P36" s="46">
        <f t="shared" si="6"/>
        <v>54</v>
      </c>
      <c r="Q36" s="46">
        <f t="shared" si="6"/>
        <v>54</v>
      </c>
      <c r="R36" s="46">
        <f t="shared" si="6"/>
        <v>54</v>
      </c>
      <c r="S36" s="46">
        <f t="shared" si="6"/>
        <v>54</v>
      </c>
      <c r="T36" s="46">
        <f t="shared" si="6"/>
        <v>54</v>
      </c>
      <c r="U36" s="46">
        <v>36</v>
      </c>
      <c r="V36" s="47">
        <v>0</v>
      </c>
      <c r="W36" s="48">
        <f>SUM(W34+W35)</f>
        <v>900</v>
      </c>
      <c r="X36" s="46">
        <f>X34+X35</f>
        <v>54</v>
      </c>
      <c r="Y36" s="46">
        <f t="shared" ref="Y36:AS36" si="7">Y34+Y35</f>
        <v>54</v>
      </c>
      <c r="Z36" s="46">
        <f t="shared" si="7"/>
        <v>54</v>
      </c>
      <c r="AA36" s="46">
        <f t="shared" si="7"/>
        <v>54</v>
      </c>
      <c r="AB36" s="46">
        <f t="shared" si="7"/>
        <v>54</v>
      </c>
      <c r="AC36" s="46">
        <f t="shared" si="7"/>
        <v>54</v>
      </c>
      <c r="AD36" s="46">
        <f t="shared" si="7"/>
        <v>54</v>
      </c>
      <c r="AE36" s="46">
        <f t="shared" si="7"/>
        <v>54</v>
      </c>
      <c r="AF36" s="46">
        <f t="shared" si="7"/>
        <v>54</v>
      </c>
      <c r="AG36" s="46">
        <f t="shared" si="7"/>
        <v>54</v>
      </c>
      <c r="AH36" s="46">
        <f t="shared" si="7"/>
        <v>54</v>
      </c>
      <c r="AI36" s="46">
        <f t="shared" si="7"/>
        <v>54</v>
      </c>
      <c r="AJ36" s="46">
        <f t="shared" si="7"/>
        <v>54</v>
      </c>
      <c r="AK36" s="46">
        <f t="shared" si="7"/>
        <v>54</v>
      </c>
      <c r="AL36" s="46">
        <f t="shared" si="7"/>
        <v>54</v>
      </c>
      <c r="AM36" s="46">
        <f t="shared" si="7"/>
        <v>54</v>
      </c>
      <c r="AN36" s="46">
        <f t="shared" si="7"/>
        <v>54</v>
      </c>
      <c r="AO36" s="46">
        <f t="shared" si="7"/>
        <v>54</v>
      </c>
      <c r="AP36" s="46">
        <f t="shared" si="7"/>
        <v>54</v>
      </c>
      <c r="AQ36" s="46">
        <f t="shared" si="7"/>
        <v>54</v>
      </c>
      <c r="AR36" s="46">
        <f t="shared" si="7"/>
        <v>54</v>
      </c>
      <c r="AS36" s="46">
        <f t="shared" si="7"/>
        <v>54</v>
      </c>
      <c r="AT36" s="46">
        <f>SUM(AT34:AT35)</f>
        <v>54</v>
      </c>
      <c r="AU36" s="46">
        <v>36</v>
      </c>
      <c r="AV36" s="49">
        <v>0</v>
      </c>
      <c r="AW36" s="17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7">
        <f>SUM(BE34+BE35)</f>
        <v>1278</v>
      </c>
      <c r="BF36" s="47">
        <f>BE36+W36</f>
        <v>2178</v>
      </c>
    </row>
    <row r="37" spans="1:104" x14ac:dyDescent="0.25">
      <c r="B37" s="1"/>
      <c r="C37" s="1"/>
      <c r="D37" s="1"/>
      <c r="E37" s="50"/>
      <c r="F37" s="50"/>
      <c r="G37" s="50"/>
      <c r="H37" s="50"/>
      <c r="I37" s="50"/>
      <c r="J37" s="5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spans="1:104" x14ac:dyDescent="0.25">
      <c r="B38" s="1"/>
      <c r="C38" s="1"/>
      <c r="D38" s="1"/>
      <c r="E38" s="50"/>
      <c r="F38" s="50"/>
      <c r="G38" s="50"/>
      <c r="H38" s="50"/>
      <c r="I38" s="50"/>
      <c r="J38" s="50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spans="1:104" x14ac:dyDescent="0.25">
      <c r="B39" s="1"/>
      <c r="C39" s="1"/>
      <c r="D39" s="1"/>
      <c r="E39" s="50"/>
      <c r="F39" s="50"/>
      <c r="G39" s="50"/>
      <c r="H39" s="50"/>
      <c r="I39" s="50"/>
      <c r="J39" s="5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5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</row>
    <row r="40" spans="1:104" x14ac:dyDescent="0.25">
      <c r="B40" s="1"/>
      <c r="C40" s="1"/>
      <c r="D40" s="1"/>
      <c r="E40" s="50"/>
      <c r="F40" s="50"/>
      <c r="G40" s="50"/>
      <c r="H40" s="50"/>
      <c r="I40" s="50"/>
      <c r="J40" s="5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</row>
    <row r="41" spans="1:104" x14ac:dyDescent="0.25">
      <c r="B41" s="1"/>
      <c r="C41" s="1"/>
      <c r="D41" s="1"/>
      <c r="E41" s="50"/>
      <c r="F41" s="50"/>
      <c r="G41" s="50"/>
      <c r="H41" s="50"/>
      <c r="I41" s="50"/>
      <c r="J41" s="5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</row>
    <row r="42" spans="1:104" x14ac:dyDescent="0.25">
      <c r="B42" s="1"/>
      <c r="C42" s="1"/>
      <c r="D42" s="1"/>
      <c r="E42" s="50"/>
      <c r="F42" s="50"/>
      <c r="G42" s="50"/>
      <c r="H42" s="50"/>
      <c r="I42" s="50"/>
      <c r="J42" s="50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</row>
    <row r="43" spans="1:104" x14ac:dyDescent="0.25">
      <c r="B43" s="1"/>
      <c r="C43" s="1"/>
      <c r="D43" s="1"/>
      <c r="E43" s="50"/>
      <c r="F43" s="50"/>
      <c r="G43" s="50"/>
      <c r="H43" s="50"/>
      <c r="I43" s="50"/>
      <c r="J43" s="5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</row>
    <row r="44" spans="1:104" x14ac:dyDescent="0.25">
      <c r="B44" s="1"/>
      <c r="C44" s="1"/>
      <c r="D44" s="1"/>
      <c r="E44" s="50"/>
      <c r="F44" s="50"/>
      <c r="G44" s="50"/>
      <c r="H44" s="50"/>
      <c r="I44" s="50"/>
      <c r="J44" s="50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</row>
    <row r="45" spans="1:104" x14ac:dyDescent="0.25">
      <c r="B45" s="1"/>
      <c r="C45" s="1"/>
      <c r="D45" s="1"/>
      <c r="E45" s="50"/>
      <c r="F45" s="50"/>
      <c r="G45" s="50"/>
      <c r="H45" s="50"/>
      <c r="I45" s="50"/>
      <c r="J45" s="5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</row>
    <row r="46" spans="1:104" x14ac:dyDescent="0.25">
      <c r="B46" s="1"/>
      <c r="C46" s="1"/>
      <c r="D46" s="1"/>
      <c r="E46" s="50"/>
      <c r="F46" s="50"/>
      <c r="G46" s="50"/>
      <c r="H46" s="50"/>
      <c r="I46" s="50"/>
      <c r="J46" s="50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</row>
    <row r="47" spans="1:104" x14ac:dyDescent="0.25">
      <c r="B47" s="1"/>
      <c r="C47" s="1"/>
      <c r="D47" s="1"/>
      <c r="E47" s="50"/>
      <c r="F47" s="50"/>
      <c r="G47" s="50"/>
      <c r="H47" s="50"/>
      <c r="I47" s="50"/>
      <c r="J47" s="50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</row>
    <row r="48" spans="1:104" x14ac:dyDescent="0.25">
      <c r="B48" s="1"/>
      <c r="C48" s="1"/>
      <c r="D48" s="1"/>
      <c r="E48" s="50"/>
      <c r="F48" s="50"/>
      <c r="G48" s="50"/>
      <c r="H48" s="50"/>
      <c r="I48" s="50"/>
      <c r="J48" s="50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</row>
    <row r="49" spans="2:58" x14ac:dyDescent="0.25">
      <c r="B49" s="1"/>
      <c r="C49" s="1"/>
      <c r="D49" s="1"/>
      <c r="E49" s="50"/>
      <c r="F49" s="50"/>
      <c r="G49" s="50"/>
      <c r="H49" s="50"/>
      <c r="I49" s="50"/>
      <c r="J49" s="50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</row>
    <row r="50" spans="2:58" x14ac:dyDescent="0.25">
      <c r="B50" s="1"/>
      <c r="C50" s="1"/>
      <c r="D50" s="1"/>
      <c r="E50" s="50"/>
      <c r="F50" s="50"/>
      <c r="G50" s="50"/>
      <c r="H50" s="50"/>
      <c r="I50" s="50"/>
      <c r="J50" s="50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</row>
    <row r="51" spans="2:58" x14ac:dyDescent="0.25">
      <c r="B51" s="1"/>
      <c r="C51" s="1"/>
      <c r="D51" s="1"/>
      <c r="E51" s="50"/>
      <c r="F51" s="50"/>
      <c r="G51" s="50"/>
      <c r="H51" s="50"/>
      <c r="I51" s="50"/>
      <c r="J51" s="50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</row>
    <row r="52" spans="2:58" x14ac:dyDescent="0.25">
      <c r="B52" s="1"/>
      <c r="C52" s="1"/>
      <c r="D52" s="1"/>
      <c r="E52" s="50"/>
      <c r="F52" s="50"/>
      <c r="G52" s="50"/>
      <c r="H52" s="50"/>
      <c r="I52" s="50"/>
      <c r="J52" s="50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</row>
    <row r="53" spans="2:58" x14ac:dyDescent="0.25">
      <c r="B53" s="1"/>
      <c r="C53" s="1"/>
      <c r="D53" s="1"/>
      <c r="E53" s="50"/>
      <c r="F53" s="50"/>
      <c r="G53" s="50"/>
      <c r="H53" s="50"/>
      <c r="I53" s="50"/>
      <c r="J53" s="50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</row>
    <row r="54" spans="2:58" x14ac:dyDescent="0.25">
      <c r="B54" s="1"/>
      <c r="C54" s="1"/>
      <c r="D54" s="1"/>
      <c r="E54" s="50"/>
      <c r="F54" s="50"/>
      <c r="G54" s="50"/>
      <c r="H54" s="50"/>
      <c r="I54" s="50"/>
      <c r="J54" s="5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</row>
    <row r="55" spans="2:58" x14ac:dyDescent="0.25">
      <c r="B55" s="1"/>
      <c r="C55" s="1"/>
      <c r="D55" s="1"/>
      <c r="E55" s="50"/>
      <c r="F55" s="50"/>
      <c r="G55" s="50"/>
      <c r="H55" s="50"/>
      <c r="I55" s="50"/>
      <c r="J55" s="50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</row>
    <row r="56" spans="2:58" x14ac:dyDescent="0.25">
      <c r="B56" s="1"/>
      <c r="C56" s="1"/>
      <c r="D56" s="1"/>
      <c r="E56" s="50"/>
      <c r="F56" s="50"/>
      <c r="G56" s="50"/>
      <c r="H56" s="50"/>
      <c r="I56" s="50"/>
      <c r="J56" s="50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</row>
    <row r="57" spans="2:58" x14ac:dyDescent="0.25">
      <c r="B57" s="1"/>
      <c r="C57" s="1"/>
      <c r="D57" s="1"/>
      <c r="E57" s="50"/>
      <c r="F57" s="50"/>
      <c r="G57" s="50"/>
      <c r="H57" s="50"/>
      <c r="I57" s="50"/>
      <c r="J57" s="50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</row>
    <row r="58" spans="2:58" x14ac:dyDescent="0.25">
      <c r="B58" s="1"/>
      <c r="C58" s="1"/>
      <c r="D58" s="1"/>
      <c r="E58" s="50"/>
      <c r="F58" s="50"/>
      <c r="G58" s="50"/>
      <c r="H58" s="50"/>
      <c r="I58" s="50"/>
      <c r="J58" s="50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</row>
    <row r="59" spans="2:58" x14ac:dyDescent="0.25">
      <c r="B59" s="1"/>
      <c r="C59" s="1"/>
      <c r="D59" s="1"/>
      <c r="E59" s="50"/>
      <c r="F59" s="50"/>
      <c r="G59" s="50"/>
      <c r="H59" s="50"/>
      <c r="I59" s="50"/>
      <c r="J59" s="50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</row>
    <row r="60" spans="2:58" x14ac:dyDescent="0.25">
      <c r="B60" s="1"/>
      <c r="C60" s="1"/>
      <c r="D60" s="1"/>
      <c r="E60" s="50"/>
      <c r="F60" s="50"/>
      <c r="G60" s="50"/>
      <c r="H60" s="50"/>
      <c r="I60" s="50"/>
      <c r="J60" s="50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</row>
    <row r="61" spans="2:58" x14ac:dyDescent="0.25">
      <c r="B61" s="1"/>
      <c r="C61" s="1"/>
      <c r="D61" s="1"/>
      <c r="E61" s="50"/>
      <c r="F61" s="50"/>
      <c r="G61" s="50"/>
      <c r="H61" s="50"/>
      <c r="I61" s="50"/>
      <c r="J61" s="50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</row>
    <row r="62" spans="2:58" x14ac:dyDescent="0.25">
      <c r="B62" s="1"/>
      <c r="C62" s="1"/>
      <c r="D62" s="1"/>
      <c r="E62" s="50"/>
      <c r="F62" s="50"/>
      <c r="G62" s="50"/>
      <c r="H62" s="50"/>
      <c r="I62" s="50"/>
      <c r="J62" s="50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</row>
    <row r="63" spans="2:58" x14ac:dyDescent="0.25">
      <c r="B63" s="1"/>
      <c r="C63" s="1"/>
      <c r="D63" s="1"/>
      <c r="E63" s="50"/>
      <c r="F63" s="50"/>
      <c r="G63" s="50"/>
      <c r="H63" s="50"/>
      <c r="I63" s="50"/>
      <c r="J63" s="50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</row>
    <row r="64" spans="2:58" x14ac:dyDescent="0.25">
      <c r="B64" s="1"/>
      <c r="C64" s="1"/>
      <c r="D64" s="1"/>
      <c r="E64" s="50"/>
      <c r="F64" s="50"/>
      <c r="G64" s="50"/>
      <c r="H64" s="50"/>
      <c r="I64" s="50"/>
      <c r="J64" s="50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</row>
    <row r="65" spans="2:58" x14ac:dyDescent="0.25">
      <c r="B65" s="1"/>
      <c r="C65" s="1"/>
      <c r="D65" s="1"/>
      <c r="E65" s="50"/>
      <c r="F65" s="50"/>
      <c r="G65" s="50"/>
      <c r="H65" s="50"/>
      <c r="I65" s="50"/>
      <c r="J65" s="50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</row>
    <row r="66" spans="2:58" x14ac:dyDescent="0.25">
      <c r="B66" s="1"/>
      <c r="C66" s="1"/>
      <c r="D66" s="1"/>
      <c r="E66" s="50"/>
      <c r="F66" s="50"/>
      <c r="G66" s="50"/>
      <c r="H66" s="50"/>
      <c r="I66" s="50"/>
      <c r="J66" s="50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</row>
    <row r="67" spans="2:58" x14ac:dyDescent="0.25">
      <c r="B67" s="1"/>
      <c r="C67" s="1"/>
      <c r="D67" s="1"/>
      <c r="E67" s="50"/>
      <c r="F67" s="50"/>
      <c r="G67" s="50"/>
      <c r="H67" s="50"/>
      <c r="I67" s="50"/>
      <c r="J67" s="50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</row>
    <row r="68" spans="2:58" x14ac:dyDescent="0.25">
      <c r="B68" s="1"/>
      <c r="C68" s="1"/>
      <c r="D68" s="1"/>
      <c r="E68" s="50"/>
      <c r="F68" s="50"/>
      <c r="G68" s="50"/>
      <c r="H68" s="50"/>
      <c r="I68" s="50"/>
      <c r="J68" s="50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</row>
    <row r="69" spans="2:58" x14ac:dyDescent="0.25">
      <c r="B69" s="1"/>
      <c r="C69" s="1"/>
      <c r="D69" s="1"/>
      <c r="E69" s="50"/>
      <c r="F69" s="50"/>
      <c r="G69" s="50"/>
      <c r="H69" s="50"/>
      <c r="I69" s="50"/>
      <c r="J69" s="50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</row>
    <row r="70" spans="2:58" x14ac:dyDescent="0.25">
      <c r="B70" s="1"/>
      <c r="C70" s="1"/>
      <c r="D70" s="1"/>
      <c r="E70" s="50"/>
      <c r="F70" s="50"/>
      <c r="G70" s="50"/>
      <c r="H70" s="50"/>
      <c r="I70" s="50"/>
      <c r="J70" s="50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</row>
    <row r="71" spans="2:58" x14ac:dyDescent="0.25">
      <c r="B71" s="1"/>
      <c r="C71" s="1"/>
      <c r="D71" s="1"/>
      <c r="E71" s="50"/>
      <c r="F71" s="50"/>
      <c r="G71" s="50"/>
      <c r="H71" s="50"/>
      <c r="I71" s="50"/>
      <c r="J71" s="50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</row>
    <row r="72" spans="2:58" x14ac:dyDescent="0.25">
      <c r="B72" s="1"/>
      <c r="C72" s="1"/>
      <c r="D72" s="1"/>
      <c r="E72" s="50"/>
      <c r="F72" s="50"/>
      <c r="G72" s="50"/>
      <c r="H72" s="50"/>
      <c r="I72" s="50"/>
      <c r="J72" s="50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</row>
    <row r="73" spans="2:58" x14ac:dyDescent="0.25">
      <c r="B73" s="1"/>
      <c r="C73" s="1"/>
      <c r="D73" s="1"/>
      <c r="E73" s="50"/>
      <c r="F73" s="50"/>
      <c r="G73" s="50"/>
      <c r="H73" s="50"/>
      <c r="I73" s="50"/>
      <c r="J73" s="50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spans="2:58" x14ac:dyDescent="0.25">
      <c r="B74" s="1"/>
      <c r="C74" s="1"/>
      <c r="D74" s="1"/>
      <c r="E74" s="50"/>
      <c r="F74" s="50"/>
      <c r="G74" s="50"/>
      <c r="H74" s="50"/>
      <c r="I74" s="50"/>
      <c r="J74" s="50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2:58" x14ac:dyDescent="0.25">
      <c r="B75" s="1"/>
      <c r="C75" s="1"/>
      <c r="D75" s="1"/>
      <c r="E75" s="50"/>
      <c r="F75" s="50"/>
      <c r="G75" s="50"/>
      <c r="H75" s="50"/>
      <c r="I75" s="50"/>
      <c r="J75" s="50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2:58" x14ac:dyDescent="0.25">
      <c r="B76" s="1"/>
      <c r="C76" s="1"/>
      <c r="D76" s="1"/>
      <c r="E76" s="50"/>
      <c r="F76" s="50"/>
      <c r="G76" s="50"/>
      <c r="H76" s="50"/>
      <c r="I76" s="50"/>
      <c r="J76" s="50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</row>
    <row r="77" spans="2:58" x14ac:dyDescent="0.25">
      <c r="B77" s="1"/>
      <c r="C77" s="1"/>
      <c r="D77" s="1"/>
      <c r="E77" s="50"/>
      <c r="F77" s="50"/>
      <c r="G77" s="50"/>
      <c r="H77" s="50"/>
      <c r="I77" s="50"/>
      <c r="J77" s="50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</row>
    <row r="78" spans="2:58" x14ac:dyDescent="0.25">
      <c r="B78" s="1"/>
      <c r="C78" s="1"/>
      <c r="D78" s="1"/>
      <c r="E78" s="50"/>
      <c r="F78" s="50"/>
      <c r="G78" s="50"/>
      <c r="H78" s="50"/>
      <c r="I78" s="50"/>
      <c r="J78" s="50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</row>
    <row r="79" spans="2:58" x14ac:dyDescent="0.25">
      <c r="B79" s="1"/>
      <c r="C79" s="1"/>
      <c r="D79" s="1"/>
      <c r="E79" s="50"/>
      <c r="F79" s="50"/>
      <c r="G79" s="50"/>
      <c r="H79" s="50"/>
      <c r="I79" s="50"/>
      <c r="J79" s="50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</row>
    <row r="80" spans="2:58" x14ac:dyDescent="0.25">
      <c r="B80" s="1"/>
      <c r="C80" s="1"/>
      <c r="D80" s="1"/>
      <c r="E80" s="50"/>
      <c r="F80" s="50"/>
      <c r="G80" s="50"/>
      <c r="H80" s="50"/>
      <c r="I80" s="50"/>
      <c r="J80" s="50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</row>
    <row r="81" spans="2:58" x14ac:dyDescent="0.25">
      <c r="B81" s="1"/>
      <c r="C81" s="1"/>
      <c r="D81" s="1"/>
      <c r="E81" s="50"/>
      <c r="F81" s="50"/>
      <c r="G81" s="50"/>
      <c r="H81" s="50"/>
      <c r="I81" s="50"/>
      <c r="J81" s="50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</row>
    <row r="82" spans="2:58" x14ac:dyDescent="0.25">
      <c r="B82" s="1"/>
      <c r="C82" s="1"/>
      <c r="D82" s="1"/>
      <c r="E82" s="50"/>
      <c r="F82" s="50"/>
      <c r="G82" s="50"/>
      <c r="H82" s="50"/>
      <c r="I82" s="50"/>
      <c r="J82" s="50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</row>
    <row r="83" spans="2:58" x14ac:dyDescent="0.25">
      <c r="B83" s="1"/>
      <c r="C83" s="1"/>
      <c r="D83" s="1"/>
      <c r="E83" s="50"/>
      <c r="F83" s="50"/>
      <c r="G83" s="50"/>
      <c r="H83" s="50"/>
      <c r="I83" s="50"/>
      <c r="J83" s="50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2:58" x14ac:dyDescent="0.25">
      <c r="B84" s="1"/>
      <c r="C84" s="1"/>
      <c r="D84" s="1"/>
      <c r="E84" s="50"/>
      <c r="F84" s="50"/>
      <c r="G84" s="50"/>
      <c r="H84" s="50"/>
      <c r="I84" s="50"/>
      <c r="J84" s="50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</row>
    <row r="85" spans="2:58" x14ac:dyDescent="0.25">
      <c r="B85" s="1"/>
      <c r="C85" s="1"/>
      <c r="D85" s="1"/>
      <c r="E85" s="50"/>
      <c r="F85" s="50"/>
      <c r="G85" s="50"/>
      <c r="H85" s="50"/>
      <c r="I85" s="50"/>
      <c r="J85" s="50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2:58" x14ac:dyDescent="0.25">
      <c r="B86" s="1"/>
      <c r="C86" s="1"/>
      <c r="D86" s="1"/>
      <c r="E86" s="50"/>
      <c r="F86" s="50"/>
      <c r="G86" s="50"/>
      <c r="H86" s="50"/>
      <c r="I86" s="50"/>
      <c r="J86" s="50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2:58" x14ac:dyDescent="0.25">
      <c r="B87" s="1"/>
      <c r="C87" s="1"/>
      <c r="D87" s="1"/>
      <c r="E87" s="50"/>
      <c r="F87" s="50"/>
      <c r="G87" s="50"/>
      <c r="H87" s="50"/>
      <c r="I87" s="50"/>
      <c r="J87" s="50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2:58" x14ac:dyDescent="0.25">
      <c r="B88" s="1"/>
      <c r="C88" s="1"/>
      <c r="D88" s="1"/>
      <c r="E88" s="50"/>
      <c r="F88" s="50"/>
      <c r="G88" s="50"/>
      <c r="H88" s="50"/>
      <c r="I88" s="50"/>
      <c r="J88" s="50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2:58" x14ac:dyDescent="0.25">
      <c r="B89" s="1"/>
      <c r="C89" s="1"/>
      <c r="D89" s="1"/>
      <c r="E89" s="50"/>
      <c r="F89" s="50"/>
      <c r="G89" s="50"/>
      <c r="H89" s="50"/>
      <c r="I89" s="50"/>
      <c r="J89" s="50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2:58" x14ac:dyDescent="0.25">
      <c r="B90" s="1"/>
      <c r="C90" s="1"/>
      <c r="D90" s="1"/>
      <c r="E90" s="50"/>
      <c r="F90" s="50"/>
      <c r="G90" s="50"/>
      <c r="H90" s="50"/>
      <c r="I90" s="50"/>
      <c r="J90" s="50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2:58" x14ac:dyDescent="0.25">
      <c r="B91" s="1"/>
      <c r="C91" s="1"/>
      <c r="D91" s="1"/>
      <c r="E91" s="50"/>
      <c r="F91" s="50"/>
      <c r="G91" s="50"/>
      <c r="H91" s="50"/>
      <c r="I91" s="50"/>
      <c r="J91" s="50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2:58" x14ac:dyDescent="0.25">
      <c r="B92" s="1"/>
      <c r="C92" s="1"/>
      <c r="D92" s="1"/>
      <c r="E92" s="50"/>
      <c r="F92" s="50"/>
      <c r="G92" s="50"/>
      <c r="H92" s="50"/>
      <c r="I92" s="50"/>
      <c r="J92" s="50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2:58" x14ac:dyDescent="0.25">
      <c r="B93" s="1"/>
      <c r="C93" s="1"/>
      <c r="D93" s="1"/>
      <c r="E93" s="50"/>
      <c r="F93" s="50"/>
      <c r="G93" s="50"/>
      <c r="H93" s="50"/>
      <c r="I93" s="50"/>
      <c r="J93" s="50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2:58" x14ac:dyDescent="0.25">
      <c r="B94" s="1"/>
      <c r="C94" s="1"/>
      <c r="D94" s="1"/>
      <c r="E94" s="50"/>
      <c r="F94" s="50"/>
      <c r="G94" s="50"/>
      <c r="H94" s="50"/>
      <c r="I94" s="50"/>
      <c r="J94" s="50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2:58" x14ac:dyDescent="0.25">
      <c r="B95" s="1"/>
      <c r="C95" s="1"/>
      <c r="D95" s="1"/>
      <c r="E95" s="50"/>
      <c r="F95" s="50"/>
      <c r="G95" s="50"/>
      <c r="H95" s="50"/>
      <c r="I95" s="50"/>
      <c r="J95" s="50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2:58" x14ac:dyDescent="0.25">
      <c r="B96" s="1"/>
      <c r="C96" s="1"/>
      <c r="D96" s="1"/>
      <c r="E96" s="50"/>
      <c r="F96" s="50"/>
      <c r="G96" s="50"/>
      <c r="H96" s="50"/>
      <c r="I96" s="50"/>
      <c r="J96" s="50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2:58" x14ac:dyDescent="0.25">
      <c r="B97" s="1"/>
      <c r="C97" s="1"/>
      <c r="D97" s="1"/>
      <c r="E97" s="50"/>
      <c r="F97" s="50"/>
      <c r="G97" s="50"/>
      <c r="H97" s="50"/>
      <c r="I97" s="50"/>
      <c r="J97" s="50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2:58" x14ac:dyDescent="0.25">
      <c r="B98" s="1"/>
      <c r="C98" s="1"/>
      <c r="D98" s="1"/>
      <c r="E98" s="50"/>
      <c r="F98" s="50"/>
      <c r="G98" s="50"/>
      <c r="H98" s="50"/>
      <c r="I98" s="50"/>
      <c r="J98" s="50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2:58" x14ac:dyDescent="0.25">
      <c r="B99" s="1"/>
      <c r="C99" s="1"/>
      <c r="D99" s="1"/>
      <c r="E99" s="50"/>
      <c r="F99" s="50"/>
      <c r="G99" s="50"/>
      <c r="H99" s="50"/>
      <c r="I99" s="50"/>
      <c r="J99" s="50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spans="2:58" x14ac:dyDescent="0.25">
      <c r="B100" s="1"/>
      <c r="C100" s="1"/>
      <c r="D100" s="1"/>
      <c r="E100" s="50"/>
      <c r="F100" s="50"/>
      <c r="G100" s="50"/>
      <c r="H100" s="50"/>
      <c r="I100" s="50"/>
      <c r="J100" s="50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spans="2:58" x14ac:dyDescent="0.25">
      <c r="B101" s="1"/>
      <c r="C101" s="1"/>
      <c r="D101" s="1"/>
      <c r="E101" s="50"/>
      <c r="F101" s="50"/>
      <c r="G101" s="50"/>
      <c r="H101" s="50"/>
      <c r="I101" s="50"/>
      <c r="J101" s="50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spans="2:58" x14ac:dyDescent="0.25">
      <c r="B102" s="1"/>
      <c r="C102" s="1"/>
      <c r="D102" s="1"/>
      <c r="E102" s="50"/>
      <c r="F102" s="50"/>
      <c r="G102" s="50"/>
      <c r="H102" s="50"/>
      <c r="I102" s="50"/>
      <c r="J102" s="50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spans="2:58" x14ac:dyDescent="0.25">
      <c r="B103" s="1"/>
      <c r="C103" s="1"/>
      <c r="D103" s="1"/>
      <c r="E103" s="50"/>
      <c r="F103" s="50"/>
      <c r="G103" s="50"/>
      <c r="H103" s="50"/>
      <c r="I103" s="50"/>
      <c r="J103" s="50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spans="2:58" x14ac:dyDescent="0.25">
      <c r="B104" s="1"/>
      <c r="C104" s="1"/>
      <c r="D104" s="1"/>
      <c r="E104" s="50"/>
      <c r="F104" s="50"/>
      <c r="G104" s="50"/>
      <c r="H104" s="50"/>
      <c r="I104" s="50"/>
      <c r="J104" s="50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spans="2:58" x14ac:dyDescent="0.25">
      <c r="B105" s="1"/>
      <c r="C105" s="1"/>
      <c r="D105" s="1"/>
      <c r="E105" s="50"/>
      <c r="F105" s="50"/>
      <c r="G105" s="50"/>
      <c r="H105" s="50"/>
      <c r="I105" s="50"/>
      <c r="J105" s="50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spans="2:58" x14ac:dyDescent="0.25">
      <c r="B106" s="1"/>
      <c r="C106" s="1"/>
      <c r="D106" s="1"/>
      <c r="E106" s="50"/>
      <c r="F106" s="50"/>
      <c r="G106" s="50"/>
      <c r="H106" s="50"/>
      <c r="I106" s="50"/>
      <c r="J106" s="50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spans="2:58" x14ac:dyDescent="0.25">
      <c r="B107" s="1"/>
      <c r="C107" s="1"/>
      <c r="D107" s="1"/>
      <c r="E107" s="50"/>
      <c r="F107" s="50"/>
      <c r="G107" s="50"/>
      <c r="H107" s="50"/>
      <c r="I107" s="50"/>
      <c r="J107" s="50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spans="2:58" x14ac:dyDescent="0.25">
      <c r="B108" s="1"/>
      <c r="C108" s="1"/>
      <c r="D108" s="1"/>
      <c r="E108" s="50"/>
      <c r="F108" s="50"/>
      <c r="G108" s="50"/>
      <c r="H108" s="50"/>
      <c r="I108" s="50"/>
      <c r="J108" s="50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spans="2:58" x14ac:dyDescent="0.25">
      <c r="B109" s="1"/>
      <c r="C109" s="1"/>
      <c r="D109" s="1"/>
      <c r="E109" s="50"/>
      <c r="F109" s="50"/>
      <c r="G109" s="50"/>
      <c r="H109" s="50"/>
      <c r="I109" s="50"/>
      <c r="J109" s="50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spans="2:58" x14ac:dyDescent="0.25">
      <c r="B110" s="1"/>
      <c r="C110" s="1"/>
      <c r="D110" s="1"/>
      <c r="E110" s="50"/>
      <c r="F110" s="50"/>
      <c r="G110" s="50"/>
      <c r="H110" s="50"/>
      <c r="I110" s="50"/>
      <c r="J110" s="50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spans="2:58" x14ac:dyDescent="0.25">
      <c r="B111" s="1"/>
      <c r="C111" s="1"/>
      <c r="D111" s="1"/>
      <c r="E111" s="50"/>
      <c r="F111" s="50"/>
      <c r="G111" s="50"/>
      <c r="H111" s="50"/>
      <c r="I111" s="50"/>
      <c r="J111" s="50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spans="2:58" x14ac:dyDescent="0.25">
      <c r="B112" s="1"/>
      <c r="C112" s="1"/>
      <c r="D112" s="1"/>
      <c r="E112" s="50"/>
      <c r="F112" s="50"/>
      <c r="G112" s="50"/>
      <c r="H112" s="50"/>
      <c r="I112" s="50"/>
      <c r="J112" s="50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spans="2:58" x14ac:dyDescent="0.25">
      <c r="B113" s="1"/>
      <c r="C113" s="1"/>
      <c r="D113" s="1"/>
      <c r="E113" s="50"/>
      <c r="F113" s="50"/>
      <c r="G113" s="50"/>
      <c r="H113" s="50"/>
      <c r="I113" s="50"/>
      <c r="J113" s="50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spans="2:58" x14ac:dyDescent="0.25">
      <c r="B114" s="1"/>
      <c r="C114" s="1"/>
      <c r="D114" s="1"/>
      <c r="E114" s="50"/>
      <c r="F114" s="50"/>
      <c r="G114" s="50"/>
      <c r="H114" s="50"/>
      <c r="I114" s="50"/>
      <c r="J114" s="50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spans="2:58" x14ac:dyDescent="0.25">
      <c r="B115" s="1"/>
      <c r="C115" s="1"/>
      <c r="D115" s="1"/>
      <c r="E115" s="50"/>
      <c r="F115" s="50"/>
      <c r="G115" s="50"/>
      <c r="H115" s="50"/>
      <c r="I115" s="50"/>
      <c r="J115" s="50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spans="2:58" x14ac:dyDescent="0.25">
      <c r="B116" s="1"/>
      <c r="C116" s="1"/>
      <c r="D116" s="1"/>
      <c r="E116" s="50"/>
      <c r="F116" s="50"/>
      <c r="G116" s="50"/>
      <c r="H116" s="50"/>
      <c r="I116" s="50"/>
      <c r="J116" s="50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spans="2:58" x14ac:dyDescent="0.25">
      <c r="B117" s="1"/>
      <c r="C117" s="1"/>
      <c r="D117" s="1"/>
      <c r="E117" s="50"/>
      <c r="F117" s="50"/>
      <c r="G117" s="50"/>
      <c r="H117" s="50"/>
      <c r="I117" s="50"/>
      <c r="J117" s="50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spans="2:58" x14ac:dyDescent="0.25">
      <c r="B118" s="1"/>
      <c r="C118" s="1"/>
      <c r="D118" s="1"/>
      <c r="E118" s="50"/>
      <c r="F118" s="50"/>
      <c r="G118" s="50"/>
      <c r="H118" s="50"/>
      <c r="I118" s="50"/>
      <c r="J118" s="50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spans="2:58" x14ac:dyDescent="0.25">
      <c r="B119" s="1"/>
      <c r="C119" s="1"/>
      <c r="D119" s="1"/>
      <c r="E119" s="50"/>
      <c r="F119" s="50"/>
      <c r="G119" s="50"/>
      <c r="H119" s="50"/>
      <c r="I119" s="50"/>
      <c r="J119" s="50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spans="2:58" x14ac:dyDescent="0.25">
      <c r="B120" s="1"/>
      <c r="C120" s="1"/>
      <c r="D120" s="1"/>
      <c r="E120" s="50"/>
      <c r="F120" s="50"/>
      <c r="G120" s="50"/>
      <c r="H120" s="50"/>
      <c r="I120" s="50"/>
      <c r="J120" s="50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spans="2:58" x14ac:dyDescent="0.25">
      <c r="B121" s="1"/>
      <c r="C121" s="1"/>
      <c r="D121" s="1"/>
      <c r="E121" s="50"/>
      <c r="F121" s="50"/>
      <c r="G121" s="50"/>
      <c r="H121" s="50"/>
      <c r="I121" s="50"/>
      <c r="J121" s="50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spans="2:58" x14ac:dyDescent="0.25">
      <c r="B122" s="1"/>
      <c r="C122" s="1"/>
      <c r="D122" s="1"/>
      <c r="E122" s="50"/>
      <c r="F122" s="50"/>
      <c r="G122" s="50"/>
      <c r="H122" s="50"/>
      <c r="I122" s="50"/>
      <c r="J122" s="50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spans="2:58" x14ac:dyDescent="0.25">
      <c r="B123" s="1"/>
      <c r="C123" s="1"/>
      <c r="D123" s="1"/>
      <c r="E123" s="50"/>
      <c r="F123" s="50"/>
      <c r="G123" s="50"/>
      <c r="H123" s="50"/>
      <c r="I123" s="50"/>
      <c r="J123" s="50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spans="2:58" x14ac:dyDescent="0.25">
      <c r="B124" s="1"/>
      <c r="C124" s="1"/>
      <c r="D124" s="1"/>
      <c r="E124" s="50"/>
      <c r="F124" s="50"/>
      <c r="G124" s="50"/>
      <c r="H124" s="50"/>
      <c r="I124" s="50"/>
      <c r="J124" s="50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spans="2:58" x14ac:dyDescent="0.25">
      <c r="B125" s="1"/>
      <c r="C125" s="1"/>
      <c r="D125" s="1"/>
      <c r="E125" s="50"/>
      <c r="F125" s="50"/>
      <c r="G125" s="50"/>
      <c r="H125" s="50"/>
      <c r="I125" s="50"/>
      <c r="J125" s="50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spans="2:58" x14ac:dyDescent="0.25">
      <c r="B126" s="1"/>
      <c r="C126" s="1"/>
      <c r="D126" s="1"/>
      <c r="E126" s="50"/>
      <c r="F126" s="50"/>
      <c r="G126" s="50"/>
      <c r="H126" s="50"/>
      <c r="I126" s="50"/>
      <c r="J126" s="50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spans="2:58" x14ac:dyDescent="0.25">
      <c r="B127" s="1"/>
      <c r="C127" s="1"/>
      <c r="D127" s="1"/>
      <c r="E127" s="50"/>
      <c r="F127" s="50"/>
      <c r="G127" s="50"/>
      <c r="H127" s="50"/>
      <c r="I127" s="50"/>
      <c r="J127" s="50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spans="2:58" x14ac:dyDescent="0.25">
      <c r="B128" s="1"/>
      <c r="C128" s="1"/>
      <c r="D128" s="1"/>
      <c r="E128" s="50"/>
      <c r="F128" s="50"/>
      <c r="G128" s="50"/>
      <c r="H128" s="50"/>
      <c r="I128" s="50"/>
      <c r="J128" s="50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spans="2:58" x14ac:dyDescent="0.25">
      <c r="B129" s="1"/>
      <c r="C129" s="1"/>
      <c r="D129" s="1"/>
      <c r="E129" s="50"/>
      <c r="F129" s="50"/>
      <c r="G129" s="50"/>
      <c r="H129" s="50"/>
      <c r="I129" s="50"/>
      <c r="J129" s="50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spans="2:58" x14ac:dyDescent="0.25">
      <c r="B130" s="1"/>
      <c r="C130" s="1"/>
      <c r="D130" s="1"/>
      <c r="E130" s="50"/>
      <c r="F130" s="50"/>
      <c r="G130" s="50"/>
      <c r="H130" s="50"/>
      <c r="I130" s="50"/>
      <c r="J130" s="50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spans="2:58" x14ac:dyDescent="0.25">
      <c r="B131" s="1"/>
      <c r="C131" s="1"/>
      <c r="D131" s="1"/>
      <c r="E131" s="50"/>
      <c r="F131" s="50"/>
      <c r="G131" s="50"/>
      <c r="H131" s="50"/>
      <c r="I131" s="50"/>
      <c r="J131" s="50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spans="2:58" x14ac:dyDescent="0.25">
      <c r="B132" s="1"/>
      <c r="C132" s="1"/>
      <c r="D132" s="1"/>
      <c r="E132" s="50"/>
      <c r="F132" s="50"/>
      <c r="G132" s="50"/>
      <c r="H132" s="50"/>
      <c r="I132" s="50"/>
      <c r="J132" s="50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spans="2:58" x14ac:dyDescent="0.25">
      <c r="B133" s="1"/>
      <c r="C133" s="1"/>
      <c r="D133" s="1"/>
      <c r="E133" s="50"/>
      <c r="F133" s="50"/>
      <c r="G133" s="50"/>
      <c r="H133" s="50"/>
      <c r="I133" s="50"/>
      <c r="J133" s="50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spans="2:58" x14ac:dyDescent="0.25">
      <c r="B134" s="1"/>
      <c r="C134" s="1"/>
      <c r="D134" s="1"/>
      <c r="E134" s="50"/>
      <c r="F134" s="50"/>
      <c r="G134" s="50"/>
      <c r="H134" s="50"/>
      <c r="I134" s="50"/>
      <c r="J134" s="50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spans="2:58" x14ac:dyDescent="0.25">
      <c r="B135" s="1"/>
      <c r="C135" s="1"/>
      <c r="D135" s="1"/>
      <c r="E135" s="50"/>
      <c r="F135" s="50"/>
      <c r="G135" s="50"/>
      <c r="H135" s="50"/>
      <c r="I135" s="50"/>
      <c r="J135" s="50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spans="2:58" x14ac:dyDescent="0.25">
      <c r="B136" s="1"/>
      <c r="C136" s="1"/>
      <c r="D136" s="1"/>
      <c r="E136" s="50"/>
      <c r="F136" s="50"/>
      <c r="G136" s="50"/>
      <c r="H136" s="50"/>
      <c r="I136" s="50"/>
      <c r="J136" s="50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spans="2:58" x14ac:dyDescent="0.25">
      <c r="B137" s="1"/>
      <c r="C137" s="1"/>
      <c r="D137" s="1"/>
      <c r="E137" s="50"/>
      <c r="F137" s="50"/>
      <c r="G137" s="50"/>
      <c r="H137" s="50"/>
      <c r="I137" s="50"/>
      <c r="J137" s="50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spans="2:58" x14ac:dyDescent="0.25">
      <c r="B138" s="1"/>
      <c r="C138" s="1"/>
      <c r="D138" s="1"/>
      <c r="E138" s="50"/>
      <c r="F138" s="50"/>
      <c r="G138" s="50"/>
      <c r="H138" s="50"/>
      <c r="I138" s="50"/>
      <c r="J138" s="50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spans="2:58" x14ac:dyDescent="0.25">
      <c r="B139" s="1"/>
      <c r="C139" s="1"/>
      <c r="D139" s="1"/>
      <c r="E139" s="50"/>
      <c r="F139" s="50"/>
      <c r="G139" s="50"/>
      <c r="H139" s="50"/>
      <c r="I139" s="50"/>
      <c r="J139" s="50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spans="2:58" x14ac:dyDescent="0.25">
      <c r="B140" s="1"/>
      <c r="C140" s="1"/>
      <c r="D140" s="1"/>
      <c r="E140" s="50"/>
      <c r="F140" s="50"/>
      <c r="G140" s="50"/>
      <c r="H140" s="50"/>
      <c r="I140" s="50"/>
      <c r="J140" s="50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spans="2:58" x14ac:dyDescent="0.25">
      <c r="B141" s="1"/>
      <c r="C141" s="1"/>
      <c r="D141" s="1"/>
      <c r="E141" s="50"/>
      <c r="F141" s="50"/>
      <c r="G141" s="50"/>
      <c r="H141" s="50"/>
      <c r="I141" s="50"/>
      <c r="J141" s="50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spans="2:58" x14ac:dyDescent="0.25">
      <c r="B142" s="1"/>
      <c r="C142" s="1"/>
      <c r="D142" s="1"/>
      <c r="E142" s="50"/>
      <c r="F142" s="50"/>
      <c r="G142" s="50"/>
      <c r="H142" s="50"/>
      <c r="I142" s="50"/>
      <c r="J142" s="50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spans="2:58" x14ac:dyDescent="0.25">
      <c r="B143" s="1"/>
      <c r="C143" s="1"/>
      <c r="D143" s="1"/>
      <c r="E143" s="50"/>
      <c r="F143" s="50"/>
      <c r="G143" s="50"/>
      <c r="H143" s="50"/>
      <c r="I143" s="50"/>
      <c r="J143" s="50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spans="2:58" x14ac:dyDescent="0.25">
      <c r="B144" s="1"/>
      <c r="C144" s="1"/>
      <c r="D144" s="1"/>
      <c r="E144" s="50"/>
      <c r="F144" s="50"/>
      <c r="G144" s="50"/>
      <c r="H144" s="50"/>
      <c r="I144" s="50"/>
      <c r="J144" s="50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spans="2:58" x14ac:dyDescent="0.25">
      <c r="B145" s="1"/>
      <c r="C145" s="1"/>
      <c r="D145" s="1"/>
      <c r="E145" s="50"/>
      <c r="F145" s="50"/>
      <c r="G145" s="50"/>
      <c r="H145" s="50"/>
      <c r="I145" s="50"/>
      <c r="J145" s="50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spans="2:58" x14ac:dyDescent="0.25">
      <c r="B146" s="1"/>
      <c r="C146" s="1"/>
      <c r="D146" s="1"/>
      <c r="E146" s="50"/>
      <c r="F146" s="50"/>
      <c r="G146" s="50"/>
      <c r="H146" s="50"/>
      <c r="I146" s="50"/>
      <c r="J146" s="50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spans="2:58" x14ac:dyDescent="0.25">
      <c r="B147" s="1"/>
      <c r="C147" s="1"/>
      <c r="D147" s="1"/>
      <c r="E147" s="50"/>
      <c r="F147" s="50"/>
      <c r="G147" s="50"/>
      <c r="H147" s="50"/>
      <c r="I147" s="50"/>
      <c r="J147" s="50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spans="2:58" x14ac:dyDescent="0.25">
      <c r="B148" s="1"/>
      <c r="C148" s="1"/>
      <c r="D148" s="1"/>
      <c r="E148" s="50"/>
      <c r="F148" s="50"/>
      <c r="G148" s="50"/>
      <c r="H148" s="50"/>
      <c r="I148" s="50"/>
      <c r="J148" s="50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spans="2:58" x14ac:dyDescent="0.25">
      <c r="B149" s="1"/>
      <c r="C149" s="1"/>
      <c r="D149" s="1"/>
      <c r="E149" s="50"/>
      <c r="F149" s="50"/>
      <c r="G149" s="50"/>
      <c r="H149" s="50"/>
      <c r="I149" s="50"/>
      <c r="J149" s="50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spans="2:58" x14ac:dyDescent="0.25">
      <c r="B150" s="1"/>
      <c r="C150" s="1"/>
      <c r="D150" s="1"/>
      <c r="E150" s="50"/>
      <c r="F150" s="50"/>
      <c r="G150" s="50"/>
      <c r="H150" s="50"/>
      <c r="I150" s="50"/>
      <c r="J150" s="50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spans="2:58" x14ac:dyDescent="0.25">
      <c r="B151" s="1"/>
      <c r="C151" s="1"/>
      <c r="D151" s="1"/>
      <c r="E151" s="50"/>
      <c r="F151" s="50"/>
      <c r="G151" s="50"/>
      <c r="H151" s="50"/>
      <c r="I151" s="50"/>
      <c r="J151" s="50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spans="2:58" x14ac:dyDescent="0.25">
      <c r="B152" s="1"/>
      <c r="C152" s="1"/>
      <c r="D152" s="1"/>
      <c r="E152" s="50"/>
      <c r="F152" s="50"/>
      <c r="G152" s="50"/>
      <c r="H152" s="50"/>
      <c r="I152" s="50"/>
      <c r="J152" s="50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spans="2:58" x14ac:dyDescent="0.25">
      <c r="B153" s="1"/>
      <c r="C153" s="1"/>
      <c r="D153" s="1"/>
      <c r="E153" s="50"/>
      <c r="F153" s="50"/>
      <c r="G153" s="50"/>
      <c r="H153" s="50"/>
      <c r="I153" s="50"/>
      <c r="J153" s="50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spans="2:58" x14ac:dyDescent="0.25">
      <c r="B154" s="1"/>
      <c r="C154" s="1"/>
      <c r="D154" s="1"/>
      <c r="E154" s="50"/>
      <c r="F154" s="50"/>
      <c r="G154" s="50"/>
      <c r="H154" s="50"/>
      <c r="I154" s="50"/>
      <c r="J154" s="50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spans="2:58" x14ac:dyDescent="0.25">
      <c r="B155" s="1"/>
      <c r="C155" s="1"/>
      <c r="D155" s="1"/>
      <c r="E155" s="50"/>
      <c r="F155" s="50"/>
      <c r="G155" s="50"/>
      <c r="H155" s="50"/>
      <c r="I155" s="50"/>
      <c r="J155" s="50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spans="2:58" x14ac:dyDescent="0.25">
      <c r="B156" s="1"/>
      <c r="C156" s="1"/>
      <c r="D156" s="1"/>
      <c r="E156" s="50"/>
      <c r="F156" s="50"/>
      <c r="G156" s="50"/>
      <c r="H156" s="50"/>
      <c r="I156" s="50"/>
      <c r="J156" s="50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spans="2:58" x14ac:dyDescent="0.25">
      <c r="B157" s="1"/>
      <c r="C157" s="1"/>
      <c r="D157" s="1"/>
      <c r="E157" s="50"/>
      <c r="F157" s="50"/>
      <c r="G157" s="50"/>
      <c r="H157" s="50"/>
      <c r="I157" s="50"/>
      <c r="J157" s="50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spans="2:58" x14ac:dyDescent="0.25">
      <c r="B158" s="1"/>
      <c r="C158" s="1"/>
      <c r="D158" s="1"/>
      <c r="E158" s="50"/>
      <c r="F158" s="50"/>
      <c r="G158" s="50"/>
      <c r="H158" s="50"/>
      <c r="I158" s="50"/>
      <c r="J158" s="50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spans="2:58" x14ac:dyDescent="0.25">
      <c r="B159" s="1"/>
      <c r="C159" s="1"/>
      <c r="D159" s="1"/>
      <c r="E159" s="50"/>
      <c r="F159" s="50"/>
      <c r="G159" s="50"/>
      <c r="H159" s="50"/>
      <c r="I159" s="50"/>
      <c r="J159" s="50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spans="2:58" x14ac:dyDescent="0.25">
      <c r="B160" s="1"/>
      <c r="C160" s="1"/>
      <c r="D160" s="1"/>
      <c r="E160" s="50"/>
      <c r="F160" s="50"/>
      <c r="G160" s="50"/>
      <c r="H160" s="50"/>
      <c r="I160" s="50"/>
      <c r="J160" s="50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spans="2:58" x14ac:dyDescent="0.25">
      <c r="B161" s="1"/>
      <c r="C161" s="1"/>
      <c r="D161" s="1"/>
      <c r="E161" s="50"/>
      <c r="F161" s="50"/>
      <c r="G161" s="50"/>
      <c r="H161" s="50"/>
      <c r="I161" s="50"/>
      <c r="J161" s="50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spans="2:58" x14ac:dyDescent="0.25">
      <c r="B162" s="1"/>
      <c r="C162" s="1"/>
      <c r="D162" s="1"/>
      <c r="E162" s="50"/>
      <c r="F162" s="50"/>
      <c r="G162" s="50"/>
      <c r="H162" s="50"/>
      <c r="I162" s="50"/>
      <c r="J162" s="50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spans="2:58" x14ac:dyDescent="0.25">
      <c r="B163" s="1"/>
      <c r="C163" s="1"/>
      <c r="D163" s="1"/>
      <c r="E163" s="50"/>
      <c r="F163" s="50"/>
      <c r="G163" s="50"/>
      <c r="H163" s="50"/>
      <c r="I163" s="50"/>
      <c r="J163" s="50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spans="2:58" x14ac:dyDescent="0.25">
      <c r="B164" s="1"/>
      <c r="C164" s="1"/>
      <c r="D164" s="1"/>
      <c r="E164" s="50"/>
      <c r="F164" s="50"/>
      <c r="G164" s="50"/>
      <c r="H164" s="50"/>
      <c r="I164" s="50"/>
      <c r="J164" s="50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spans="2:58" x14ac:dyDescent="0.25">
      <c r="B165" s="1"/>
      <c r="C165" s="1"/>
      <c r="D165" s="1"/>
      <c r="E165" s="50"/>
      <c r="F165" s="50"/>
      <c r="G165" s="50"/>
      <c r="H165" s="50"/>
      <c r="I165" s="50"/>
      <c r="J165" s="50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spans="2:58" x14ac:dyDescent="0.25">
      <c r="B166" s="1"/>
      <c r="C166" s="1"/>
      <c r="D166" s="1"/>
      <c r="E166" s="50"/>
      <c r="F166" s="50"/>
      <c r="G166" s="50"/>
      <c r="H166" s="50"/>
      <c r="I166" s="50"/>
      <c r="J166" s="50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spans="2:58" x14ac:dyDescent="0.25">
      <c r="B167" s="1"/>
      <c r="C167" s="1"/>
      <c r="D167" s="1"/>
      <c r="E167" s="50"/>
      <c r="F167" s="50"/>
      <c r="G167" s="50"/>
      <c r="H167" s="50"/>
      <c r="I167" s="50"/>
      <c r="J167" s="50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spans="2:58" x14ac:dyDescent="0.25">
      <c r="B168" s="1"/>
      <c r="C168" s="1"/>
      <c r="D168" s="1"/>
      <c r="E168" s="50"/>
      <c r="F168" s="50"/>
      <c r="G168" s="50"/>
      <c r="H168" s="50"/>
      <c r="I168" s="50"/>
      <c r="J168" s="50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spans="2:58" x14ac:dyDescent="0.25">
      <c r="B169" s="1"/>
      <c r="C169" s="1"/>
      <c r="D169" s="1"/>
      <c r="E169" s="50"/>
      <c r="F169" s="50"/>
      <c r="G169" s="50"/>
      <c r="H169" s="50"/>
      <c r="I169" s="50"/>
      <c r="J169" s="50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spans="2:58" x14ac:dyDescent="0.25">
      <c r="B170" s="1"/>
      <c r="C170" s="1"/>
      <c r="D170" s="1"/>
      <c r="E170" s="50"/>
      <c r="F170" s="50"/>
      <c r="G170" s="50"/>
      <c r="H170" s="50"/>
      <c r="I170" s="50"/>
      <c r="J170" s="50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spans="2:58" x14ac:dyDescent="0.25">
      <c r="B171" s="1"/>
      <c r="C171" s="1"/>
      <c r="D171" s="1"/>
      <c r="E171" s="50"/>
      <c r="F171" s="50"/>
      <c r="G171" s="50"/>
      <c r="H171" s="50"/>
      <c r="I171" s="50"/>
      <c r="J171" s="50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spans="2:58" x14ac:dyDescent="0.25">
      <c r="B172" s="1"/>
      <c r="C172" s="1"/>
      <c r="D172" s="1"/>
      <c r="E172" s="50"/>
      <c r="F172" s="50"/>
      <c r="G172" s="50"/>
      <c r="H172" s="50"/>
      <c r="I172" s="50"/>
      <c r="J172" s="50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spans="2:58" x14ac:dyDescent="0.25">
      <c r="B173" s="1"/>
      <c r="C173" s="1"/>
      <c r="D173" s="1"/>
      <c r="E173" s="50"/>
      <c r="F173" s="50"/>
      <c r="G173" s="50"/>
      <c r="H173" s="50"/>
      <c r="I173" s="50"/>
      <c r="J173" s="50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spans="2:58" x14ac:dyDescent="0.25">
      <c r="B174" s="1"/>
      <c r="C174" s="1"/>
      <c r="D174" s="1"/>
      <c r="E174" s="50"/>
      <c r="F174" s="50"/>
      <c r="G174" s="50"/>
      <c r="H174" s="50"/>
      <c r="I174" s="50"/>
      <c r="J174" s="50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spans="2:58" x14ac:dyDescent="0.25">
      <c r="B175" s="1"/>
      <c r="C175" s="1"/>
      <c r="D175" s="1"/>
      <c r="E175" s="50"/>
      <c r="F175" s="50"/>
      <c r="G175" s="50"/>
      <c r="H175" s="50"/>
      <c r="I175" s="50"/>
      <c r="J175" s="50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spans="2:58" x14ac:dyDescent="0.25">
      <c r="B176" s="1"/>
      <c r="C176" s="1"/>
      <c r="D176" s="1"/>
      <c r="E176" s="50"/>
      <c r="F176" s="50"/>
      <c r="G176" s="50"/>
      <c r="H176" s="50"/>
      <c r="I176" s="50"/>
      <c r="J176" s="50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spans="2:58" x14ac:dyDescent="0.25">
      <c r="B177" s="1"/>
      <c r="C177" s="1"/>
      <c r="D177" s="1"/>
      <c r="E177" s="50"/>
      <c r="F177" s="50"/>
      <c r="G177" s="50"/>
      <c r="H177" s="50"/>
      <c r="I177" s="50"/>
      <c r="J177" s="50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spans="2:58" x14ac:dyDescent="0.25">
      <c r="B178" s="1"/>
      <c r="C178" s="1"/>
      <c r="D178" s="1"/>
      <c r="E178" s="50"/>
      <c r="F178" s="50"/>
      <c r="G178" s="50"/>
      <c r="H178" s="50"/>
      <c r="I178" s="50"/>
      <c r="J178" s="50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spans="2:58" x14ac:dyDescent="0.25">
      <c r="B179" s="1"/>
      <c r="C179" s="1"/>
      <c r="D179" s="1"/>
      <c r="E179" s="50"/>
      <c r="F179" s="50"/>
      <c r="G179" s="50"/>
      <c r="H179" s="50"/>
      <c r="I179" s="50"/>
      <c r="J179" s="50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spans="2:58" x14ac:dyDescent="0.25">
      <c r="B180" s="1"/>
      <c r="C180" s="1"/>
      <c r="D180" s="1"/>
      <c r="E180" s="50"/>
      <c r="F180" s="50"/>
      <c r="G180" s="50"/>
      <c r="H180" s="50"/>
      <c r="I180" s="50"/>
      <c r="J180" s="50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spans="2:58" x14ac:dyDescent="0.25">
      <c r="B181" s="1"/>
      <c r="C181" s="1"/>
      <c r="D181" s="1"/>
      <c r="E181" s="50"/>
      <c r="F181" s="50"/>
      <c r="G181" s="50"/>
      <c r="H181" s="50"/>
      <c r="I181" s="50"/>
      <c r="J181" s="50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spans="2:58" x14ac:dyDescent="0.25">
      <c r="B182" s="1"/>
      <c r="C182" s="1"/>
      <c r="D182" s="1"/>
      <c r="E182" s="50"/>
      <c r="F182" s="50"/>
      <c r="G182" s="50"/>
      <c r="H182" s="50"/>
      <c r="I182" s="50"/>
      <c r="J182" s="50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spans="2:58" x14ac:dyDescent="0.25">
      <c r="B183" s="1"/>
      <c r="C183" s="1"/>
      <c r="D183" s="1"/>
      <c r="E183" s="50"/>
      <c r="F183" s="50"/>
      <c r="G183" s="50"/>
      <c r="H183" s="50"/>
      <c r="I183" s="50"/>
      <c r="J183" s="50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spans="2:58" x14ac:dyDescent="0.25">
      <c r="B184" s="1"/>
      <c r="C184" s="1"/>
      <c r="D184" s="1"/>
      <c r="E184" s="50"/>
      <c r="F184" s="50"/>
      <c r="G184" s="50"/>
      <c r="H184" s="50"/>
      <c r="I184" s="50"/>
      <c r="J184" s="50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spans="2:58" x14ac:dyDescent="0.25">
      <c r="B185" s="1"/>
      <c r="C185" s="1"/>
      <c r="D185" s="1"/>
      <c r="E185" s="50"/>
      <c r="F185" s="50"/>
      <c r="G185" s="50"/>
      <c r="H185" s="50"/>
      <c r="I185" s="50"/>
      <c r="J185" s="50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spans="2:58" x14ac:dyDescent="0.25">
      <c r="B186" s="1"/>
      <c r="C186" s="1"/>
      <c r="D186" s="1"/>
      <c r="E186" s="50"/>
      <c r="F186" s="50"/>
      <c r="G186" s="50"/>
      <c r="H186" s="50"/>
      <c r="I186" s="50"/>
      <c r="J186" s="50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spans="2:58" x14ac:dyDescent="0.25">
      <c r="B187" s="1"/>
      <c r="C187" s="1"/>
      <c r="D187" s="1"/>
      <c r="E187" s="50"/>
      <c r="F187" s="50"/>
      <c r="G187" s="50"/>
      <c r="H187" s="50"/>
      <c r="I187" s="50"/>
      <c r="J187" s="50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spans="2:58" x14ac:dyDescent="0.25">
      <c r="B188" s="1"/>
      <c r="C188" s="1"/>
      <c r="D188" s="1"/>
      <c r="E188" s="50"/>
      <c r="F188" s="50"/>
      <c r="G188" s="50"/>
      <c r="H188" s="50"/>
      <c r="I188" s="50"/>
      <c r="J188" s="50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spans="2:58" x14ac:dyDescent="0.25">
      <c r="B189" s="1"/>
      <c r="C189" s="1"/>
      <c r="D189" s="1"/>
      <c r="E189" s="50"/>
      <c r="F189" s="50"/>
      <c r="G189" s="50"/>
      <c r="H189" s="50"/>
      <c r="I189" s="50"/>
      <c r="J189" s="50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spans="2:58" x14ac:dyDescent="0.25">
      <c r="B190" s="1"/>
      <c r="C190" s="1"/>
      <c r="D190" s="1"/>
      <c r="E190" s="50"/>
      <c r="F190" s="50"/>
      <c r="G190" s="50"/>
      <c r="H190" s="50"/>
      <c r="I190" s="50"/>
      <c r="J190" s="50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spans="2:58" x14ac:dyDescent="0.25">
      <c r="B191" s="1"/>
      <c r="C191" s="1"/>
      <c r="D191" s="1"/>
      <c r="E191" s="50"/>
      <c r="F191" s="50"/>
      <c r="G191" s="50"/>
      <c r="H191" s="50"/>
      <c r="I191" s="50"/>
      <c r="J191" s="50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spans="2:58" x14ac:dyDescent="0.25">
      <c r="B192" s="1"/>
      <c r="C192" s="1"/>
      <c r="D192" s="1"/>
      <c r="E192" s="50"/>
      <c r="F192" s="50"/>
      <c r="G192" s="50"/>
      <c r="H192" s="50"/>
      <c r="I192" s="50"/>
      <c r="J192" s="50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spans="2:58" x14ac:dyDescent="0.25">
      <c r="B193" s="1"/>
      <c r="C193" s="1"/>
      <c r="D193" s="1"/>
      <c r="E193" s="50"/>
      <c r="F193" s="50"/>
      <c r="G193" s="50"/>
      <c r="H193" s="50"/>
      <c r="I193" s="50"/>
      <c r="J193" s="50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spans="2:58" x14ac:dyDescent="0.25">
      <c r="B194" s="1"/>
      <c r="C194" s="1"/>
      <c r="D194" s="1"/>
      <c r="E194" s="50"/>
      <c r="F194" s="50"/>
      <c r="G194" s="50"/>
      <c r="H194" s="50"/>
      <c r="I194" s="50"/>
      <c r="J194" s="50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spans="2:58" x14ac:dyDescent="0.25">
      <c r="B195" s="1"/>
      <c r="C195" s="1"/>
      <c r="D195" s="1"/>
      <c r="E195" s="50"/>
      <c r="F195" s="50"/>
      <c r="G195" s="50"/>
      <c r="H195" s="50"/>
      <c r="I195" s="50"/>
      <c r="J195" s="50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spans="2:58" x14ac:dyDescent="0.25">
      <c r="B196" s="1"/>
      <c r="C196" s="1"/>
      <c r="D196" s="1"/>
      <c r="E196" s="50"/>
      <c r="F196" s="50"/>
      <c r="G196" s="50"/>
      <c r="H196" s="50"/>
      <c r="I196" s="50"/>
      <c r="J196" s="50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spans="2:58" x14ac:dyDescent="0.25">
      <c r="B197" s="1"/>
      <c r="C197" s="1"/>
      <c r="D197" s="1"/>
      <c r="E197" s="50"/>
      <c r="F197" s="50"/>
      <c r="G197" s="50"/>
      <c r="H197" s="50"/>
      <c r="I197" s="50"/>
      <c r="J197" s="50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spans="2:58" x14ac:dyDescent="0.25">
      <c r="B198" s="1"/>
      <c r="C198" s="1"/>
      <c r="D198" s="1"/>
      <c r="E198" s="50"/>
      <c r="F198" s="50"/>
      <c r="G198" s="50"/>
      <c r="H198" s="50"/>
      <c r="I198" s="50"/>
      <c r="J198" s="50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spans="2:58" x14ac:dyDescent="0.25">
      <c r="B199" s="1"/>
      <c r="C199" s="1"/>
      <c r="D199" s="1"/>
      <c r="E199" s="50"/>
      <c r="F199" s="50"/>
      <c r="G199" s="50"/>
      <c r="H199" s="50"/>
      <c r="I199" s="50"/>
      <c r="J199" s="50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spans="2:58" x14ac:dyDescent="0.25">
      <c r="B200" s="1"/>
      <c r="C200" s="1"/>
      <c r="D200" s="1"/>
      <c r="E200" s="50"/>
      <c r="F200" s="50"/>
      <c r="G200" s="50"/>
      <c r="H200" s="50"/>
      <c r="I200" s="50"/>
      <c r="J200" s="50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spans="2:58" x14ac:dyDescent="0.25">
      <c r="B201" s="1"/>
      <c r="C201" s="1"/>
      <c r="D201" s="1"/>
      <c r="E201" s="50"/>
      <c r="F201" s="50"/>
      <c r="G201" s="50"/>
      <c r="H201" s="50"/>
      <c r="I201" s="50"/>
      <c r="J201" s="50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spans="2:58" x14ac:dyDescent="0.25">
      <c r="B202" s="1"/>
      <c r="C202" s="1"/>
      <c r="D202" s="1"/>
      <c r="E202" s="50"/>
      <c r="F202" s="50"/>
      <c r="G202" s="50"/>
      <c r="H202" s="50"/>
      <c r="I202" s="50"/>
      <c r="J202" s="50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spans="2:58" x14ac:dyDescent="0.25">
      <c r="B203" s="1"/>
      <c r="C203" s="1"/>
      <c r="D203" s="1"/>
      <c r="E203" s="50"/>
      <c r="F203" s="50"/>
      <c r="G203" s="50"/>
      <c r="H203" s="50"/>
      <c r="I203" s="50"/>
      <c r="J203" s="50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spans="2:58" x14ac:dyDescent="0.25">
      <c r="B204" s="1"/>
      <c r="C204" s="1"/>
      <c r="D204" s="1"/>
      <c r="E204" s="50"/>
      <c r="F204" s="50"/>
      <c r="G204" s="50"/>
      <c r="H204" s="50"/>
      <c r="I204" s="50"/>
      <c r="J204" s="50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spans="2:58" x14ac:dyDescent="0.25">
      <c r="B205" s="1"/>
      <c r="C205" s="1"/>
      <c r="D205" s="1"/>
      <c r="E205" s="50"/>
      <c r="F205" s="50"/>
      <c r="G205" s="50"/>
      <c r="H205" s="50"/>
      <c r="I205" s="50"/>
      <c r="J205" s="50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spans="2:58" x14ac:dyDescent="0.25">
      <c r="B206" s="1"/>
      <c r="C206" s="1"/>
      <c r="D206" s="1"/>
      <c r="E206" s="50"/>
      <c r="F206" s="50"/>
      <c r="G206" s="50"/>
      <c r="H206" s="50"/>
      <c r="I206" s="50"/>
      <c r="J206" s="50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spans="2:58" x14ac:dyDescent="0.25">
      <c r="B207" s="1"/>
      <c r="C207" s="1"/>
      <c r="D207" s="1"/>
      <c r="E207" s="50"/>
      <c r="F207" s="50"/>
      <c r="G207" s="50"/>
      <c r="H207" s="50"/>
      <c r="I207" s="50"/>
      <c r="J207" s="50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spans="2:58" x14ac:dyDescent="0.25">
      <c r="B208" s="1"/>
      <c r="C208" s="1"/>
      <c r="D208" s="1"/>
      <c r="E208" s="50"/>
      <c r="F208" s="50"/>
      <c r="G208" s="50"/>
      <c r="H208" s="50"/>
      <c r="I208" s="50"/>
      <c r="J208" s="50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spans="2:58" x14ac:dyDescent="0.25">
      <c r="B209" s="1"/>
      <c r="C209" s="1"/>
      <c r="D209" s="1"/>
      <c r="E209" s="50"/>
      <c r="F209" s="50"/>
      <c r="G209" s="50"/>
      <c r="H209" s="50"/>
      <c r="I209" s="50"/>
      <c r="J209" s="50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spans="2:58" x14ac:dyDescent="0.25">
      <c r="B210" s="1"/>
      <c r="C210" s="1"/>
      <c r="D210" s="1"/>
      <c r="E210" s="50"/>
      <c r="F210" s="50"/>
      <c r="G210" s="50"/>
      <c r="H210" s="50"/>
      <c r="I210" s="50"/>
      <c r="J210" s="50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spans="2:58" x14ac:dyDescent="0.25">
      <c r="B211" s="1"/>
      <c r="C211" s="1"/>
      <c r="D211" s="1"/>
      <c r="E211" s="50"/>
      <c r="F211" s="50"/>
      <c r="G211" s="50"/>
      <c r="H211" s="50"/>
      <c r="I211" s="50"/>
      <c r="J211" s="50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spans="2:58" x14ac:dyDescent="0.25">
      <c r="B212" s="1"/>
      <c r="C212" s="1"/>
      <c r="D212" s="1"/>
      <c r="E212" s="50"/>
      <c r="F212" s="50"/>
      <c r="G212" s="50"/>
      <c r="H212" s="50"/>
      <c r="I212" s="50"/>
      <c r="J212" s="50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spans="2:58" x14ac:dyDescent="0.25">
      <c r="B213" s="1"/>
      <c r="C213" s="1"/>
      <c r="D213" s="1"/>
      <c r="E213" s="50"/>
      <c r="F213" s="50"/>
      <c r="G213" s="50"/>
      <c r="H213" s="50"/>
      <c r="I213" s="50"/>
      <c r="J213" s="50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spans="2:58" x14ac:dyDescent="0.25">
      <c r="B214" s="1"/>
      <c r="C214" s="1"/>
      <c r="D214" s="1"/>
      <c r="E214" s="50"/>
      <c r="F214" s="50"/>
      <c r="G214" s="50"/>
      <c r="H214" s="50"/>
      <c r="I214" s="50"/>
      <c r="J214" s="50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spans="2:58" x14ac:dyDescent="0.25">
      <c r="B215" s="1"/>
      <c r="C215" s="1"/>
      <c r="D215" s="1"/>
      <c r="E215" s="50"/>
      <c r="F215" s="50"/>
      <c r="G215" s="50"/>
      <c r="H215" s="50"/>
      <c r="I215" s="50"/>
      <c r="J215" s="50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spans="2:58" x14ac:dyDescent="0.25">
      <c r="B216" s="1"/>
      <c r="C216" s="1"/>
      <c r="D216" s="1"/>
      <c r="E216" s="50"/>
      <c r="F216" s="50"/>
      <c r="G216" s="50"/>
      <c r="H216" s="50"/>
      <c r="I216" s="50"/>
      <c r="J216" s="50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spans="2:58" x14ac:dyDescent="0.25">
      <c r="B217" s="1"/>
      <c r="C217" s="1"/>
      <c r="D217" s="1"/>
      <c r="E217" s="50"/>
      <c r="F217" s="50"/>
      <c r="G217" s="50"/>
      <c r="H217" s="50"/>
      <c r="I217" s="50"/>
      <c r="J217" s="50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spans="2:58" x14ac:dyDescent="0.25">
      <c r="B218" s="1"/>
      <c r="C218" s="1"/>
      <c r="D218" s="1"/>
      <c r="E218" s="50"/>
      <c r="F218" s="50"/>
      <c r="G218" s="50"/>
      <c r="H218" s="50"/>
      <c r="I218" s="50"/>
      <c r="J218" s="50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spans="2:58" x14ac:dyDescent="0.25">
      <c r="B219" s="1"/>
      <c r="C219" s="1"/>
      <c r="D219" s="1"/>
      <c r="E219" s="50"/>
      <c r="F219" s="50"/>
      <c r="G219" s="50"/>
      <c r="H219" s="50"/>
      <c r="I219" s="50"/>
      <c r="J219" s="50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spans="2:58" x14ac:dyDescent="0.25">
      <c r="B220" s="1"/>
      <c r="C220" s="1"/>
      <c r="D220" s="1"/>
      <c r="E220" s="50"/>
      <c r="F220" s="50"/>
      <c r="G220" s="50"/>
      <c r="H220" s="50"/>
      <c r="I220" s="50"/>
      <c r="J220" s="50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spans="2:58" x14ac:dyDescent="0.25">
      <c r="B221" s="1"/>
      <c r="C221" s="1"/>
      <c r="D221" s="1"/>
      <c r="E221" s="50"/>
      <c r="F221" s="50"/>
      <c r="G221" s="50"/>
      <c r="H221" s="50"/>
      <c r="I221" s="50"/>
      <c r="J221" s="50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spans="2:58" x14ac:dyDescent="0.25">
      <c r="B222" s="1"/>
      <c r="C222" s="1"/>
      <c r="D222" s="1"/>
      <c r="E222" s="50"/>
      <c r="F222" s="50"/>
      <c r="G222" s="50"/>
      <c r="H222" s="50"/>
      <c r="I222" s="50"/>
      <c r="J222" s="50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spans="2:58" x14ac:dyDescent="0.25">
      <c r="B223" s="1"/>
      <c r="C223" s="1"/>
      <c r="D223" s="1"/>
      <c r="E223" s="50"/>
      <c r="F223" s="50"/>
      <c r="G223" s="50"/>
      <c r="H223" s="50"/>
      <c r="I223" s="50"/>
      <c r="J223" s="50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spans="2:58" x14ac:dyDescent="0.25">
      <c r="B224" s="1"/>
      <c r="C224" s="1"/>
      <c r="D224" s="1"/>
      <c r="E224" s="50"/>
      <c r="F224" s="50"/>
      <c r="G224" s="50"/>
      <c r="H224" s="50"/>
      <c r="I224" s="50"/>
      <c r="J224" s="50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spans="2:58" x14ac:dyDescent="0.25">
      <c r="B225" s="1"/>
      <c r="C225" s="1"/>
      <c r="D225" s="1"/>
      <c r="E225" s="50"/>
      <c r="F225" s="50"/>
      <c r="G225" s="50"/>
      <c r="H225" s="50"/>
      <c r="I225" s="50"/>
      <c r="J225" s="50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spans="2:58" x14ac:dyDescent="0.25">
      <c r="B226" s="1"/>
      <c r="C226" s="1"/>
      <c r="D226" s="1"/>
      <c r="E226" s="50"/>
      <c r="F226" s="50"/>
      <c r="G226" s="50"/>
      <c r="H226" s="50"/>
      <c r="I226" s="50"/>
      <c r="J226" s="50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spans="2:58" x14ac:dyDescent="0.25">
      <c r="B227" s="1"/>
      <c r="C227" s="1"/>
      <c r="D227" s="1"/>
      <c r="E227" s="50"/>
      <c r="F227" s="50"/>
      <c r="G227" s="50"/>
      <c r="H227" s="50"/>
      <c r="I227" s="50"/>
      <c r="J227" s="50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spans="2:58" x14ac:dyDescent="0.25">
      <c r="B228" s="1"/>
      <c r="C228" s="1"/>
      <c r="D228" s="1"/>
      <c r="E228" s="50"/>
      <c r="F228" s="50"/>
      <c r="G228" s="50"/>
      <c r="H228" s="50"/>
      <c r="I228" s="50"/>
      <c r="J228" s="50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spans="2:58" x14ac:dyDescent="0.25">
      <c r="B229" s="1"/>
      <c r="C229" s="1"/>
      <c r="D229" s="1"/>
      <c r="E229" s="50"/>
      <c r="F229" s="50"/>
      <c r="G229" s="50"/>
      <c r="H229" s="50"/>
      <c r="I229" s="50"/>
      <c r="J229" s="50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spans="2:58" x14ac:dyDescent="0.25">
      <c r="B230" s="1"/>
      <c r="C230" s="1"/>
      <c r="D230" s="1"/>
      <c r="E230" s="50"/>
      <c r="F230" s="50"/>
      <c r="G230" s="50"/>
      <c r="H230" s="50"/>
      <c r="I230" s="50"/>
      <c r="J230" s="50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spans="2:58" x14ac:dyDescent="0.25">
      <c r="B231" s="1"/>
      <c r="C231" s="1"/>
      <c r="D231" s="1"/>
      <c r="E231" s="50"/>
      <c r="F231" s="50"/>
      <c r="G231" s="50"/>
      <c r="H231" s="50"/>
      <c r="I231" s="50"/>
      <c r="J231" s="50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spans="2:58" x14ac:dyDescent="0.25">
      <c r="B232" s="1"/>
      <c r="C232" s="1"/>
      <c r="D232" s="1"/>
      <c r="E232" s="50"/>
      <c r="F232" s="50"/>
      <c r="G232" s="50"/>
      <c r="H232" s="50"/>
      <c r="I232" s="50"/>
      <c r="J232" s="50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spans="2:58" x14ac:dyDescent="0.25">
      <c r="B233" s="1"/>
      <c r="C233" s="1"/>
      <c r="D233" s="1"/>
      <c r="E233" s="50"/>
      <c r="F233" s="50"/>
      <c r="G233" s="50"/>
      <c r="H233" s="50"/>
      <c r="I233" s="50"/>
      <c r="J233" s="50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spans="2:58" x14ac:dyDescent="0.25">
      <c r="B234" s="1"/>
      <c r="C234" s="1"/>
      <c r="D234" s="1"/>
      <c r="E234" s="50"/>
      <c r="F234" s="50"/>
      <c r="G234" s="50"/>
      <c r="H234" s="50"/>
      <c r="I234" s="50"/>
      <c r="J234" s="50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spans="2:58" x14ac:dyDescent="0.25">
      <c r="B235" s="1"/>
      <c r="C235" s="1"/>
      <c r="D235" s="1"/>
      <c r="E235" s="50"/>
      <c r="F235" s="50"/>
      <c r="G235" s="50"/>
      <c r="H235" s="50"/>
      <c r="I235" s="50"/>
      <c r="J235" s="50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spans="2:58" x14ac:dyDescent="0.25">
      <c r="B236" s="1"/>
      <c r="C236" s="1"/>
      <c r="D236" s="1"/>
      <c r="E236" s="50"/>
      <c r="F236" s="50"/>
      <c r="G236" s="50"/>
      <c r="H236" s="50"/>
      <c r="I236" s="50"/>
      <c r="J236" s="50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spans="2:58" x14ac:dyDescent="0.25">
      <c r="B237" s="1"/>
      <c r="C237" s="1"/>
      <c r="D237" s="1"/>
      <c r="E237" s="50"/>
      <c r="F237" s="50"/>
      <c r="G237" s="50"/>
      <c r="H237" s="50"/>
      <c r="I237" s="50"/>
      <c r="J237" s="50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spans="2:58" x14ac:dyDescent="0.25">
      <c r="B238" s="1"/>
      <c r="C238" s="1"/>
      <c r="D238" s="1"/>
      <c r="E238" s="50"/>
      <c r="F238" s="50"/>
      <c r="G238" s="50"/>
      <c r="H238" s="50"/>
      <c r="I238" s="50"/>
      <c r="J238" s="50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spans="2:58" x14ac:dyDescent="0.25">
      <c r="B239" s="1"/>
      <c r="C239" s="1"/>
      <c r="D239" s="1"/>
      <c r="E239" s="50"/>
      <c r="F239" s="50"/>
      <c r="G239" s="50"/>
      <c r="H239" s="50"/>
      <c r="I239" s="50"/>
      <c r="J239" s="50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spans="2:58" x14ac:dyDescent="0.25">
      <c r="B240" s="1"/>
      <c r="C240" s="1"/>
      <c r="D240" s="1"/>
      <c r="E240" s="50"/>
      <c r="F240" s="50"/>
      <c r="G240" s="50"/>
      <c r="H240" s="50"/>
      <c r="I240" s="50"/>
      <c r="J240" s="50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spans="2:58" x14ac:dyDescent="0.25">
      <c r="B241" s="1"/>
      <c r="C241" s="1"/>
      <c r="D241" s="1"/>
      <c r="E241" s="50"/>
      <c r="F241" s="50"/>
      <c r="G241" s="50"/>
      <c r="H241" s="50"/>
      <c r="I241" s="50"/>
      <c r="J241" s="50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spans="2:58" x14ac:dyDescent="0.25">
      <c r="B242" s="1"/>
      <c r="C242" s="1"/>
      <c r="D242" s="1"/>
      <c r="E242" s="50"/>
      <c r="F242" s="50"/>
      <c r="G242" s="50"/>
      <c r="H242" s="50"/>
      <c r="I242" s="50"/>
      <c r="J242" s="50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spans="2:58" x14ac:dyDescent="0.25">
      <c r="B243" s="1"/>
      <c r="C243" s="1"/>
      <c r="D243" s="1"/>
      <c r="E243" s="50"/>
      <c r="F243" s="50"/>
      <c r="G243" s="50"/>
      <c r="H243" s="50"/>
      <c r="I243" s="50"/>
      <c r="J243" s="50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spans="2:58" x14ac:dyDescent="0.25">
      <c r="B244" s="1"/>
      <c r="C244" s="1"/>
      <c r="D244" s="1"/>
      <c r="E244" s="50"/>
      <c r="F244" s="50"/>
      <c r="G244" s="50"/>
      <c r="H244" s="50"/>
      <c r="I244" s="50"/>
      <c r="J244" s="50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spans="2:58" x14ac:dyDescent="0.25">
      <c r="B245" s="1"/>
      <c r="C245" s="1"/>
      <c r="D245" s="1"/>
      <c r="E245" s="50"/>
      <c r="F245" s="50"/>
      <c r="G245" s="50"/>
      <c r="H245" s="50"/>
      <c r="I245" s="50"/>
      <c r="J245" s="50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spans="2:58" x14ac:dyDescent="0.25">
      <c r="B246" s="1"/>
      <c r="C246" s="1"/>
      <c r="D246" s="1"/>
      <c r="E246" s="50"/>
      <c r="F246" s="50"/>
      <c r="G246" s="50"/>
      <c r="H246" s="50"/>
      <c r="I246" s="50"/>
      <c r="J246" s="50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spans="2:58" x14ac:dyDescent="0.25">
      <c r="B247" s="1"/>
      <c r="C247" s="1"/>
      <c r="D247" s="1"/>
      <c r="E247" s="50"/>
      <c r="F247" s="50"/>
      <c r="G247" s="50"/>
      <c r="H247" s="50"/>
      <c r="I247" s="50"/>
      <c r="J247" s="50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spans="2:58" x14ac:dyDescent="0.25">
      <c r="B248" s="1"/>
      <c r="C248" s="1"/>
      <c r="D248" s="1"/>
      <c r="E248" s="50"/>
      <c r="F248" s="50"/>
      <c r="G248" s="50"/>
      <c r="H248" s="50"/>
      <c r="I248" s="50"/>
      <c r="J248" s="50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spans="2:58" x14ac:dyDescent="0.25">
      <c r="B249" s="1"/>
      <c r="C249" s="1"/>
      <c r="D249" s="1"/>
      <c r="E249" s="50"/>
      <c r="F249" s="50"/>
      <c r="G249" s="50"/>
      <c r="H249" s="50"/>
      <c r="I249" s="50"/>
      <c r="J249" s="50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spans="2:58" x14ac:dyDescent="0.25">
      <c r="B250" s="1"/>
      <c r="C250" s="1"/>
      <c r="D250" s="1"/>
      <c r="E250" s="50"/>
      <c r="F250" s="50"/>
      <c r="G250" s="50"/>
      <c r="H250" s="50"/>
      <c r="I250" s="50"/>
      <c r="J250" s="50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spans="2:58" x14ac:dyDescent="0.25">
      <c r="B251" s="1"/>
      <c r="C251" s="1"/>
      <c r="D251" s="1"/>
      <c r="E251" s="50"/>
      <c r="F251" s="50"/>
      <c r="G251" s="50"/>
      <c r="H251" s="50"/>
      <c r="I251" s="50"/>
      <c r="J251" s="50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spans="2:58" x14ac:dyDescent="0.25">
      <c r="B252" s="1"/>
      <c r="C252" s="1"/>
      <c r="D252" s="1"/>
      <c r="E252" s="50"/>
      <c r="F252" s="50"/>
      <c r="G252" s="50"/>
      <c r="H252" s="50"/>
      <c r="I252" s="50"/>
      <c r="J252" s="50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spans="2:58" x14ac:dyDescent="0.25">
      <c r="B253" s="1"/>
      <c r="C253" s="1"/>
      <c r="D253" s="1"/>
      <c r="E253" s="50"/>
      <c r="F253" s="50"/>
      <c r="G253" s="50"/>
      <c r="H253" s="50"/>
      <c r="I253" s="50"/>
      <c r="J253" s="50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spans="2:58" x14ac:dyDescent="0.25">
      <c r="B254" s="1"/>
      <c r="C254" s="1"/>
      <c r="D254" s="1"/>
      <c r="E254" s="50"/>
      <c r="F254" s="50"/>
      <c r="G254" s="50"/>
      <c r="H254" s="50"/>
      <c r="I254" s="50"/>
      <c r="J254" s="50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spans="2:58" x14ac:dyDescent="0.25">
      <c r="B255" s="1"/>
      <c r="C255" s="1"/>
      <c r="D255" s="1"/>
      <c r="E255" s="50"/>
      <c r="F255" s="50"/>
      <c r="G255" s="50"/>
      <c r="H255" s="50"/>
      <c r="I255" s="50"/>
      <c r="J255" s="50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spans="2:58" x14ac:dyDescent="0.25">
      <c r="B256" s="1"/>
      <c r="C256" s="1"/>
      <c r="D256" s="1"/>
      <c r="E256" s="50"/>
      <c r="F256" s="50"/>
      <c r="G256" s="50"/>
      <c r="H256" s="50"/>
      <c r="I256" s="50"/>
      <c r="J256" s="50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spans="2:58" x14ac:dyDescent="0.25">
      <c r="B257" s="1"/>
      <c r="C257" s="1"/>
      <c r="D257" s="1"/>
      <c r="E257" s="50"/>
      <c r="F257" s="50"/>
      <c r="G257" s="50"/>
      <c r="H257" s="50"/>
      <c r="I257" s="50"/>
      <c r="J257" s="50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spans="2:58" x14ac:dyDescent="0.25">
      <c r="B258" s="1"/>
      <c r="C258" s="1"/>
      <c r="D258" s="1"/>
      <c r="E258" s="50"/>
      <c r="F258" s="50"/>
      <c r="G258" s="50"/>
      <c r="H258" s="50"/>
      <c r="I258" s="50"/>
      <c r="J258" s="50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spans="2:58" x14ac:dyDescent="0.25">
      <c r="B259" s="1"/>
      <c r="C259" s="1"/>
      <c r="D259" s="1"/>
      <c r="E259" s="50"/>
      <c r="F259" s="50"/>
      <c r="G259" s="50"/>
      <c r="H259" s="50"/>
      <c r="I259" s="50"/>
      <c r="J259" s="50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spans="2:58" x14ac:dyDescent="0.25">
      <c r="B260" s="1"/>
      <c r="C260" s="1"/>
      <c r="D260" s="1"/>
      <c r="E260" s="50"/>
      <c r="F260" s="50"/>
      <c r="G260" s="50"/>
      <c r="H260" s="50"/>
      <c r="I260" s="50"/>
      <c r="J260" s="50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spans="2:58" x14ac:dyDescent="0.25">
      <c r="B261" s="1"/>
      <c r="C261" s="1"/>
      <c r="D261" s="1"/>
      <c r="E261" s="50"/>
      <c r="F261" s="50"/>
      <c r="G261" s="50"/>
      <c r="H261" s="50"/>
      <c r="I261" s="50"/>
      <c r="J261" s="50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spans="2:58" x14ac:dyDescent="0.25">
      <c r="B262" s="1"/>
      <c r="C262" s="1"/>
      <c r="D262" s="1"/>
      <c r="E262" s="50"/>
      <c r="F262" s="50"/>
      <c r="G262" s="50"/>
      <c r="H262" s="50"/>
      <c r="I262" s="50"/>
      <c r="J262" s="50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spans="2:58" x14ac:dyDescent="0.25">
      <c r="B263" s="1"/>
      <c r="C263" s="1"/>
      <c r="D263" s="1"/>
      <c r="E263" s="50"/>
      <c r="F263" s="50"/>
      <c r="G263" s="50"/>
      <c r="H263" s="50"/>
      <c r="I263" s="50"/>
      <c r="J263" s="50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spans="2:58" x14ac:dyDescent="0.25">
      <c r="B264" s="1"/>
      <c r="C264" s="1"/>
      <c r="D264" s="1"/>
      <c r="E264" s="50"/>
      <c r="F264" s="50"/>
      <c r="G264" s="50"/>
      <c r="H264" s="50"/>
      <c r="I264" s="50"/>
      <c r="J264" s="50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spans="2:58" x14ac:dyDescent="0.25">
      <c r="B265" s="1"/>
      <c r="C265" s="1"/>
      <c r="D265" s="1"/>
      <c r="E265" s="50"/>
      <c r="F265" s="50"/>
      <c r="G265" s="50"/>
      <c r="H265" s="50"/>
      <c r="I265" s="50"/>
      <c r="J265" s="50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spans="2:58" x14ac:dyDescent="0.25">
      <c r="B266" s="1"/>
      <c r="C266" s="1"/>
      <c r="D266" s="1"/>
      <c r="E266" s="50"/>
      <c r="F266" s="50"/>
      <c r="G266" s="50"/>
      <c r="H266" s="50"/>
      <c r="I266" s="50"/>
      <c r="J266" s="50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spans="2:58" x14ac:dyDescent="0.25">
      <c r="B267" s="1"/>
      <c r="C267" s="1"/>
      <c r="D267" s="1"/>
      <c r="E267" s="50"/>
      <c r="F267" s="50"/>
      <c r="G267" s="50"/>
      <c r="H267" s="50"/>
      <c r="I267" s="50"/>
      <c r="J267" s="50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spans="2:58" x14ac:dyDescent="0.25">
      <c r="B268" s="1"/>
      <c r="C268" s="1"/>
      <c r="D268" s="1"/>
      <c r="E268" s="50"/>
      <c r="F268" s="50"/>
      <c r="G268" s="50"/>
      <c r="H268" s="50"/>
      <c r="I268" s="50"/>
      <c r="J268" s="50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spans="2:58" x14ac:dyDescent="0.25">
      <c r="B269" s="1"/>
      <c r="C269" s="1"/>
      <c r="D269" s="1"/>
      <c r="E269" s="50"/>
      <c r="F269" s="50"/>
      <c r="G269" s="50"/>
      <c r="H269" s="50"/>
      <c r="I269" s="50"/>
      <c r="J269" s="50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spans="2:58" x14ac:dyDescent="0.25">
      <c r="B270" s="1"/>
      <c r="C270" s="1"/>
      <c r="D270" s="1"/>
      <c r="E270" s="50"/>
      <c r="F270" s="50"/>
      <c r="G270" s="50"/>
      <c r="H270" s="50"/>
      <c r="I270" s="50"/>
      <c r="J270" s="50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spans="2:58" x14ac:dyDescent="0.25">
      <c r="B271" s="1"/>
      <c r="C271" s="1"/>
      <c r="D271" s="1"/>
      <c r="E271" s="50"/>
      <c r="F271" s="50"/>
      <c r="G271" s="50"/>
      <c r="H271" s="50"/>
      <c r="I271" s="50"/>
      <c r="J271" s="50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spans="2:58" x14ac:dyDescent="0.25">
      <c r="B272" s="1"/>
      <c r="C272" s="1"/>
      <c r="D272" s="1"/>
      <c r="E272" s="50"/>
      <c r="F272" s="50"/>
      <c r="G272" s="50"/>
      <c r="H272" s="50"/>
      <c r="I272" s="50"/>
      <c r="J272" s="50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spans="2:58" x14ac:dyDescent="0.25">
      <c r="B273" s="1"/>
      <c r="C273" s="1"/>
      <c r="D273" s="1"/>
      <c r="E273" s="50"/>
      <c r="F273" s="50"/>
      <c r="G273" s="50"/>
      <c r="H273" s="50"/>
      <c r="I273" s="50"/>
      <c r="J273" s="50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spans="2:58" x14ac:dyDescent="0.25">
      <c r="B274" s="1"/>
      <c r="C274" s="1"/>
      <c r="D274" s="1"/>
      <c r="E274" s="50"/>
      <c r="F274" s="50"/>
      <c r="G274" s="50"/>
      <c r="H274" s="50"/>
      <c r="I274" s="50"/>
      <c r="J274" s="50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spans="2:58" x14ac:dyDescent="0.25">
      <c r="B275" s="1"/>
      <c r="C275" s="1"/>
      <c r="D275" s="1"/>
      <c r="E275" s="50"/>
      <c r="F275" s="50"/>
      <c r="G275" s="50"/>
      <c r="H275" s="50"/>
      <c r="I275" s="50"/>
      <c r="J275" s="50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spans="2:58" x14ac:dyDescent="0.25">
      <c r="B276" s="1"/>
      <c r="C276" s="1"/>
      <c r="D276" s="1"/>
      <c r="E276" s="50"/>
      <c r="F276" s="50"/>
      <c r="G276" s="50"/>
      <c r="H276" s="50"/>
      <c r="I276" s="50"/>
      <c r="J276" s="50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</sheetData>
  <mergeCells count="49">
    <mergeCell ref="AF3:AH3"/>
    <mergeCell ref="AS3:AU3"/>
    <mergeCell ref="AJ3:AM3"/>
    <mergeCell ref="AW3:AZ3"/>
    <mergeCell ref="BB3:BC3"/>
    <mergeCell ref="AO3:AQ3"/>
    <mergeCell ref="J3:M3"/>
    <mergeCell ref="O3:Q3"/>
    <mergeCell ref="S3:U3"/>
    <mergeCell ref="W3:Z3"/>
    <mergeCell ref="AB3:AD3"/>
    <mergeCell ref="A3:A7"/>
    <mergeCell ref="B3:B7"/>
    <mergeCell ref="C3:C7"/>
    <mergeCell ref="D3:D7"/>
    <mergeCell ref="F3:H3"/>
    <mergeCell ref="BF3:BF7"/>
    <mergeCell ref="E4:BE4"/>
    <mergeCell ref="E6:BE6"/>
    <mergeCell ref="A8:A33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4:B25"/>
    <mergeCell ref="C24:C25"/>
    <mergeCell ref="B26:B27"/>
    <mergeCell ref="C26:C27"/>
    <mergeCell ref="B22:B23"/>
    <mergeCell ref="C22:C23"/>
    <mergeCell ref="C28:C29"/>
    <mergeCell ref="B28:B29"/>
    <mergeCell ref="B35:D35"/>
    <mergeCell ref="B36:D36"/>
    <mergeCell ref="B34:D34"/>
    <mergeCell ref="B30:B31"/>
    <mergeCell ref="C30:C31"/>
    <mergeCell ref="B32:B33"/>
    <mergeCell ref="C32:C33"/>
  </mergeCells>
  <pageMargins left="0.11811023622047245" right="0" top="0.74803149606299213" bottom="0.19685039370078741" header="0.31496062992125984" footer="0.19685039370078741"/>
  <pageSetup paperSize="9" scale="45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15"/>
  <sheetViews>
    <sheetView showWhiteSpace="0" view="pageBreakPreview" topLeftCell="A13" zoomScale="60" zoomScalePageLayoutView="40" workbookViewId="0">
      <selection activeCell="BC46" sqref="BC46"/>
    </sheetView>
  </sheetViews>
  <sheetFormatPr defaultRowHeight="15" x14ac:dyDescent="0.25"/>
  <cols>
    <col min="1" max="1" width="3.5703125" style="6" customWidth="1"/>
    <col min="2" max="2" width="10.42578125" style="6" customWidth="1"/>
    <col min="3" max="3" width="27.5703125" style="6" customWidth="1"/>
    <col min="4" max="4" width="17.28515625" style="6" customWidth="1"/>
    <col min="5" max="10" width="4.7109375" style="7" customWidth="1"/>
    <col min="11" max="20" width="4.7109375" style="6" customWidth="1"/>
    <col min="21" max="21" width="4.5703125" style="6" customWidth="1"/>
    <col min="22" max="22" width="4" style="82" customWidth="1"/>
    <col min="23" max="23" width="7.42578125" style="6" customWidth="1"/>
    <col min="24" max="29" width="4.7109375" style="6" customWidth="1"/>
    <col min="30" max="30" width="5.42578125" style="6" customWidth="1"/>
    <col min="31" max="38" width="4.7109375" style="6" customWidth="1"/>
    <col min="39" max="39" width="4.28515625" style="6" customWidth="1"/>
    <col min="40" max="40" width="4.5703125" style="6" customWidth="1"/>
    <col min="41" max="42" width="4.7109375" style="6" customWidth="1"/>
    <col min="43" max="43" width="4.5703125" style="6" customWidth="1"/>
    <col min="44" max="46" width="4.7109375" style="6" customWidth="1"/>
    <col min="47" max="48" width="4.5703125" style="6" customWidth="1"/>
    <col min="49" max="51" width="4.7109375" style="6" customWidth="1"/>
    <col min="52" max="52" width="4.5703125" style="6" customWidth="1"/>
    <col min="53" max="56" width="4.7109375" style="6" customWidth="1"/>
    <col min="57" max="57" width="9" style="6" customWidth="1"/>
    <col min="58" max="58" width="7" style="6" customWidth="1"/>
    <col min="59" max="16384" width="9.140625" style="6"/>
  </cols>
  <sheetData>
    <row r="1" spans="1:59" ht="88.5" customHeight="1" x14ac:dyDescent="0.25">
      <c r="A1" s="142" t="s">
        <v>0</v>
      </c>
      <c r="B1" s="142" t="s">
        <v>1</v>
      </c>
      <c r="C1" s="152" t="s">
        <v>2</v>
      </c>
      <c r="D1" s="153" t="s">
        <v>3</v>
      </c>
      <c r="E1" s="3" t="s">
        <v>146</v>
      </c>
      <c r="F1" s="156" t="s">
        <v>4</v>
      </c>
      <c r="G1" s="156"/>
      <c r="H1" s="156"/>
      <c r="I1" s="8" t="s">
        <v>134</v>
      </c>
      <c r="J1" s="157" t="s">
        <v>5</v>
      </c>
      <c r="K1" s="158"/>
      <c r="L1" s="159"/>
      <c r="M1" s="9" t="s">
        <v>135</v>
      </c>
      <c r="N1" s="160" t="s">
        <v>6</v>
      </c>
      <c r="O1" s="161"/>
      <c r="P1" s="162"/>
      <c r="Q1" s="9" t="s">
        <v>136</v>
      </c>
      <c r="R1" s="160" t="s">
        <v>7</v>
      </c>
      <c r="S1" s="161"/>
      <c r="T1" s="161"/>
      <c r="U1" s="162"/>
      <c r="V1" s="9" t="s">
        <v>137</v>
      </c>
      <c r="W1" s="160" t="s">
        <v>8</v>
      </c>
      <c r="X1" s="161"/>
      <c r="Y1" s="162"/>
      <c r="Z1" s="9" t="s">
        <v>138</v>
      </c>
      <c r="AA1" s="160" t="s">
        <v>9</v>
      </c>
      <c r="AB1" s="161"/>
      <c r="AC1" s="162"/>
      <c r="AD1" s="9" t="s">
        <v>139</v>
      </c>
      <c r="AE1" s="160" t="s">
        <v>82</v>
      </c>
      <c r="AF1" s="161"/>
      <c r="AG1" s="161"/>
      <c r="AH1" s="162"/>
      <c r="AI1" s="10" t="s">
        <v>140</v>
      </c>
      <c r="AJ1" s="160" t="s">
        <v>10</v>
      </c>
      <c r="AK1" s="161"/>
      <c r="AL1" s="162"/>
      <c r="AM1" s="9" t="s">
        <v>141</v>
      </c>
      <c r="AN1" s="160" t="s">
        <v>11</v>
      </c>
      <c r="AO1" s="161"/>
      <c r="AP1" s="161"/>
      <c r="AQ1" s="162"/>
      <c r="AR1" s="9" t="s">
        <v>142</v>
      </c>
      <c r="AS1" s="163" t="s">
        <v>12</v>
      </c>
      <c r="AT1" s="163"/>
      <c r="AU1" s="163"/>
      <c r="AV1" s="9" t="s">
        <v>143</v>
      </c>
      <c r="AW1" s="160" t="s">
        <v>13</v>
      </c>
      <c r="AX1" s="161"/>
      <c r="AY1" s="162"/>
      <c r="AZ1" s="9" t="s">
        <v>144</v>
      </c>
      <c r="BA1" s="160" t="s">
        <v>14</v>
      </c>
      <c r="BB1" s="161"/>
      <c r="BC1" s="162"/>
      <c r="BD1" s="9" t="s">
        <v>145</v>
      </c>
      <c r="BE1" s="11"/>
      <c r="BF1" s="142" t="s">
        <v>15</v>
      </c>
    </row>
    <row r="2" spans="1:59" x14ac:dyDescent="0.25">
      <c r="A2" s="142"/>
      <c r="B2" s="142"/>
      <c r="C2" s="152"/>
      <c r="D2" s="154"/>
      <c r="E2" s="143" t="s">
        <v>16</v>
      </c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2"/>
    </row>
    <row r="3" spans="1:59" ht="18.75" customHeight="1" x14ac:dyDescent="0.25">
      <c r="A3" s="142"/>
      <c r="B3" s="142"/>
      <c r="C3" s="152"/>
      <c r="D3" s="154"/>
      <c r="E3" s="12">
        <v>35</v>
      </c>
      <c r="F3" s="12">
        <v>36</v>
      </c>
      <c r="G3" s="12">
        <v>37</v>
      </c>
      <c r="H3" s="12">
        <v>38</v>
      </c>
      <c r="I3" s="12">
        <v>39</v>
      </c>
      <c r="J3" s="13">
        <v>40</v>
      </c>
      <c r="K3" s="14">
        <v>41</v>
      </c>
      <c r="L3" s="14">
        <v>42</v>
      </c>
      <c r="M3" s="14">
        <v>43</v>
      </c>
      <c r="N3" s="14">
        <v>44</v>
      </c>
      <c r="O3" s="14">
        <v>45</v>
      </c>
      <c r="P3" s="14">
        <v>46</v>
      </c>
      <c r="Q3" s="14">
        <v>47</v>
      </c>
      <c r="R3" s="14">
        <v>48</v>
      </c>
      <c r="S3" s="14">
        <v>49</v>
      </c>
      <c r="T3" s="14">
        <v>50</v>
      </c>
      <c r="U3" s="14">
        <v>51</v>
      </c>
      <c r="V3" s="14">
        <v>52</v>
      </c>
      <c r="W3" s="14">
        <v>1</v>
      </c>
      <c r="X3" s="14">
        <v>2</v>
      </c>
      <c r="Y3" s="14">
        <v>3</v>
      </c>
      <c r="Z3" s="14">
        <v>4</v>
      </c>
      <c r="AA3" s="14">
        <v>5</v>
      </c>
      <c r="AB3" s="14">
        <v>6</v>
      </c>
      <c r="AC3" s="14">
        <v>7</v>
      </c>
      <c r="AD3" s="14">
        <v>8</v>
      </c>
      <c r="AE3" s="14">
        <v>9</v>
      </c>
      <c r="AF3" s="14">
        <v>10</v>
      </c>
      <c r="AG3" s="14">
        <v>11</v>
      </c>
      <c r="AH3" s="14">
        <v>12</v>
      </c>
      <c r="AI3" s="14">
        <v>13</v>
      </c>
      <c r="AJ3" s="14">
        <v>14</v>
      </c>
      <c r="AK3" s="14">
        <v>15</v>
      </c>
      <c r="AL3" s="14">
        <v>16</v>
      </c>
      <c r="AM3" s="14">
        <v>17</v>
      </c>
      <c r="AN3" s="14">
        <v>18</v>
      </c>
      <c r="AO3" s="14">
        <v>19</v>
      </c>
      <c r="AP3" s="14">
        <v>20</v>
      </c>
      <c r="AQ3" s="14">
        <v>21</v>
      </c>
      <c r="AR3" s="14">
        <v>22</v>
      </c>
      <c r="AS3" s="14">
        <v>23</v>
      </c>
      <c r="AT3" s="14">
        <v>24</v>
      </c>
      <c r="AU3" s="14">
        <v>25</v>
      </c>
      <c r="AV3" s="14">
        <v>26</v>
      </c>
      <c r="AW3" s="14">
        <v>27</v>
      </c>
      <c r="AX3" s="14">
        <v>28</v>
      </c>
      <c r="AY3" s="14">
        <v>29</v>
      </c>
      <c r="AZ3" s="14">
        <v>30</v>
      </c>
      <c r="BA3" s="14">
        <v>31</v>
      </c>
      <c r="BB3" s="14">
        <v>32</v>
      </c>
      <c r="BC3" s="14">
        <v>33</v>
      </c>
      <c r="BD3" s="14">
        <v>34</v>
      </c>
      <c r="BE3" s="14"/>
      <c r="BF3" s="142"/>
    </row>
    <row r="4" spans="1:59" x14ac:dyDescent="0.25">
      <c r="A4" s="142"/>
      <c r="B4" s="142"/>
      <c r="C4" s="152"/>
      <c r="D4" s="154"/>
      <c r="E4" s="173" t="s">
        <v>17</v>
      </c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42"/>
    </row>
    <row r="5" spans="1:59" ht="37.5" customHeight="1" x14ac:dyDescent="0.25">
      <c r="A5" s="142"/>
      <c r="B5" s="142"/>
      <c r="C5" s="152"/>
      <c r="D5" s="155"/>
      <c r="E5" s="12">
        <v>1</v>
      </c>
      <c r="F5" s="12">
        <v>2</v>
      </c>
      <c r="G5" s="12">
        <v>3</v>
      </c>
      <c r="H5" s="12">
        <v>4</v>
      </c>
      <c r="I5" s="12">
        <v>5</v>
      </c>
      <c r="J5" s="12">
        <v>6</v>
      </c>
      <c r="K5" s="12">
        <v>7</v>
      </c>
      <c r="L5" s="12">
        <v>8</v>
      </c>
      <c r="M5" s="12">
        <v>9</v>
      </c>
      <c r="N5" s="12">
        <v>10</v>
      </c>
      <c r="O5" s="12">
        <v>11</v>
      </c>
      <c r="P5" s="12">
        <v>12</v>
      </c>
      <c r="Q5" s="12">
        <v>13</v>
      </c>
      <c r="R5" s="12">
        <v>14</v>
      </c>
      <c r="S5" s="12">
        <v>15</v>
      </c>
      <c r="T5" s="12">
        <v>16</v>
      </c>
      <c r="U5" s="12">
        <v>17</v>
      </c>
      <c r="V5" s="12">
        <v>18</v>
      </c>
      <c r="W5" s="12">
        <v>19</v>
      </c>
      <c r="X5" s="12">
        <v>20</v>
      </c>
      <c r="Y5" s="12">
        <v>21</v>
      </c>
      <c r="Z5" s="12">
        <v>22</v>
      </c>
      <c r="AA5" s="14">
        <v>23</v>
      </c>
      <c r="AB5" s="14">
        <v>24</v>
      </c>
      <c r="AC5" s="14">
        <v>25</v>
      </c>
      <c r="AD5" s="14">
        <v>26</v>
      </c>
      <c r="AE5" s="14">
        <v>27</v>
      </c>
      <c r="AF5" s="14">
        <v>28</v>
      </c>
      <c r="AG5" s="14">
        <v>29</v>
      </c>
      <c r="AH5" s="14">
        <v>30</v>
      </c>
      <c r="AI5" s="14">
        <v>31</v>
      </c>
      <c r="AJ5" s="14">
        <v>32</v>
      </c>
      <c r="AK5" s="14">
        <v>33</v>
      </c>
      <c r="AL5" s="14">
        <v>34</v>
      </c>
      <c r="AM5" s="14">
        <v>35</v>
      </c>
      <c r="AN5" s="14">
        <v>36</v>
      </c>
      <c r="AO5" s="14">
        <v>37</v>
      </c>
      <c r="AP5" s="14">
        <v>38</v>
      </c>
      <c r="AQ5" s="14">
        <v>39</v>
      </c>
      <c r="AR5" s="14">
        <v>40</v>
      </c>
      <c r="AS5" s="14">
        <v>41</v>
      </c>
      <c r="AT5" s="14">
        <v>42</v>
      </c>
      <c r="AU5" s="14">
        <v>43</v>
      </c>
      <c r="AV5" s="14">
        <v>44</v>
      </c>
      <c r="AW5" s="14">
        <v>45</v>
      </c>
      <c r="AX5" s="14">
        <v>46</v>
      </c>
      <c r="AY5" s="14">
        <v>47</v>
      </c>
      <c r="AZ5" s="14">
        <v>48</v>
      </c>
      <c r="BA5" s="14">
        <v>49</v>
      </c>
      <c r="BB5" s="14">
        <v>50</v>
      </c>
      <c r="BC5" s="14">
        <v>51</v>
      </c>
      <c r="BD5" s="14">
        <v>52</v>
      </c>
      <c r="BE5" s="14"/>
      <c r="BF5" s="142"/>
    </row>
    <row r="6" spans="1:59" ht="24" customHeight="1" x14ac:dyDescent="0.25">
      <c r="A6" s="148"/>
      <c r="B6" s="149" t="s">
        <v>38</v>
      </c>
      <c r="C6" s="168" t="s">
        <v>95</v>
      </c>
      <c r="D6" s="52" t="s">
        <v>25</v>
      </c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24"/>
      <c r="V6" s="25">
        <v>0</v>
      </c>
      <c r="W6" s="19">
        <f>SUM(E6:T6)</f>
        <v>0</v>
      </c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15"/>
      <c r="AV6" s="53"/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38">
        <f>BE12+BE14</f>
        <v>88</v>
      </c>
      <c r="BF6" s="38">
        <f t="shared" ref="BF6:BF29" si="0">W6+BE6</f>
        <v>88</v>
      </c>
      <c r="BG6" s="42"/>
    </row>
    <row r="7" spans="1:59" ht="21" customHeight="1" x14ac:dyDescent="0.25">
      <c r="A7" s="148"/>
      <c r="B7" s="149"/>
      <c r="C7" s="168"/>
      <c r="D7" s="52" t="s">
        <v>21</v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5">
        <v>0</v>
      </c>
      <c r="W7" s="19">
        <f t="shared" ref="W7:W37" si="1">SUM(E7:V7)</f>
        <v>0</v>
      </c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15"/>
      <c r="AV7" s="53"/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38">
        <f t="shared" ref="BE7:BE8" si="2">SUM(X7:BD7)</f>
        <v>0</v>
      </c>
      <c r="BF7" s="38">
        <f t="shared" si="0"/>
        <v>0</v>
      </c>
      <c r="BG7" s="42"/>
    </row>
    <row r="8" spans="1:59" x14ac:dyDescent="0.25">
      <c r="A8" s="148"/>
      <c r="B8" s="172" t="s">
        <v>39</v>
      </c>
      <c r="C8" s="171" t="s">
        <v>40</v>
      </c>
      <c r="D8" s="54" t="s">
        <v>25</v>
      </c>
      <c r="E8" s="55">
        <v>2</v>
      </c>
      <c r="F8" s="55">
        <v>4</v>
      </c>
      <c r="G8" s="55">
        <v>2</v>
      </c>
      <c r="H8" s="55">
        <v>4</v>
      </c>
      <c r="I8" s="55">
        <v>2</v>
      </c>
      <c r="J8" s="55">
        <v>4</v>
      </c>
      <c r="K8" s="55">
        <v>2</v>
      </c>
      <c r="L8" s="55">
        <v>4</v>
      </c>
      <c r="M8" s="55">
        <v>2</v>
      </c>
      <c r="N8" s="55">
        <v>4</v>
      </c>
      <c r="O8" s="55">
        <v>2</v>
      </c>
      <c r="P8" s="55">
        <v>4</v>
      </c>
      <c r="Q8" s="55">
        <v>2</v>
      </c>
      <c r="R8" s="55">
        <v>4</v>
      </c>
      <c r="S8" s="55">
        <v>2</v>
      </c>
      <c r="T8" s="55">
        <v>4</v>
      </c>
      <c r="U8" s="27"/>
      <c r="V8" s="19">
        <v>0</v>
      </c>
      <c r="W8" s="19">
        <f t="shared" si="1"/>
        <v>48</v>
      </c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7"/>
      <c r="AU8" s="21"/>
      <c r="AV8" s="39"/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38">
        <f t="shared" si="2"/>
        <v>0</v>
      </c>
      <c r="BF8" s="38">
        <f t="shared" si="0"/>
        <v>48</v>
      </c>
      <c r="BG8" s="42"/>
    </row>
    <row r="9" spans="1:59" x14ac:dyDescent="0.25">
      <c r="A9" s="148"/>
      <c r="B9" s="172"/>
      <c r="C9" s="171"/>
      <c r="D9" s="54" t="s">
        <v>21</v>
      </c>
      <c r="E9" s="58">
        <v>0</v>
      </c>
      <c r="F9" s="58">
        <v>2</v>
      </c>
      <c r="G9" s="58">
        <v>2</v>
      </c>
      <c r="H9" s="58">
        <v>2</v>
      </c>
      <c r="I9" s="58">
        <v>2</v>
      </c>
      <c r="J9" s="58">
        <v>2</v>
      </c>
      <c r="K9" s="58">
        <v>0</v>
      </c>
      <c r="L9" s="58">
        <v>2</v>
      </c>
      <c r="M9" s="58">
        <v>0</v>
      </c>
      <c r="N9" s="58">
        <v>2</v>
      </c>
      <c r="O9" s="58">
        <v>0</v>
      </c>
      <c r="P9" s="58">
        <v>2</v>
      </c>
      <c r="Q9" s="58">
        <v>2</v>
      </c>
      <c r="R9" s="58">
        <v>2</v>
      </c>
      <c r="S9" s="58">
        <v>2</v>
      </c>
      <c r="T9" s="58">
        <v>2</v>
      </c>
      <c r="U9" s="27"/>
      <c r="V9" s="19">
        <v>0</v>
      </c>
      <c r="W9" s="19">
        <f>T9+S9+R9+Q9+P9+O9+N9+M9+L9+K9+J9+I9+H9+G9+F9+E9</f>
        <v>24</v>
      </c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60"/>
      <c r="AU9" s="21"/>
      <c r="AV9" s="39"/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38">
        <v>0</v>
      </c>
      <c r="BF9" s="38">
        <f t="shared" si="0"/>
        <v>24</v>
      </c>
      <c r="BG9" s="42"/>
    </row>
    <row r="10" spans="1:59" x14ac:dyDescent="0.25">
      <c r="A10" s="148"/>
      <c r="B10" s="172" t="s">
        <v>41</v>
      </c>
      <c r="C10" s="171" t="s">
        <v>26</v>
      </c>
      <c r="D10" s="54" t="s">
        <v>25</v>
      </c>
      <c r="E10" s="58">
        <v>4</v>
      </c>
      <c r="F10" s="58">
        <v>2</v>
      </c>
      <c r="G10" s="58">
        <v>4</v>
      </c>
      <c r="H10" s="58">
        <v>2</v>
      </c>
      <c r="I10" s="58">
        <v>4</v>
      </c>
      <c r="J10" s="58">
        <v>2</v>
      </c>
      <c r="K10" s="58">
        <v>4</v>
      </c>
      <c r="L10" s="58">
        <v>2</v>
      </c>
      <c r="M10" s="58">
        <v>4</v>
      </c>
      <c r="N10" s="58">
        <v>2</v>
      </c>
      <c r="O10" s="58">
        <v>4</v>
      </c>
      <c r="P10" s="58">
        <v>2</v>
      </c>
      <c r="Q10" s="58">
        <v>4</v>
      </c>
      <c r="R10" s="58">
        <v>2</v>
      </c>
      <c r="S10" s="58">
        <v>4</v>
      </c>
      <c r="T10" s="58">
        <v>2</v>
      </c>
      <c r="U10" s="61" t="s">
        <v>120</v>
      </c>
      <c r="V10" s="19">
        <v>0</v>
      </c>
      <c r="W10" s="19">
        <f t="shared" si="1"/>
        <v>48</v>
      </c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3"/>
      <c r="AU10" s="21"/>
      <c r="AV10" s="39"/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38">
        <f t="shared" ref="BE10:BE35" si="3">SUM(X10:BD10)</f>
        <v>0</v>
      </c>
      <c r="BF10" s="38">
        <f t="shared" si="0"/>
        <v>48</v>
      </c>
      <c r="BG10" s="42"/>
    </row>
    <row r="11" spans="1:59" x14ac:dyDescent="0.25">
      <c r="A11" s="148"/>
      <c r="B11" s="172"/>
      <c r="C11" s="171"/>
      <c r="D11" s="54" t="s">
        <v>21</v>
      </c>
      <c r="E11" s="58">
        <v>2</v>
      </c>
      <c r="F11" s="58">
        <v>0</v>
      </c>
      <c r="G11" s="58">
        <v>2</v>
      </c>
      <c r="H11" s="58">
        <v>2</v>
      </c>
      <c r="I11" s="58">
        <v>2</v>
      </c>
      <c r="J11" s="58">
        <v>2</v>
      </c>
      <c r="K11" s="58">
        <v>2</v>
      </c>
      <c r="L11" s="58">
        <v>0</v>
      </c>
      <c r="M11" s="58">
        <v>2</v>
      </c>
      <c r="N11" s="58">
        <v>0</v>
      </c>
      <c r="O11" s="58">
        <v>2</v>
      </c>
      <c r="P11" s="58">
        <v>2</v>
      </c>
      <c r="Q11" s="58">
        <v>2</v>
      </c>
      <c r="R11" s="58">
        <v>2</v>
      </c>
      <c r="S11" s="58">
        <v>0</v>
      </c>
      <c r="T11" s="58">
        <v>2</v>
      </c>
      <c r="U11" s="27"/>
      <c r="V11" s="19">
        <v>0</v>
      </c>
      <c r="W11" s="19">
        <f>T11+S11+R11+Q11+P11+O11+N11+M11+L11+K11+J11+I11+H11+G11+F11+E11</f>
        <v>24</v>
      </c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5"/>
      <c r="AU11" s="21"/>
      <c r="AV11" s="39"/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38">
        <v>0</v>
      </c>
      <c r="BF11" s="38">
        <f t="shared" si="0"/>
        <v>24</v>
      </c>
      <c r="BG11" s="42"/>
    </row>
    <row r="12" spans="1:59" x14ac:dyDescent="0.25">
      <c r="A12" s="148"/>
      <c r="B12" s="172" t="s">
        <v>42</v>
      </c>
      <c r="C12" s="171" t="s">
        <v>24</v>
      </c>
      <c r="D12" s="54" t="s">
        <v>25</v>
      </c>
      <c r="E12" s="58">
        <v>2</v>
      </c>
      <c r="F12" s="58">
        <v>2</v>
      </c>
      <c r="G12" s="58">
        <v>2</v>
      </c>
      <c r="H12" s="58">
        <v>2</v>
      </c>
      <c r="I12" s="58">
        <v>2</v>
      </c>
      <c r="J12" s="58">
        <v>2</v>
      </c>
      <c r="K12" s="58">
        <v>2</v>
      </c>
      <c r="L12" s="58">
        <v>2</v>
      </c>
      <c r="M12" s="58">
        <v>2</v>
      </c>
      <c r="N12" s="58">
        <v>2</v>
      </c>
      <c r="O12" s="58">
        <v>2</v>
      </c>
      <c r="P12" s="58">
        <v>2</v>
      </c>
      <c r="Q12" s="58">
        <v>2</v>
      </c>
      <c r="R12" s="58">
        <v>2</v>
      </c>
      <c r="S12" s="58">
        <v>2</v>
      </c>
      <c r="T12" s="58">
        <v>2</v>
      </c>
      <c r="U12" s="27"/>
      <c r="V12" s="19">
        <v>0</v>
      </c>
      <c r="W12" s="19">
        <f t="shared" si="1"/>
        <v>32</v>
      </c>
      <c r="X12" s="58">
        <v>2</v>
      </c>
      <c r="Y12" s="58">
        <v>2</v>
      </c>
      <c r="Z12" s="58">
        <v>2</v>
      </c>
      <c r="AA12" s="58">
        <v>2</v>
      </c>
      <c r="AB12" s="58">
        <v>2</v>
      </c>
      <c r="AC12" s="58">
        <v>2</v>
      </c>
      <c r="AD12" s="58">
        <v>2</v>
      </c>
      <c r="AE12" s="58">
        <v>2</v>
      </c>
      <c r="AF12" s="58">
        <v>2</v>
      </c>
      <c r="AG12" s="58">
        <v>2</v>
      </c>
      <c r="AH12" s="58">
        <v>2</v>
      </c>
      <c r="AI12" s="58">
        <v>2</v>
      </c>
      <c r="AJ12" s="58">
        <v>0</v>
      </c>
      <c r="AK12" s="58">
        <v>2</v>
      </c>
      <c r="AL12" s="58">
        <v>0</v>
      </c>
      <c r="AM12" s="58">
        <v>2</v>
      </c>
      <c r="AN12" s="58">
        <v>2</v>
      </c>
      <c r="AO12" s="58">
        <v>2</v>
      </c>
      <c r="AP12" s="58">
        <v>2</v>
      </c>
      <c r="AQ12" s="58">
        <v>2</v>
      </c>
      <c r="AR12" s="58">
        <v>2</v>
      </c>
      <c r="AS12" s="58">
        <v>2</v>
      </c>
      <c r="AT12" s="58">
        <v>2</v>
      </c>
      <c r="AU12" s="21"/>
      <c r="AV12" s="39"/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38">
        <f t="shared" si="3"/>
        <v>42</v>
      </c>
      <c r="BF12" s="38">
        <f t="shared" si="0"/>
        <v>74</v>
      </c>
      <c r="BG12" s="42"/>
    </row>
    <row r="13" spans="1:59" x14ac:dyDescent="0.25">
      <c r="A13" s="148"/>
      <c r="B13" s="172"/>
      <c r="C13" s="171"/>
      <c r="D13" s="54" t="s">
        <v>21</v>
      </c>
      <c r="E13" s="58">
        <v>0</v>
      </c>
      <c r="F13" s="58">
        <v>2</v>
      </c>
      <c r="G13" s="58">
        <v>0</v>
      </c>
      <c r="H13" s="58">
        <v>2</v>
      </c>
      <c r="I13" s="58">
        <v>0</v>
      </c>
      <c r="J13" s="58">
        <v>2</v>
      </c>
      <c r="K13" s="58">
        <v>0</v>
      </c>
      <c r="L13" s="58">
        <v>2</v>
      </c>
      <c r="M13" s="58">
        <v>0</v>
      </c>
      <c r="N13" s="58">
        <v>2</v>
      </c>
      <c r="O13" s="58">
        <v>0</v>
      </c>
      <c r="P13" s="58">
        <v>2</v>
      </c>
      <c r="Q13" s="58">
        <v>0</v>
      </c>
      <c r="R13" s="58">
        <v>2</v>
      </c>
      <c r="S13" s="58">
        <v>0</v>
      </c>
      <c r="T13" s="58">
        <v>2</v>
      </c>
      <c r="U13" s="27"/>
      <c r="V13" s="19">
        <v>0</v>
      </c>
      <c r="W13" s="19">
        <f>T13+S13+R13+Q13+P13+O13+N13+M13+L13+K13+J13+I13+H13+G13+F13+E13</f>
        <v>16</v>
      </c>
      <c r="X13" s="66">
        <v>0</v>
      </c>
      <c r="Y13" s="66">
        <v>2</v>
      </c>
      <c r="Z13" s="66">
        <v>0</v>
      </c>
      <c r="AA13" s="66">
        <v>2</v>
      </c>
      <c r="AB13" s="66">
        <v>0</v>
      </c>
      <c r="AC13" s="66">
        <v>2</v>
      </c>
      <c r="AD13" s="66">
        <v>0</v>
      </c>
      <c r="AE13" s="66">
        <v>2</v>
      </c>
      <c r="AF13" s="66">
        <v>0</v>
      </c>
      <c r="AG13" s="66">
        <v>2</v>
      </c>
      <c r="AH13" s="66">
        <v>0</v>
      </c>
      <c r="AI13" s="66">
        <v>2</v>
      </c>
      <c r="AJ13" s="66">
        <v>0</v>
      </c>
      <c r="AK13" s="66">
        <v>2</v>
      </c>
      <c r="AL13" s="66">
        <v>0</v>
      </c>
      <c r="AM13" s="66">
        <v>2</v>
      </c>
      <c r="AN13" s="66">
        <v>0</v>
      </c>
      <c r="AO13" s="66">
        <v>2</v>
      </c>
      <c r="AP13" s="66">
        <v>0</v>
      </c>
      <c r="AQ13" s="66">
        <v>2</v>
      </c>
      <c r="AR13" s="66">
        <v>0</v>
      </c>
      <c r="AS13" s="66">
        <v>0</v>
      </c>
      <c r="AT13" s="67">
        <v>1</v>
      </c>
      <c r="AU13" s="21"/>
      <c r="AV13" s="39"/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38">
        <f t="shared" si="3"/>
        <v>21</v>
      </c>
      <c r="BF13" s="38">
        <f t="shared" si="0"/>
        <v>37</v>
      </c>
      <c r="BG13" s="42"/>
    </row>
    <row r="14" spans="1:59" x14ac:dyDescent="0.25">
      <c r="A14" s="148"/>
      <c r="B14" s="172" t="s">
        <v>43</v>
      </c>
      <c r="C14" s="178" t="s">
        <v>27</v>
      </c>
      <c r="D14" s="54" t="s">
        <v>25</v>
      </c>
      <c r="E14" s="58">
        <v>2</v>
      </c>
      <c r="F14" s="58">
        <v>2</v>
      </c>
      <c r="G14" s="58">
        <v>2</v>
      </c>
      <c r="H14" s="58">
        <v>2</v>
      </c>
      <c r="I14" s="58">
        <v>2</v>
      </c>
      <c r="J14" s="58">
        <v>2</v>
      </c>
      <c r="K14" s="58">
        <v>2</v>
      </c>
      <c r="L14" s="58">
        <v>2</v>
      </c>
      <c r="M14" s="58">
        <v>2</v>
      </c>
      <c r="N14" s="58">
        <v>2</v>
      </c>
      <c r="O14" s="58">
        <v>2</v>
      </c>
      <c r="P14" s="58">
        <v>2</v>
      </c>
      <c r="Q14" s="58">
        <v>2</v>
      </c>
      <c r="R14" s="58">
        <v>2</v>
      </c>
      <c r="S14" s="58">
        <v>2</v>
      </c>
      <c r="T14" s="58">
        <v>2</v>
      </c>
      <c r="U14" s="27"/>
      <c r="V14" s="19">
        <v>0</v>
      </c>
      <c r="W14" s="19">
        <f t="shared" si="1"/>
        <v>32</v>
      </c>
      <c r="X14" s="58">
        <v>2</v>
      </c>
      <c r="Y14" s="58">
        <v>2</v>
      </c>
      <c r="Z14" s="58">
        <v>2</v>
      </c>
      <c r="AA14" s="58">
        <v>2</v>
      </c>
      <c r="AB14" s="58">
        <v>2</v>
      </c>
      <c r="AC14" s="58">
        <v>2</v>
      </c>
      <c r="AD14" s="58">
        <v>2</v>
      </c>
      <c r="AE14" s="58">
        <v>2</v>
      </c>
      <c r="AF14" s="58">
        <v>2</v>
      </c>
      <c r="AG14" s="58">
        <v>2</v>
      </c>
      <c r="AH14" s="58">
        <v>2</v>
      </c>
      <c r="AI14" s="58">
        <v>2</v>
      </c>
      <c r="AJ14" s="58">
        <v>2</v>
      </c>
      <c r="AK14" s="58">
        <v>2</v>
      </c>
      <c r="AL14" s="58">
        <v>2</v>
      </c>
      <c r="AM14" s="58">
        <v>2</v>
      </c>
      <c r="AN14" s="58">
        <v>2</v>
      </c>
      <c r="AO14" s="58">
        <v>2</v>
      </c>
      <c r="AP14" s="58">
        <v>2</v>
      </c>
      <c r="AQ14" s="58">
        <v>2</v>
      </c>
      <c r="AR14" s="58">
        <v>2</v>
      </c>
      <c r="AS14" s="58">
        <v>2</v>
      </c>
      <c r="AT14" s="58">
        <v>2</v>
      </c>
      <c r="AU14" s="39"/>
      <c r="AV14" s="39"/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38">
        <f t="shared" si="3"/>
        <v>46</v>
      </c>
      <c r="BF14" s="38">
        <f t="shared" si="0"/>
        <v>78</v>
      </c>
      <c r="BG14" s="42"/>
    </row>
    <row r="15" spans="1:59" x14ac:dyDescent="0.25">
      <c r="A15" s="148"/>
      <c r="B15" s="172"/>
      <c r="C15" s="179"/>
      <c r="D15" s="68" t="s">
        <v>21</v>
      </c>
      <c r="E15" s="58">
        <v>2</v>
      </c>
      <c r="F15" s="58">
        <v>0</v>
      </c>
      <c r="G15" s="58">
        <v>2</v>
      </c>
      <c r="H15" s="58">
        <v>0</v>
      </c>
      <c r="I15" s="58">
        <v>2</v>
      </c>
      <c r="J15" s="58">
        <v>0</v>
      </c>
      <c r="K15" s="58">
        <v>2</v>
      </c>
      <c r="L15" s="58">
        <v>0</v>
      </c>
      <c r="M15" s="58">
        <v>2</v>
      </c>
      <c r="N15" s="58">
        <v>0</v>
      </c>
      <c r="O15" s="58">
        <v>2</v>
      </c>
      <c r="P15" s="58">
        <v>0</v>
      </c>
      <c r="Q15" s="58">
        <v>2</v>
      </c>
      <c r="R15" s="58">
        <v>0</v>
      </c>
      <c r="S15" s="58">
        <v>2</v>
      </c>
      <c r="T15" s="58">
        <v>0</v>
      </c>
      <c r="U15" s="27"/>
      <c r="V15" s="19">
        <v>0</v>
      </c>
      <c r="W15" s="19">
        <f>T15+S15+R15+Q15+P15+O15+N15+M15+L15+K15+J15+I15+H15+G15+F15+E15</f>
        <v>16</v>
      </c>
      <c r="X15" s="66">
        <v>2</v>
      </c>
      <c r="Y15" s="66">
        <v>0</v>
      </c>
      <c r="Z15" s="66">
        <v>2</v>
      </c>
      <c r="AA15" s="66">
        <v>0</v>
      </c>
      <c r="AB15" s="66">
        <v>2</v>
      </c>
      <c r="AC15" s="66">
        <v>0</v>
      </c>
      <c r="AD15" s="66">
        <v>2</v>
      </c>
      <c r="AE15" s="66">
        <v>0</v>
      </c>
      <c r="AF15" s="66">
        <v>2</v>
      </c>
      <c r="AG15" s="66">
        <v>0</v>
      </c>
      <c r="AH15" s="66">
        <v>0</v>
      </c>
      <c r="AI15" s="66">
        <v>2</v>
      </c>
      <c r="AJ15" s="66">
        <v>0</v>
      </c>
      <c r="AK15" s="66">
        <v>0</v>
      </c>
      <c r="AL15" s="66">
        <v>2</v>
      </c>
      <c r="AM15" s="66">
        <v>0</v>
      </c>
      <c r="AN15" s="66">
        <v>2</v>
      </c>
      <c r="AO15" s="66">
        <v>2</v>
      </c>
      <c r="AP15" s="66">
        <v>2</v>
      </c>
      <c r="AQ15" s="66">
        <v>0</v>
      </c>
      <c r="AR15" s="66">
        <v>2</v>
      </c>
      <c r="AS15" s="66">
        <v>0</v>
      </c>
      <c r="AT15" s="67">
        <v>1</v>
      </c>
      <c r="AU15" s="39"/>
      <c r="AV15" s="39"/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38">
        <f t="shared" si="3"/>
        <v>23</v>
      </c>
      <c r="BF15" s="38">
        <f t="shared" si="0"/>
        <v>39</v>
      </c>
      <c r="BG15" s="42"/>
    </row>
    <row r="16" spans="1:59" ht="21" customHeight="1" x14ac:dyDescent="0.25">
      <c r="A16" s="148"/>
      <c r="B16" s="149" t="s">
        <v>44</v>
      </c>
      <c r="C16" s="176" t="s">
        <v>96</v>
      </c>
      <c r="D16" s="52" t="s">
        <v>25</v>
      </c>
      <c r="E16" s="45">
        <f>E18</f>
        <v>0</v>
      </c>
      <c r="F16" s="45">
        <f t="shared" ref="F16:T16" si="4">F18</f>
        <v>0</v>
      </c>
      <c r="G16" s="45">
        <f t="shared" si="4"/>
        <v>0</v>
      </c>
      <c r="H16" s="45">
        <f t="shared" si="4"/>
        <v>0</v>
      </c>
      <c r="I16" s="45">
        <f t="shared" si="4"/>
        <v>0</v>
      </c>
      <c r="J16" s="45">
        <f t="shared" si="4"/>
        <v>0</v>
      </c>
      <c r="K16" s="45">
        <f t="shared" si="4"/>
        <v>0</v>
      </c>
      <c r="L16" s="45">
        <f t="shared" si="4"/>
        <v>0</v>
      </c>
      <c r="M16" s="45">
        <f t="shared" si="4"/>
        <v>0</v>
      </c>
      <c r="N16" s="45">
        <f t="shared" si="4"/>
        <v>0</v>
      </c>
      <c r="O16" s="45">
        <f t="shared" si="4"/>
        <v>0</v>
      </c>
      <c r="P16" s="45">
        <f t="shared" si="4"/>
        <v>0</v>
      </c>
      <c r="Q16" s="45">
        <f t="shared" si="4"/>
        <v>0</v>
      </c>
      <c r="R16" s="45">
        <f t="shared" si="4"/>
        <v>0</v>
      </c>
      <c r="S16" s="45">
        <f t="shared" si="4"/>
        <v>0</v>
      </c>
      <c r="T16" s="45">
        <f t="shared" si="4"/>
        <v>0</v>
      </c>
      <c r="U16" s="45"/>
      <c r="V16" s="19">
        <v>0</v>
      </c>
      <c r="W16" s="19">
        <f t="shared" si="1"/>
        <v>0</v>
      </c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53"/>
      <c r="AV16" s="53"/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38">
        <f>SUM(X16:BD16)</f>
        <v>0</v>
      </c>
      <c r="BF16" s="38">
        <f t="shared" si="0"/>
        <v>0</v>
      </c>
      <c r="BG16" s="42"/>
    </row>
    <row r="17" spans="1:59" ht="21" customHeight="1" x14ac:dyDescent="0.25">
      <c r="A17" s="148"/>
      <c r="B17" s="149"/>
      <c r="C17" s="177"/>
      <c r="D17" s="52" t="s">
        <v>21</v>
      </c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24"/>
      <c r="V17" s="19">
        <v>0</v>
      </c>
      <c r="W17" s="19">
        <f t="shared" si="1"/>
        <v>0</v>
      </c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53"/>
      <c r="AV17" s="53"/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38">
        <f>SUM(X17:BD17)</f>
        <v>0</v>
      </c>
      <c r="BF17" s="38">
        <f t="shared" si="0"/>
        <v>0</v>
      </c>
      <c r="BG17" s="42"/>
    </row>
    <row r="18" spans="1:59" ht="42" customHeight="1" x14ac:dyDescent="0.25">
      <c r="A18" s="148"/>
      <c r="B18" s="151" t="s">
        <v>45</v>
      </c>
      <c r="C18" s="174" t="s">
        <v>99</v>
      </c>
      <c r="D18" s="36" t="s">
        <v>25</v>
      </c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19">
        <v>0</v>
      </c>
      <c r="W18" s="19">
        <f t="shared" si="1"/>
        <v>0</v>
      </c>
      <c r="X18" s="66">
        <v>2</v>
      </c>
      <c r="Y18" s="66">
        <v>4</v>
      </c>
      <c r="Z18" s="66">
        <v>4</v>
      </c>
      <c r="AA18" s="66">
        <v>4</v>
      </c>
      <c r="AB18" s="66">
        <v>2</v>
      </c>
      <c r="AC18" s="66">
        <v>4</v>
      </c>
      <c r="AD18" s="66">
        <v>4</v>
      </c>
      <c r="AE18" s="66">
        <v>4</v>
      </c>
      <c r="AF18" s="66">
        <v>2</v>
      </c>
      <c r="AG18" s="66">
        <v>4</v>
      </c>
      <c r="AH18" s="66">
        <v>4</v>
      </c>
      <c r="AI18" s="66">
        <v>4</v>
      </c>
      <c r="AJ18" s="66">
        <v>2</v>
      </c>
      <c r="AK18" s="66">
        <v>4</v>
      </c>
      <c r="AL18" s="66">
        <v>4</v>
      </c>
      <c r="AM18" s="66">
        <v>4</v>
      </c>
      <c r="AN18" s="66">
        <v>2</v>
      </c>
      <c r="AO18" s="66">
        <v>4</v>
      </c>
      <c r="AP18" s="66">
        <v>4</v>
      </c>
      <c r="AQ18" s="66">
        <v>4</v>
      </c>
      <c r="AR18" s="66">
        <v>2</v>
      </c>
      <c r="AS18" s="66">
        <v>4</v>
      </c>
      <c r="AT18" s="62">
        <v>4</v>
      </c>
      <c r="AU18" s="39"/>
      <c r="AV18" s="39"/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41">
        <f t="shared" si="3"/>
        <v>80</v>
      </c>
      <c r="BF18" s="41">
        <f t="shared" si="0"/>
        <v>80</v>
      </c>
      <c r="BG18" s="42"/>
    </row>
    <row r="19" spans="1:59" ht="18.75" customHeight="1" x14ac:dyDescent="0.25">
      <c r="A19" s="148"/>
      <c r="B19" s="151"/>
      <c r="C19" s="175"/>
      <c r="D19" s="36" t="s">
        <v>21</v>
      </c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27"/>
      <c r="V19" s="19">
        <v>0</v>
      </c>
      <c r="W19" s="19">
        <f t="shared" si="1"/>
        <v>0</v>
      </c>
      <c r="X19" s="66">
        <v>2</v>
      </c>
      <c r="Y19" s="66">
        <v>2</v>
      </c>
      <c r="Z19" s="66">
        <v>2</v>
      </c>
      <c r="AA19" s="66">
        <v>2</v>
      </c>
      <c r="AB19" s="66">
        <v>2</v>
      </c>
      <c r="AC19" s="66">
        <v>2</v>
      </c>
      <c r="AD19" s="66">
        <v>2</v>
      </c>
      <c r="AE19" s="66">
        <v>2</v>
      </c>
      <c r="AF19" s="66">
        <v>2</v>
      </c>
      <c r="AG19" s="66">
        <v>2</v>
      </c>
      <c r="AH19" s="66">
        <v>2</v>
      </c>
      <c r="AI19" s="66">
        <v>2</v>
      </c>
      <c r="AJ19" s="66">
        <v>2</v>
      </c>
      <c r="AK19" s="66">
        <v>2</v>
      </c>
      <c r="AL19" s="66">
        <v>2</v>
      </c>
      <c r="AM19" s="66">
        <v>2</v>
      </c>
      <c r="AN19" s="66">
        <v>2</v>
      </c>
      <c r="AO19" s="66">
        <v>2</v>
      </c>
      <c r="AP19" s="66">
        <v>2</v>
      </c>
      <c r="AQ19" s="66">
        <v>0</v>
      </c>
      <c r="AR19" s="66">
        <v>2</v>
      </c>
      <c r="AS19" s="66">
        <v>0</v>
      </c>
      <c r="AT19" s="67">
        <v>0</v>
      </c>
      <c r="AU19" s="39"/>
      <c r="AV19" s="39"/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41">
        <f t="shared" si="3"/>
        <v>40</v>
      </c>
      <c r="BF19" s="41">
        <f t="shared" si="0"/>
        <v>40</v>
      </c>
      <c r="BG19" s="42"/>
    </row>
    <row r="20" spans="1:59" ht="21" customHeight="1" x14ac:dyDescent="0.25">
      <c r="A20" s="148"/>
      <c r="B20" s="149" t="s">
        <v>36</v>
      </c>
      <c r="C20" s="176" t="s">
        <v>46</v>
      </c>
      <c r="D20" s="15" t="s">
        <v>25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9">
        <v>0</v>
      </c>
      <c r="W20" s="19">
        <f>SUM(E20:T20)</f>
        <v>0</v>
      </c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53"/>
      <c r="AV20" s="53"/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38">
        <f t="shared" si="3"/>
        <v>0</v>
      </c>
      <c r="BF20" s="38">
        <f t="shared" si="0"/>
        <v>0</v>
      </c>
      <c r="BG20" s="42"/>
    </row>
    <row r="21" spans="1:59" ht="19.5" customHeight="1" x14ac:dyDescent="0.25">
      <c r="A21" s="148"/>
      <c r="B21" s="149"/>
      <c r="C21" s="177"/>
      <c r="D21" s="15" t="s">
        <v>21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71"/>
      <c r="V21" s="25">
        <v>0</v>
      </c>
      <c r="W21" s="19">
        <f>SUM(E21:T21)</f>
        <v>0</v>
      </c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53"/>
      <c r="AV21" s="53"/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38">
        <f t="shared" si="3"/>
        <v>0</v>
      </c>
      <c r="BF21" s="38">
        <f t="shared" si="0"/>
        <v>0</v>
      </c>
      <c r="BG21" s="42"/>
    </row>
    <row r="22" spans="1:59" ht="21" customHeight="1" x14ac:dyDescent="0.25">
      <c r="A22" s="148"/>
      <c r="B22" s="151" t="s">
        <v>47</v>
      </c>
      <c r="C22" s="151" t="s">
        <v>54</v>
      </c>
      <c r="D22" s="54" t="s">
        <v>25</v>
      </c>
      <c r="E22" s="58">
        <v>6</v>
      </c>
      <c r="F22" s="58">
        <v>6</v>
      </c>
      <c r="G22" s="58">
        <v>6</v>
      </c>
      <c r="H22" s="58">
        <v>6</v>
      </c>
      <c r="I22" s="58">
        <v>6</v>
      </c>
      <c r="J22" s="58">
        <v>8</v>
      </c>
      <c r="K22" s="58">
        <v>6</v>
      </c>
      <c r="L22" s="58">
        <v>6</v>
      </c>
      <c r="M22" s="58">
        <v>6</v>
      </c>
      <c r="N22" s="58">
        <v>8</v>
      </c>
      <c r="O22" s="58">
        <v>6</v>
      </c>
      <c r="P22" s="58">
        <v>6</v>
      </c>
      <c r="Q22" s="58">
        <v>6</v>
      </c>
      <c r="R22" s="58">
        <v>6</v>
      </c>
      <c r="S22" s="58">
        <v>6</v>
      </c>
      <c r="T22" s="58">
        <v>8</v>
      </c>
      <c r="U22" s="61" t="s">
        <v>120</v>
      </c>
      <c r="V22" s="19">
        <v>0</v>
      </c>
      <c r="W22" s="19">
        <f t="shared" si="1"/>
        <v>102</v>
      </c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14"/>
      <c r="AU22" s="14"/>
      <c r="AV22" s="39"/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38">
        <f t="shared" si="3"/>
        <v>0</v>
      </c>
      <c r="BF22" s="38">
        <f t="shared" si="0"/>
        <v>102</v>
      </c>
      <c r="BG22" s="42"/>
    </row>
    <row r="23" spans="1:59" ht="21.75" customHeight="1" x14ac:dyDescent="0.25">
      <c r="A23" s="148"/>
      <c r="B23" s="151"/>
      <c r="C23" s="151"/>
      <c r="D23" s="54" t="s">
        <v>21</v>
      </c>
      <c r="E23" s="58">
        <v>4</v>
      </c>
      <c r="F23" s="58">
        <v>4</v>
      </c>
      <c r="G23" s="58">
        <v>3</v>
      </c>
      <c r="H23" s="58">
        <v>2</v>
      </c>
      <c r="I23" s="58">
        <v>2</v>
      </c>
      <c r="J23" s="58">
        <v>2</v>
      </c>
      <c r="K23" s="58">
        <v>4</v>
      </c>
      <c r="L23" s="58">
        <v>4</v>
      </c>
      <c r="M23" s="58">
        <v>2</v>
      </c>
      <c r="N23" s="58">
        <v>4</v>
      </c>
      <c r="O23" s="58">
        <v>2</v>
      </c>
      <c r="P23" s="58">
        <v>2</v>
      </c>
      <c r="Q23" s="58">
        <v>4</v>
      </c>
      <c r="R23" s="58">
        <v>4</v>
      </c>
      <c r="S23" s="58">
        <v>4</v>
      </c>
      <c r="T23" s="58">
        <v>4</v>
      </c>
      <c r="U23" s="4"/>
      <c r="V23" s="19">
        <v>0</v>
      </c>
      <c r="W23" s="19">
        <f t="shared" si="1"/>
        <v>51</v>
      </c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2"/>
      <c r="AU23" s="39"/>
      <c r="AV23" s="39"/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38">
        <v>0</v>
      </c>
      <c r="BF23" s="38">
        <f t="shared" si="0"/>
        <v>51</v>
      </c>
      <c r="BG23" s="42"/>
    </row>
    <row r="24" spans="1:59" x14ac:dyDescent="0.25">
      <c r="A24" s="148"/>
      <c r="B24" s="164" t="s">
        <v>48</v>
      </c>
      <c r="C24" s="166" t="s">
        <v>55</v>
      </c>
      <c r="D24" s="54" t="s">
        <v>25</v>
      </c>
      <c r="E24" s="55">
        <v>8</v>
      </c>
      <c r="F24" s="55">
        <v>8</v>
      </c>
      <c r="G24" s="55">
        <v>8</v>
      </c>
      <c r="H24" s="55">
        <v>6</v>
      </c>
      <c r="I24" s="55">
        <v>6</v>
      </c>
      <c r="J24" s="55">
        <v>4</v>
      </c>
      <c r="K24" s="55">
        <v>4</v>
      </c>
      <c r="L24" s="55">
        <v>4</v>
      </c>
      <c r="M24" s="55">
        <v>4</v>
      </c>
      <c r="N24" s="55">
        <v>4</v>
      </c>
      <c r="O24" s="55">
        <v>4</v>
      </c>
      <c r="P24" s="55">
        <v>4</v>
      </c>
      <c r="Q24" s="55">
        <v>4</v>
      </c>
      <c r="R24" s="55">
        <v>4</v>
      </c>
      <c r="S24" s="55">
        <v>4</v>
      </c>
      <c r="T24" s="55">
        <v>4</v>
      </c>
      <c r="U24" s="58"/>
      <c r="V24" s="19">
        <v>0</v>
      </c>
      <c r="W24" s="19">
        <f t="shared" si="1"/>
        <v>80</v>
      </c>
      <c r="X24" s="33">
        <v>4</v>
      </c>
      <c r="Y24" s="33">
        <v>2</v>
      </c>
      <c r="Z24" s="33">
        <v>2</v>
      </c>
      <c r="AA24" s="33">
        <v>2</v>
      </c>
      <c r="AB24" s="33">
        <v>2</v>
      </c>
      <c r="AC24" s="33">
        <v>2</v>
      </c>
      <c r="AD24" s="33">
        <v>2</v>
      </c>
      <c r="AE24" s="33">
        <v>2</v>
      </c>
      <c r="AF24" s="33">
        <v>2</v>
      </c>
      <c r="AG24" s="33">
        <v>2</v>
      </c>
      <c r="AH24" s="33">
        <v>2</v>
      </c>
      <c r="AI24" s="33">
        <v>2</v>
      </c>
      <c r="AJ24" s="33">
        <v>2</v>
      </c>
      <c r="AK24" s="33">
        <v>2</v>
      </c>
      <c r="AL24" s="33">
        <v>2</v>
      </c>
      <c r="AM24" s="33">
        <v>2</v>
      </c>
      <c r="AN24" s="33">
        <v>2</v>
      </c>
      <c r="AO24" s="33">
        <v>2</v>
      </c>
      <c r="AP24" s="33">
        <v>2</v>
      </c>
      <c r="AQ24" s="33">
        <v>2</v>
      </c>
      <c r="AR24" s="33">
        <v>2</v>
      </c>
      <c r="AS24" s="33">
        <v>2</v>
      </c>
      <c r="AT24" s="14">
        <v>2</v>
      </c>
      <c r="AU24" s="14"/>
      <c r="AV24" s="37" t="s">
        <v>120</v>
      </c>
      <c r="AW24" s="18">
        <v>0</v>
      </c>
      <c r="AX24" s="18">
        <v>0</v>
      </c>
      <c r="AY24" s="18">
        <v>0</v>
      </c>
      <c r="AZ24" s="18">
        <v>0</v>
      </c>
      <c r="BA24" s="18">
        <v>0</v>
      </c>
      <c r="BB24" s="18">
        <v>0</v>
      </c>
      <c r="BC24" s="18">
        <v>0</v>
      </c>
      <c r="BD24" s="18">
        <v>0</v>
      </c>
      <c r="BE24" s="38">
        <f t="shared" si="3"/>
        <v>48</v>
      </c>
      <c r="BF24" s="38">
        <f t="shared" si="0"/>
        <v>128</v>
      </c>
      <c r="BG24" s="42"/>
    </row>
    <row r="25" spans="1:59" ht="21.75" customHeight="1" x14ac:dyDescent="0.25">
      <c r="A25" s="148"/>
      <c r="B25" s="165"/>
      <c r="C25" s="167"/>
      <c r="D25" s="54" t="s">
        <v>21</v>
      </c>
      <c r="E25" s="58">
        <v>4</v>
      </c>
      <c r="F25" s="58">
        <v>4</v>
      </c>
      <c r="G25" s="58">
        <v>3</v>
      </c>
      <c r="H25" s="58">
        <v>2</v>
      </c>
      <c r="I25" s="58">
        <v>4</v>
      </c>
      <c r="J25" s="58">
        <v>2</v>
      </c>
      <c r="K25" s="58">
        <v>2</v>
      </c>
      <c r="L25" s="58">
        <v>2</v>
      </c>
      <c r="M25" s="58">
        <v>2</v>
      </c>
      <c r="N25" s="58">
        <v>2</v>
      </c>
      <c r="O25" s="58">
        <v>2</v>
      </c>
      <c r="P25" s="58">
        <v>4</v>
      </c>
      <c r="Q25" s="58">
        <v>2</v>
      </c>
      <c r="R25" s="58">
        <v>2</v>
      </c>
      <c r="S25" s="58">
        <v>2</v>
      </c>
      <c r="T25" s="58">
        <v>2</v>
      </c>
      <c r="U25" s="4"/>
      <c r="V25" s="19">
        <v>0</v>
      </c>
      <c r="W25" s="19">
        <f t="shared" si="1"/>
        <v>41</v>
      </c>
      <c r="X25" s="27">
        <v>1</v>
      </c>
      <c r="Y25" s="27">
        <v>1</v>
      </c>
      <c r="Z25" s="27">
        <v>1</v>
      </c>
      <c r="AA25" s="27">
        <v>1</v>
      </c>
      <c r="AB25" s="27">
        <v>1</v>
      </c>
      <c r="AC25" s="27">
        <v>1</v>
      </c>
      <c r="AD25" s="27">
        <v>1</v>
      </c>
      <c r="AE25" s="27">
        <v>1</v>
      </c>
      <c r="AF25" s="27">
        <v>1</v>
      </c>
      <c r="AG25" s="27">
        <v>1</v>
      </c>
      <c r="AH25" s="27">
        <v>1</v>
      </c>
      <c r="AI25" s="27">
        <v>1</v>
      </c>
      <c r="AJ25" s="27">
        <v>1</v>
      </c>
      <c r="AK25" s="27">
        <v>1</v>
      </c>
      <c r="AL25" s="27">
        <v>1</v>
      </c>
      <c r="AM25" s="27">
        <v>1</v>
      </c>
      <c r="AN25" s="27">
        <v>1</v>
      </c>
      <c r="AO25" s="27">
        <v>1</v>
      </c>
      <c r="AP25" s="27">
        <v>1</v>
      </c>
      <c r="AQ25" s="27">
        <v>1</v>
      </c>
      <c r="AR25" s="27">
        <v>1</v>
      </c>
      <c r="AS25" s="27">
        <v>1</v>
      </c>
      <c r="AT25" s="12">
        <v>1</v>
      </c>
      <c r="AU25" s="21"/>
      <c r="AV25" s="39"/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38">
        <f>SUM(X25:AT25)</f>
        <v>23</v>
      </c>
      <c r="BF25" s="38">
        <f t="shared" si="0"/>
        <v>64</v>
      </c>
      <c r="BG25" s="42"/>
    </row>
    <row r="26" spans="1:59" x14ac:dyDescent="0.25">
      <c r="A26" s="148"/>
      <c r="B26" s="164" t="s">
        <v>49</v>
      </c>
      <c r="C26" s="166" t="s">
        <v>56</v>
      </c>
      <c r="D26" s="54" t="s">
        <v>25</v>
      </c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4"/>
      <c r="V26" s="19">
        <v>0</v>
      </c>
      <c r="W26" s="19">
        <f t="shared" si="1"/>
        <v>0</v>
      </c>
      <c r="X26" s="58">
        <v>6</v>
      </c>
      <c r="Y26" s="55">
        <v>6</v>
      </c>
      <c r="Z26" s="55">
        <v>6</v>
      </c>
      <c r="AA26" s="55">
        <v>6</v>
      </c>
      <c r="AB26" s="55">
        <v>6</v>
      </c>
      <c r="AC26" s="55">
        <v>6</v>
      </c>
      <c r="AD26" s="55">
        <v>6</v>
      </c>
      <c r="AE26" s="55">
        <v>6</v>
      </c>
      <c r="AF26" s="55">
        <v>6</v>
      </c>
      <c r="AG26" s="55">
        <v>6</v>
      </c>
      <c r="AH26" s="55">
        <v>6</v>
      </c>
      <c r="AI26" s="55">
        <v>6</v>
      </c>
      <c r="AJ26" s="55">
        <v>6</v>
      </c>
      <c r="AK26" s="55">
        <v>6</v>
      </c>
      <c r="AL26" s="55">
        <v>6</v>
      </c>
      <c r="AM26" s="55">
        <v>6</v>
      </c>
      <c r="AN26" s="55">
        <v>6</v>
      </c>
      <c r="AO26" s="55">
        <v>6</v>
      </c>
      <c r="AP26" s="55">
        <v>6</v>
      </c>
      <c r="AQ26" s="55">
        <v>6</v>
      </c>
      <c r="AR26" s="55">
        <v>6</v>
      </c>
      <c r="AS26" s="58">
        <v>6</v>
      </c>
      <c r="AT26" s="58">
        <v>6</v>
      </c>
      <c r="AU26" s="58"/>
      <c r="AV26" s="37" t="s">
        <v>120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38">
        <f t="shared" si="3"/>
        <v>138</v>
      </c>
      <c r="BF26" s="38">
        <f t="shared" si="0"/>
        <v>138</v>
      </c>
      <c r="BG26" s="42"/>
    </row>
    <row r="27" spans="1:59" x14ac:dyDescent="0.25">
      <c r="A27" s="148"/>
      <c r="B27" s="165"/>
      <c r="C27" s="167"/>
      <c r="D27" s="54" t="s">
        <v>21</v>
      </c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4"/>
      <c r="V27" s="18">
        <v>0</v>
      </c>
      <c r="W27" s="19">
        <f t="shared" si="1"/>
        <v>0</v>
      </c>
      <c r="X27" s="12">
        <v>4</v>
      </c>
      <c r="Y27" s="12">
        <v>2</v>
      </c>
      <c r="Z27" s="12">
        <v>4</v>
      </c>
      <c r="AA27" s="12">
        <v>2</v>
      </c>
      <c r="AB27" s="12">
        <v>4</v>
      </c>
      <c r="AC27" s="12">
        <v>2</v>
      </c>
      <c r="AD27" s="12">
        <v>4</v>
      </c>
      <c r="AE27" s="12">
        <v>2</v>
      </c>
      <c r="AF27" s="12">
        <v>4</v>
      </c>
      <c r="AG27" s="12">
        <v>2</v>
      </c>
      <c r="AH27" s="12">
        <v>4</v>
      </c>
      <c r="AI27" s="12">
        <v>2</v>
      </c>
      <c r="AJ27" s="12">
        <v>4</v>
      </c>
      <c r="AK27" s="12">
        <v>2</v>
      </c>
      <c r="AL27" s="12">
        <v>4</v>
      </c>
      <c r="AM27" s="12">
        <v>2</v>
      </c>
      <c r="AN27" s="12">
        <v>4</v>
      </c>
      <c r="AO27" s="12">
        <v>2</v>
      </c>
      <c r="AP27" s="12">
        <v>4</v>
      </c>
      <c r="AQ27" s="12">
        <v>2</v>
      </c>
      <c r="AR27" s="12">
        <v>4</v>
      </c>
      <c r="AS27" s="12">
        <v>2</v>
      </c>
      <c r="AT27" s="12">
        <v>3</v>
      </c>
      <c r="AU27" s="21"/>
      <c r="AV27" s="39"/>
      <c r="AW27" s="18">
        <v>0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38">
        <f t="shared" si="3"/>
        <v>69</v>
      </c>
      <c r="BF27" s="38">
        <f t="shared" si="0"/>
        <v>69</v>
      </c>
      <c r="BG27" s="42"/>
    </row>
    <row r="28" spans="1:59" ht="21" customHeight="1" x14ac:dyDescent="0.25">
      <c r="A28" s="148"/>
      <c r="B28" s="164" t="s">
        <v>50</v>
      </c>
      <c r="C28" s="166" t="s">
        <v>57</v>
      </c>
      <c r="D28" s="54" t="s">
        <v>25</v>
      </c>
      <c r="E28" s="58">
        <v>10</v>
      </c>
      <c r="F28" s="58">
        <v>10</v>
      </c>
      <c r="G28" s="58">
        <v>10</v>
      </c>
      <c r="H28" s="58">
        <v>10</v>
      </c>
      <c r="I28" s="58">
        <v>10</v>
      </c>
      <c r="J28" s="58">
        <v>8</v>
      </c>
      <c r="K28" s="58">
        <v>10</v>
      </c>
      <c r="L28" s="58">
        <v>10</v>
      </c>
      <c r="M28" s="58">
        <v>10</v>
      </c>
      <c r="N28" s="58">
        <v>8</v>
      </c>
      <c r="O28" s="58">
        <v>10</v>
      </c>
      <c r="P28" s="58">
        <v>10</v>
      </c>
      <c r="Q28" s="58">
        <v>10</v>
      </c>
      <c r="R28" s="58">
        <v>10</v>
      </c>
      <c r="S28" s="58">
        <v>10</v>
      </c>
      <c r="T28" s="58">
        <v>8</v>
      </c>
      <c r="U28" s="4"/>
      <c r="V28" s="18">
        <v>0</v>
      </c>
      <c r="W28" s="19">
        <f t="shared" si="1"/>
        <v>154</v>
      </c>
      <c r="X28" s="58">
        <v>8</v>
      </c>
      <c r="Y28" s="58">
        <v>6</v>
      </c>
      <c r="Z28" s="58">
        <v>8</v>
      </c>
      <c r="AA28" s="58">
        <v>6</v>
      </c>
      <c r="AB28" s="58">
        <v>8</v>
      </c>
      <c r="AC28" s="58">
        <v>6</v>
      </c>
      <c r="AD28" s="58">
        <v>8</v>
      </c>
      <c r="AE28" s="58">
        <v>6</v>
      </c>
      <c r="AF28" s="58">
        <v>8</v>
      </c>
      <c r="AG28" s="58">
        <v>6</v>
      </c>
      <c r="AH28" s="58">
        <v>8</v>
      </c>
      <c r="AI28" s="58">
        <v>6</v>
      </c>
      <c r="AJ28" s="58">
        <v>8</v>
      </c>
      <c r="AK28" s="58">
        <v>6</v>
      </c>
      <c r="AL28" s="58">
        <v>8</v>
      </c>
      <c r="AM28" s="58">
        <v>8</v>
      </c>
      <c r="AN28" s="58">
        <v>6</v>
      </c>
      <c r="AO28" s="58">
        <v>6</v>
      </c>
      <c r="AP28" s="58">
        <v>8</v>
      </c>
      <c r="AQ28" s="58">
        <v>6</v>
      </c>
      <c r="AR28" s="58">
        <v>8</v>
      </c>
      <c r="AS28" s="58">
        <v>6</v>
      </c>
      <c r="AT28" s="58">
        <v>7</v>
      </c>
      <c r="AU28" s="61" t="s">
        <v>120</v>
      </c>
      <c r="AV28" s="55"/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38">
        <f t="shared" si="3"/>
        <v>161</v>
      </c>
      <c r="BF28" s="38">
        <f t="shared" si="0"/>
        <v>315</v>
      </c>
      <c r="BG28" s="42"/>
    </row>
    <row r="29" spans="1:59" ht="19.5" customHeight="1" x14ac:dyDescent="0.25">
      <c r="A29" s="148"/>
      <c r="B29" s="165"/>
      <c r="C29" s="167"/>
      <c r="D29" s="54" t="s">
        <v>21</v>
      </c>
      <c r="E29" s="58">
        <v>4</v>
      </c>
      <c r="F29" s="58">
        <v>6</v>
      </c>
      <c r="G29" s="58">
        <v>3</v>
      </c>
      <c r="H29" s="58">
        <v>6</v>
      </c>
      <c r="I29" s="58">
        <v>4</v>
      </c>
      <c r="J29" s="58">
        <v>6</v>
      </c>
      <c r="K29" s="58">
        <v>4</v>
      </c>
      <c r="L29" s="58">
        <v>6</v>
      </c>
      <c r="M29" s="58">
        <v>6</v>
      </c>
      <c r="N29" s="58">
        <v>4</v>
      </c>
      <c r="O29" s="58">
        <v>6</v>
      </c>
      <c r="P29" s="58">
        <v>6</v>
      </c>
      <c r="Q29" s="58">
        <v>4</v>
      </c>
      <c r="R29" s="58">
        <v>4</v>
      </c>
      <c r="S29" s="58">
        <v>4</v>
      </c>
      <c r="T29" s="58">
        <v>4</v>
      </c>
      <c r="U29" s="73"/>
      <c r="V29" s="18">
        <v>0</v>
      </c>
      <c r="W29" s="19">
        <f t="shared" si="1"/>
        <v>77</v>
      </c>
      <c r="X29" s="12">
        <v>4</v>
      </c>
      <c r="Y29" s="12">
        <v>4</v>
      </c>
      <c r="Z29" s="12">
        <v>4</v>
      </c>
      <c r="AA29" s="12">
        <v>4</v>
      </c>
      <c r="AB29" s="12">
        <v>2</v>
      </c>
      <c r="AC29" s="12">
        <v>4</v>
      </c>
      <c r="AD29" s="12">
        <v>4</v>
      </c>
      <c r="AE29" s="12">
        <v>4</v>
      </c>
      <c r="AF29" s="12">
        <v>4</v>
      </c>
      <c r="AG29" s="12">
        <v>2</v>
      </c>
      <c r="AH29" s="12">
        <v>4</v>
      </c>
      <c r="AI29" s="12">
        <v>4</v>
      </c>
      <c r="AJ29" s="12">
        <v>4</v>
      </c>
      <c r="AK29" s="12">
        <v>4</v>
      </c>
      <c r="AL29" s="12">
        <v>2</v>
      </c>
      <c r="AM29" s="12">
        <v>4</v>
      </c>
      <c r="AN29" s="12">
        <v>4</v>
      </c>
      <c r="AO29" s="12">
        <v>4</v>
      </c>
      <c r="AP29" s="12">
        <v>2</v>
      </c>
      <c r="AQ29" s="12">
        <v>4</v>
      </c>
      <c r="AR29" s="12">
        <v>2</v>
      </c>
      <c r="AS29" s="12">
        <v>2</v>
      </c>
      <c r="AT29" s="12">
        <v>4</v>
      </c>
      <c r="AU29" s="21"/>
      <c r="AV29" s="39"/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38">
        <f t="shared" si="3"/>
        <v>80</v>
      </c>
      <c r="BF29" s="38">
        <f t="shared" si="0"/>
        <v>157</v>
      </c>
      <c r="BG29" s="42"/>
    </row>
    <row r="30" spans="1:59" x14ac:dyDescent="0.25">
      <c r="A30" s="148"/>
      <c r="B30" s="164" t="s">
        <v>59</v>
      </c>
      <c r="C30" s="166" t="s">
        <v>58</v>
      </c>
      <c r="D30" s="54" t="s">
        <v>25</v>
      </c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4"/>
      <c r="V30" s="18">
        <v>0</v>
      </c>
      <c r="W30" s="19">
        <f t="shared" si="1"/>
        <v>0</v>
      </c>
      <c r="X30" s="58">
        <v>0</v>
      </c>
      <c r="Y30" s="58">
        <v>0</v>
      </c>
      <c r="Z30" s="58">
        <v>0</v>
      </c>
      <c r="AA30" s="58">
        <v>2</v>
      </c>
      <c r="AB30" s="58">
        <v>0</v>
      </c>
      <c r="AC30" s="58">
        <v>2</v>
      </c>
      <c r="AD30" s="58">
        <v>2</v>
      </c>
      <c r="AE30" s="58">
        <v>2</v>
      </c>
      <c r="AF30" s="58">
        <v>2</v>
      </c>
      <c r="AG30" s="58">
        <v>2</v>
      </c>
      <c r="AH30" s="58">
        <v>0</v>
      </c>
      <c r="AI30" s="58">
        <v>2</v>
      </c>
      <c r="AJ30" s="58">
        <v>2</v>
      </c>
      <c r="AK30" s="58">
        <v>2</v>
      </c>
      <c r="AL30" s="58">
        <v>0</v>
      </c>
      <c r="AM30" s="58">
        <v>2</v>
      </c>
      <c r="AN30" s="58">
        <v>2</v>
      </c>
      <c r="AO30" s="58">
        <v>2</v>
      </c>
      <c r="AP30" s="58">
        <v>0</v>
      </c>
      <c r="AQ30" s="58">
        <v>2</v>
      </c>
      <c r="AR30" s="58">
        <v>2</v>
      </c>
      <c r="AS30" s="58">
        <v>2</v>
      </c>
      <c r="AT30" s="58">
        <v>0</v>
      </c>
      <c r="AU30" s="21"/>
      <c r="AV30" s="39"/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38">
        <f t="shared" si="3"/>
        <v>30</v>
      </c>
      <c r="BF30" s="38">
        <f>BE30</f>
        <v>30</v>
      </c>
      <c r="BG30" s="42"/>
    </row>
    <row r="31" spans="1:59" x14ac:dyDescent="0.25">
      <c r="A31" s="148"/>
      <c r="B31" s="165"/>
      <c r="C31" s="167"/>
      <c r="D31" s="74" t="s">
        <v>21</v>
      </c>
      <c r="E31" s="75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4"/>
      <c r="V31" s="18">
        <v>0</v>
      </c>
      <c r="W31" s="19">
        <f t="shared" si="1"/>
        <v>0</v>
      </c>
      <c r="X31" s="76">
        <v>2</v>
      </c>
      <c r="Y31" s="76">
        <v>2</v>
      </c>
      <c r="Z31" s="76">
        <v>0</v>
      </c>
      <c r="AA31" s="76">
        <v>0</v>
      </c>
      <c r="AB31" s="76">
        <v>2</v>
      </c>
      <c r="AC31" s="76">
        <v>2</v>
      </c>
      <c r="AD31" s="76">
        <v>0</v>
      </c>
      <c r="AE31" s="76">
        <v>0</v>
      </c>
      <c r="AF31" s="76">
        <v>0</v>
      </c>
      <c r="AG31" s="76">
        <v>0</v>
      </c>
      <c r="AH31" s="76">
        <v>0</v>
      </c>
      <c r="AI31" s="76">
        <v>0</v>
      </c>
      <c r="AJ31" s="76">
        <v>2</v>
      </c>
      <c r="AK31" s="76">
        <v>0</v>
      </c>
      <c r="AL31" s="76">
        <v>0</v>
      </c>
      <c r="AM31" s="76">
        <v>0</v>
      </c>
      <c r="AN31" s="76">
        <v>2</v>
      </c>
      <c r="AO31" s="76">
        <v>0</v>
      </c>
      <c r="AP31" s="76">
        <v>0</v>
      </c>
      <c r="AQ31" s="76">
        <v>0</v>
      </c>
      <c r="AR31" s="76">
        <v>0</v>
      </c>
      <c r="AS31" s="76">
        <v>3</v>
      </c>
      <c r="AT31" s="76">
        <v>0</v>
      </c>
      <c r="AU31" s="54"/>
      <c r="AV31" s="39"/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38">
        <f t="shared" si="3"/>
        <v>15</v>
      </c>
      <c r="BF31" s="38">
        <f>BE31</f>
        <v>15</v>
      </c>
      <c r="BG31" s="42"/>
    </row>
    <row r="32" spans="1:59" ht="21" customHeight="1" x14ac:dyDescent="0.25">
      <c r="A32" s="148"/>
      <c r="B32" s="164" t="s">
        <v>61</v>
      </c>
      <c r="C32" s="166" t="s">
        <v>63</v>
      </c>
      <c r="D32" s="54" t="s">
        <v>25</v>
      </c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4"/>
      <c r="V32" s="18">
        <v>0</v>
      </c>
      <c r="W32" s="19">
        <f t="shared" si="1"/>
        <v>0</v>
      </c>
      <c r="X32" s="55">
        <v>6</v>
      </c>
      <c r="Y32" s="55">
        <v>4</v>
      </c>
      <c r="Z32" s="55">
        <v>6</v>
      </c>
      <c r="AA32" s="55">
        <v>4</v>
      </c>
      <c r="AB32" s="55">
        <v>6</v>
      </c>
      <c r="AC32" s="55">
        <v>4</v>
      </c>
      <c r="AD32" s="55">
        <v>6</v>
      </c>
      <c r="AE32" s="55">
        <v>4</v>
      </c>
      <c r="AF32" s="55">
        <v>6</v>
      </c>
      <c r="AG32" s="55">
        <v>4</v>
      </c>
      <c r="AH32" s="55">
        <v>6</v>
      </c>
      <c r="AI32" s="55">
        <v>4</v>
      </c>
      <c r="AJ32" s="55">
        <v>6</v>
      </c>
      <c r="AK32" s="55">
        <v>4</v>
      </c>
      <c r="AL32" s="55">
        <v>6</v>
      </c>
      <c r="AM32" s="55">
        <v>4</v>
      </c>
      <c r="AN32" s="55">
        <v>6</v>
      </c>
      <c r="AO32" s="55">
        <v>4</v>
      </c>
      <c r="AP32" s="55">
        <v>6</v>
      </c>
      <c r="AQ32" s="55">
        <v>4</v>
      </c>
      <c r="AR32" s="55">
        <v>6</v>
      </c>
      <c r="AS32" s="55">
        <v>4</v>
      </c>
      <c r="AT32" s="55">
        <v>5</v>
      </c>
      <c r="AU32" s="77"/>
      <c r="AV32" s="39"/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38">
        <f t="shared" si="3"/>
        <v>115</v>
      </c>
      <c r="BF32" s="38">
        <f>BE32</f>
        <v>115</v>
      </c>
      <c r="BG32" s="42"/>
    </row>
    <row r="33" spans="1:60" x14ac:dyDescent="0.25">
      <c r="A33" s="148"/>
      <c r="B33" s="165"/>
      <c r="C33" s="167"/>
      <c r="D33" s="78" t="s">
        <v>21</v>
      </c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4"/>
      <c r="V33" s="18">
        <v>0</v>
      </c>
      <c r="W33" s="19">
        <f t="shared" si="1"/>
        <v>0</v>
      </c>
      <c r="X33" s="76">
        <v>2</v>
      </c>
      <c r="Y33" s="76">
        <v>2</v>
      </c>
      <c r="Z33" s="76">
        <v>2</v>
      </c>
      <c r="AA33" s="76">
        <v>2</v>
      </c>
      <c r="AB33" s="76">
        <v>2</v>
      </c>
      <c r="AC33" s="76">
        <v>2</v>
      </c>
      <c r="AD33" s="76">
        <v>4</v>
      </c>
      <c r="AE33" s="76">
        <v>2</v>
      </c>
      <c r="AF33" s="76">
        <v>2</v>
      </c>
      <c r="AG33" s="76">
        <v>2</v>
      </c>
      <c r="AH33" s="76">
        <v>4</v>
      </c>
      <c r="AI33" s="76">
        <v>2</v>
      </c>
      <c r="AJ33" s="76">
        <v>2</v>
      </c>
      <c r="AK33" s="76">
        <v>2</v>
      </c>
      <c r="AL33" s="76">
        <v>4</v>
      </c>
      <c r="AM33" s="76">
        <v>2</v>
      </c>
      <c r="AN33" s="76">
        <v>2</v>
      </c>
      <c r="AO33" s="76">
        <v>2</v>
      </c>
      <c r="AP33" s="76">
        <v>4</v>
      </c>
      <c r="AQ33" s="76">
        <v>2</v>
      </c>
      <c r="AR33" s="76">
        <v>2</v>
      </c>
      <c r="AS33" s="76">
        <v>4</v>
      </c>
      <c r="AT33" s="76">
        <v>4</v>
      </c>
      <c r="AU33" s="54"/>
      <c r="AV33" s="39"/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38">
        <f t="shared" si="3"/>
        <v>58</v>
      </c>
      <c r="BF33" s="38">
        <f>BE33</f>
        <v>58</v>
      </c>
      <c r="BG33" s="42"/>
    </row>
    <row r="34" spans="1:60" x14ac:dyDescent="0.25">
      <c r="A34" s="148"/>
      <c r="B34" s="164" t="s">
        <v>85</v>
      </c>
      <c r="C34" s="166" t="s">
        <v>86</v>
      </c>
      <c r="D34" s="54" t="s">
        <v>25</v>
      </c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4"/>
      <c r="V34" s="18">
        <v>0</v>
      </c>
      <c r="W34" s="19">
        <f t="shared" si="1"/>
        <v>0</v>
      </c>
      <c r="X34" s="79">
        <v>4</v>
      </c>
      <c r="Y34" s="79">
        <v>4</v>
      </c>
      <c r="Z34" s="79">
        <v>4</v>
      </c>
      <c r="AA34" s="79">
        <v>4</v>
      </c>
      <c r="AB34" s="79">
        <v>4</v>
      </c>
      <c r="AC34" s="79">
        <v>4</v>
      </c>
      <c r="AD34" s="79">
        <v>4</v>
      </c>
      <c r="AE34" s="79">
        <v>4</v>
      </c>
      <c r="AF34" s="79">
        <v>4</v>
      </c>
      <c r="AG34" s="79">
        <v>4</v>
      </c>
      <c r="AH34" s="79">
        <v>4</v>
      </c>
      <c r="AI34" s="79">
        <v>4</v>
      </c>
      <c r="AJ34" s="79">
        <v>4</v>
      </c>
      <c r="AK34" s="79">
        <v>4</v>
      </c>
      <c r="AL34" s="79">
        <v>4</v>
      </c>
      <c r="AM34" s="79">
        <v>4</v>
      </c>
      <c r="AN34" s="79">
        <v>2</v>
      </c>
      <c r="AO34" s="79">
        <v>2</v>
      </c>
      <c r="AP34" s="79">
        <v>2</v>
      </c>
      <c r="AQ34" s="79">
        <v>2</v>
      </c>
      <c r="AR34" s="79">
        <v>2</v>
      </c>
      <c r="AS34" s="79">
        <v>2</v>
      </c>
      <c r="AT34" s="79">
        <v>2</v>
      </c>
      <c r="AU34" s="54"/>
      <c r="AV34" s="39"/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38">
        <f t="shared" si="3"/>
        <v>78</v>
      </c>
      <c r="BF34" s="24">
        <f>BE34+W34</f>
        <v>78</v>
      </c>
      <c r="BG34" s="42"/>
    </row>
    <row r="35" spans="1:60" x14ac:dyDescent="0.25">
      <c r="A35" s="148"/>
      <c r="B35" s="165"/>
      <c r="C35" s="167"/>
      <c r="D35" s="54" t="s">
        <v>21</v>
      </c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4"/>
      <c r="V35" s="18">
        <v>0</v>
      </c>
      <c r="W35" s="19">
        <f>T35+S35+R35+Q35+P35+O35+N35+M35+L35+K35+J35+I35+H35+G35+F35+E35</f>
        <v>0</v>
      </c>
      <c r="X35" s="76">
        <v>2</v>
      </c>
      <c r="Y35" s="76">
        <v>2</v>
      </c>
      <c r="Z35" s="76">
        <v>2</v>
      </c>
      <c r="AA35" s="76">
        <v>2</v>
      </c>
      <c r="AB35" s="76">
        <v>2</v>
      </c>
      <c r="AC35" s="76">
        <v>2</v>
      </c>
      <c r="AD35" s="76">
        <v>2</v>
      </c>
      <c r="AE35" s="76">
        <v>2</v>
      </c>
      <c r="AF35" s="76">
        <v>2</v>
      </c>
      <c r="AG35" s="76">
        <v>2</v>
      </c>
      <c r="AH35" s="76">
        <v>2</v>
      </c>
      <c r="AI35" s="76">
        <v>2</v>
      </c>
      <c r="AJ35" s="76">
        <v>2</v>
      </c>
      <c r="AK35" s="76">
        <v>2</v>
      </c>
      <c r="AL35" s="76">
        <v>2</v>
      </c>
      <c r="AM35" s="76">
        <v>2</v>
      </c>
      <c r="AN35" s="76">
        <v>2</v>
      </c>
      <c r="AO35" s="76">
        <v>2</v>
      </c>
      <c r="AP35" s="76">
        <v>2</v>
      </c>
      <c r="AQ35" s="76">
        <v>0</v>
      </c>
      <c r="AR35" s="76">
        <v>0</v>
      </c>
      <c r="AS35" s="76">
        <v>0</v>
      </c>
      <c r="AT35" s="76">
        <v>1</v>
      </c>
      <c r="AU35" s="54"/>
      <c r="AV35" s="39"/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38">
        <f t="shared" si="3"/>
        <v>39</v>
      </c>
      <c r="BF35" s="24">
        <f>BE35+W35</f>
        <v>39</v>
      </c>
      <c r="BG35" s="42"/>
    </row>
    <row r="36" spans="1:60" ht="21.75" customHeight="1" x14ac:dyDescent="0.25">
      <c r="A36" s="148"/>
      <c r="B36" s="138" t="s">
        <v>37</v>
      </c>
      <c r="C36" s="168" t="s">
        <v>32</v>
      </c>
      <c r="D36" s="15" t="s">
        <v>25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71"/>
      <c r="V36" s="18">
        <v>0</v>
      </c>
      <c r="W36" s="19">
        <f t="shared" si="1"/>
        <v>0</v>
      </c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20"/>
      <c r="AV36" s="20"/>
      <c r="AW36" s="80">
        <v>0</v>
      </c>
      <c r="AX36" s="80">
        <v>0</v>
      </c>
      <c r="AY36" s="80">
        <v>0</v>
      </c>
      <c r="AZ36" s="80">
        <v>0</v>
      </c>
      <c r="BA36" s="80">
        <v>0</v>
      </c>
      <c r="BB36" s="80">
        <v>0</v>
      </c>
      <c r="BC36" s="80">
        <v>0</v>
      </c>
      <c r="BD36" s="80">
        <v>0</v>
      </c>
      <c r="BE36" s="24">
        <f t="shared" ref="BE36:BE41" si="5">X36+Y36+Z36+AA36+AB36+AC36+AD36+AE36+AF36+AG36+AH36+AI36+AJ36+AK36+AL36+AM36+AN36+AO36+AP36+AQ36+AR36+AS36+AT36</f>
        <v>0</v>
      </c>
      <c r="BF36" s="24">
        <f t="shared" ref="BF36:BF41" si="6">SUM(W36+BE36)</f>
        <v>0</v>
      </c>
      <c r="BG36" s="42"/>
    </row>
    <row r="37" spans="1:60" ht="21.75" customHeight="1" x14ac:dyDescent="0.25">
      <c r="A37" s="148"/>
      <c r="B37" s="138"/>
      <c r="C37" s="168"/>
      <c r="D37" s="15" t="s">
        <v>21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71"/>
      <c r="V37" s="18">
        <v>0</v>
      </c>
      <c r="W37" s="19">
        <f t="shared" si="1"/>
        <v>0</v>
      </c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15"/>
      <c r="AV37" s="53"/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24">
        <f t="shared" si="5"/>
        <v>0</v>
      </c>
      <c r="BF37" s="38">
        <f t="shared" si="6"/>
        <v>0</v>
      </c>
      <c r="BG37" s="42"/>
    </row>
    <row r="38" spans="1:60" ht="19.5" customHeight="1" x14ac:dyDescent="0.25">
      <c r="A38" s="148"/>
      <c r="B38" s="169" t="s">
        <v>33</v>
      </c>
      <c r="C38" s="170" t="s">
        <v>69</v>
      </c>
      <c r="D38" s="21" t="s">
        <v>25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"/>
      <c r="V38" s="18">
        <v>0</v>
      </c>
      <c r="W38" s="19">
        <f t="shared" ref="W38:W41" si="7">SUM(E38:V38)</f>
        <v>0</v>
      </c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6"/>
      <c r="AV38" s="76"/>
      <c r="AW38" s="80">
        <v>0</v>
      </c>
      <c r="AX38" s="80">
        <v>0</v>
      </c>
      <c r="AY38" s="80">
        <v>0</v>
      </c>
      <c r="AZ38" s="80">
        <v>0</v>
      </c>
      <c r="BA38" s="80">
        <v>0</v>
      </c>
      <c r="BB38" s="80">
        <v>0</v>
      </c>
      <c r="BC38" s="80">
        <v>0</v>
      </c>
      <c r="BD38" s="80">
        <v>0</v>
      </c>
      <c r="BE38" s="24">
        <f t="shared" si="5"/>
        <v>0</v>
      </c>
      <c r="BF38" s="38">
        <f t="shared" si="6"/>
        <v>0</v>
      </c>
      <c r="BG38" s="42"/>
    </row>
    <row r="39" spans="1:60" ht="23.25" customHeight="1" x14ac:dyDescent="0.25">
      <c r="A39" s="148"/>
      <c r="B39" s="169"/>
      <c r="C39" s="170"/>
      <c r="D39" s="21" t="s">
        <v>21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"/>
      <c r="V39" s="18">
        <v>0</v>
      </c>
      <c r="W39" s="19">
        <f t="shared" si="7"/>
        <v>0</v>
      </c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54"/>
      <c r="AV39" s="78"/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24">
        <f t="shared" si="5"/>
        <v>0</v>
      </c>
      <c r="BF39" s="38">
        <f t="shared" si="6"/>
        <v>0</v>
      </c>
      <c r="BG39" s="42"/>
    </row>
    <row r="40" spans="1:60" ht="21.75" customHeight="1" x14ac:dyDescent="0.25">
      <c r="A40" s="148"/>
      <c r="B40" s="151" t="s">
        <v>70</v>
      </c>
      <c r="C40" s="166" t="s">
        <v>71</v>
      </c>
      <c r="D40" s="54" t="s">
        <v>25</v>
      </c>
      <c r="E40" s="55">
        <v>4</v>
      </c>
      <c r="F40" s="55">
        <v>4</v>
      </c>
      <c r="G40" s="55">
        <v>4</v>
      </c>
      <c r="H40" s="55">
        <v>4</v>
      </c>
      <c r="I40" s="55">
        <v>4</v>
      </c>
      <c r="J40" s="55">
        <v>4</v>
      </c>
      <c r="K40" s="55">
        <v>4</v>
      </c>
      <c r="L40" s="55">
        <v>6</v>
      </c>
      <c r="M40" s="55">
        <v>6</v>
      </c>
      <c r="N40" s="55">
        <v>6</v>
      </c>
      <c r="O40" s="55">
        <v>6</v>
      </c>
      <c r="P40" s="55">
        <v>6</v>
      </c>
      <c r="Q40" s="55">
        <v>6</v>
      </c>
      <c r="R40" s="55">
        <v>6</v>
      </c>
      <c r="S40" s="55">
        <v>6</v>
      </c>
      <c r="T40" s="55">
        <v>4</v>
      </c>
      <c r="U40" s="5"/>
      <c r="V40" s="18">
        <v>0</v>
      </c>
      <c r="W40" s="19">
        <f t="shared" si="7"/>
        <v>80</v>
      </c>
      <c r="X40" s="67">
        <v>4</v>
      </c>
      <c r="Y40" s="67">
        <v>4</v>
      </c>
      <c r="Z40" s="67">
        <v>4</v>
      </c>
      <c r="AA40" s="67">
        <v>4</v>
      </c>
      <c r="AB40" s="67">
        <v>4</v>
      </c>
      <c r="AC40" s="67">
        <v>4</v>
      </c>
      <c r="AD40" s="67">
        <v>4</v>
      </c>
      <c r="AE40" s="67">
        <v>4</v>
      </c>
      <c r="AF40" s="67">
        <v>4</v>
      </c>
      <c r="AG40" s="67">
        <v>4</v>
      </c>
      <c r="AH40" s="67">
        <v>4</v>
      </c>
      <c r="AI40" s="67">
        <v>4</v>
      </c>
      <c r="AJ40" s="67">
        <v>4</v>
      </c>
      <c r="AK40" s="67">
        <v>4</v>
      </c>
      <c r="AL40" s="67">
        <v>4</v>
      </c>
      <c r="AM40" s="67">
        <v>4</v>
      </c>
      <c r="AN40" s="67">
        <v>4</v>
      </c>
      <c r="AO40" s="67">
        <v>4</v>
      </c>
      <c r="AP40" s="67">
        <v>4</v>
      </c>
      <c r="AQ40" s="67">
        <v>4</v>
      </c>
      <c r="AR40" s="67">
        <v>4</v>
      </c>
      <c r="AS40" s="67">
        <v>2</v>
      </c>
      <c r="AT40" s="67">
        <v>4</v>
      </c>
      <c r="AU40" s="21"/>
      <c r="AV40" s="39"/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38">
        <f t="shared" si="5"/>
        <v>90</v>
      </c>
      <c r="BF40" s="38">
        <f t="shared" si="6"/>
        <v>170</v>
      </c>
      <c r="BG40" s="42"/>
    </row>
    <row r="41" spans="1:60" ht="24" customHeight="1" x14ac:dyDescent="0.25">
      <c r="A41" s="148"/>
      <c r="B41" s="151"/>
      <c r="C41" s="167"/>
      <c r="D41" s="54" t="s">
        <v>21</v>
      </c>
      <c r="E41" s="55">
        <v>2</v>
      </c>
      <c r="F41" s="55">
        <v>2</v>
      </c>
      <c r="G41" s="55">
        <v>2</v>
      </c>
      <c r="H41" s="55">
        <v>2</v>
      </c>
      <c r="I41" s="55">
        <v>2</v>
      </c>
      <c r="J41" s="55">
        <v>2</v>
      </c>
      <c r="K41" s="55">
        <v>2</v>
      </c>
      <c r="L41" s="55">
        <v>2</v>
      </c>
      <c r="M41" s="55">
        <v>2</v>
      </c>
      <c r="N41" s="55">
        <v>2</v>
      </c>
      <c r="O41" s="55">
        <v>2</v>
      </c>
      <c r="P41" s="55">
        <v>4</v>
      </c>
      <c r="Q41" s="55">
        <v>4</v>
      </c>
      <c r="R41" s="55">
        <v>4</v>
      </c>
      <c r="S41" s="55">
        <v>4</v>
      </c>
      <c r="T41" s="55">
        <v>2</v>
      </c>
      <c r="U41" s="5"/>
      <c r="V41" s="18">
        <v>0</v>
      </c>
      <c r="W41" s="19">
        <f t="shared" si="7"/>
        <v>40</v>
      </c>
      <c r="X41" s="67">
        <v>2</v>
      </c>
      <c r="Y41" s="67">
        <v>2</v>
      </c>
      <c r="Z41" s="67">
        <v>2</v>
      </c>
      <c r="AA41" s="67">
        <v>2</v>
      </c>
      <c r="AB41" s="67">
        <v>2</v>
      </c>
      <c r="AC41" s="67">
        <v>2</v>
      </c>
      <c r="AD41" s="67">
        <v>2</v>
      </c>
      <c r="AE41" s="67">
        <v>2</v>
      </c>
      <c r="AF41" s="67">
        <v>2</v>
      </c>
      <c r="AG41" s="67">
        <v>2</v>
      </c>
      <c r="AH41" s="67">
        <v>2</v>
      </c>
      <c r="AI41" s="67">
        <v>2</v>
      </c>
      <c r="AJ41" s="67">
        <v>2</v>
      </c>
      <c r="AK41" s="67">
        <v>2</v>
      </c>
      <c r="AL41" s="67">
        <v>2</v>
      </c>
      <c r="AM41" s="67">
        <v>2</v>
      </c>
      <c r="AN41" s="67">
        <v>2</v>
      </c>
      <c r="AO41" s="67">
        <v>2</v>
      </c>
      <c r="AP41" s="67">
        <v>2</v>
      </c>
      <c r="AQ41" s="67">
        <v>2</v>
      </c>
      <c r="AR41" s="67">
        <v>2</v>
      </c>
      <c r="AS41" s="67">
        <v>2</v>
      </c>
      <c r="AT41" s="67">
        <v>1</v>
      </c>
      <c r="AU41" s="21"/>
      <c r="AV41" s="39"/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38">
        <f t="shared" si="5"/>
        <v>45</v>
      </c>
      <c r="BF41" s="38">
        <f t="shared" si="6"/>
        <v>85</v>
      </c>
      <c r="BG41" s="42"/>
    </row>
    <row r="42" spans="1:60" s="43" customFormat="1" ht="31.5" customHeight="1" x14ac:dyDescent="0.25">
      <c r="A42" s="40"/>
      <c r="B42" s="138" t="s">
        <v>29</v>
      </c>
      <c r="C42" s="138"/>
      <c r="D42" s="138"/>
      <c r="E42" s="45">
        <v>36</v>
      </c>
      <c r="F42" s="45">
        <v>36</v>
      </c>
      <c r="G42" s="45">
        <v>36</v>
      </c>
      <c r="H42" s="45">
        <v>36</v>
      </c>
      <c r="I42" s="45">
        <v>36</v>
      </c>
      <c r="J42" s="45">
        <v>36</v>
      </c>
      <c r="K42" s="45">
        <v>36</v>
      </c>
      <c r="L42" s="45">
        <v>36</v>
      </c>
      <c r="M42" s="45">
        <v>36</v>
      </c>
      <c r="N42" s="45">
        <v>36</v>
      </c>
      <c r="O42" s="45">
        <v>36</v>
      </c>
      <c r="P42" s="45">
        <v>36</v>
      </c>
      <c r="Q42" s="45">
        <v>36</v>
      </c>
      <c r="R42" s="45">
        <v>36</v>
      </c>
      <c r="S42" s="45">
        <v>36</v>
      </c>
      <c r="T42" s="45">
        <v>36</v>
      </c>
      <c r="U42" s="45">
        <v>36</v>
      </c>
      <c r="V42" s="41">
        <v>0</v>
      </c>
      <c r="W42" s="41">
        <v>612</v>
      </c>
      <c r="X42" s="45">
        <v>36</v>
      </c>
      <c r="Y42" s="45">
        <v>36</v>
      </c>
      <c r="Z42" s="45">
        <v>36</v>
      </c>
      <c r="AA42" s="45">
        <v>36</v>
      </c>
      <c r="AB42" s="45">
        <v>36</v>
      </c>
      <c r="AC42" s="45">
        <v>36</v>
      </c>
      <c r="AD42" s="45">
        <v>36</v>
      </c>
      <c r="AE42" s="45">
        <v>36</v>
      </c>
      <c r="AF42" s="45">
        <v>36</v>
      </c>
      <c r="AG42" s="45">
        <v>36</v>
      </c>
      <c r="AH42" s="45">
        <v>36</v>
      </c>
      <c r="AI42" s="45">
        <v>36</v>
      </c>
      <c r="AJ42" s="45">
        <v>36</v>
      </c>
      <c r="AK42" s="45">
        <v>36</v>
      </c>
      <c r="AL42" s="45">
        <v>36</v>
      </c>
      <c r="AM42" s="45">
        <v>36</v>
      </c>
      <c r="AN42" s="45">
        <v>36</v>
      </c>
      <c r="AO42" s="45">
        <v>36</v>
      </c>
      <c r="AP42" s="45">
        <v>36</v>
      </c>
      <c r="AQ42" s="45">
        <v>36</v>
      </c>
      <c r="AR42" s="45">
        <v>36</v>
      </c>
      <c r="AS42" s="45">
        <v>36</v>
      </c>
      <c r="AT42" s="45">
        <v>36</v>
      </c>
      <c r="AU42" s="45">
        <v>36</v>
      </c>
      <c r="AV42" s="45">
        <v>36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41">
        <v>900</v>
      </c>
      <c r="BF42" s="41">
        <f>BE42+W42</f>
        <v>1512</v>
      </c>
      <c r="BG42" s="42"/>
      <c r="BH42" s="42"/>
    </row>
    <row r="43" spans="1:60" ht="31.5" customHeight="1" x14ac:dyDescent="0.25">
      <c r="A43" s="40"/>
      <c r="B43" s="134" t="s">
        <v>30</v>
      </c>
      <c r="C43" s="134"/>
      <c r="D43" s="134"/>
      <c r="E43" s="16">
        <v>18</v>
      </c>
      <c r="F43" s="16">
        <v>18</v>
      </c>
      <c r="G43" s="16">
        <v>18</v>
      </c>
      <c r="H43" s="16">
        <v>18</v>
      </c>
      <c r="I43" s="16">
        <v>18</v>
      </c>
      <c r="J43" s="16">
        <v>18</v>
      </c>
      <c r="K43" s="16">
        <v>18</v>
      </c>
      <c r="L43" s="16">
        <v>18</v>
      </c>
      <c r="M43" s="16">
        <v>18</v>
      </c>
      <c r="N43" s="16">
        <v>18</v>
      </c>
      <c r="O43" s="16">
        <v>18</v>
      </c>
      <c r="P43" s="16">
        <v>18</v>
      </c>
      <c r="Q43" s="16">
        <v>18</v>
      </c>
      <c r="R43" s="16">
        <v>18</v>
      </c>
      <c r="S43" s="16">
        <v>18</v>
      </c>
      <c r="T43" s="16">
        <v>18</v>
      </c>
      <c r="U43" s="16">
        <v>0</v>
      </c>
      <c r="V43" s="41">
        <v>0</v>
      </c>
      <c r="W43" s="41">
        <v>288</v>
      </c>
      <c r="X43" s="16">
        <v>18</v>
      </c>
      <c r="Y43" s="16">
        <v>18</v>
      </c>
      <c r="Z43" s="16">
        <v>18</v>
      </c>
      <c r="AA43" s="16">
        <v>18</v>
      </c>
      <c r="AB43" s="16">
        <v>18</v>
      </c>
      <c r="AC43" s="16">
        <v>18</v>
      </c>
      <c r="AD43" s="16">
        <v>18</v>
      </c>
      <c r="AE43" s="16">
        <v>18</v>
      </c>
      <c r="AF43" s="16">
        <v>18</v>
      </c>
      <c r="AG43" s="16">
        <v>18</v>
      </c>
      <c r="AH43" s="16">
        <v>18</v>
      </c>
      <c r="AI43" s="16">
        <v>18</v>
      </c>
      <c r="AJ43" s="16">
        <v>18</v>
      </c>
      <c r="AK43" s="16">
        <v>18</v>
      </c>
      <c r="AL43" s="16">
        <v>18</v>
      </c>
      <c r="AM43" s="16">
        <v>18</v>
      </c>
      <c r="AN43" s="16">
        <v>18</v>
      </c>
      <c r="AO43" s="16">
        <v>18</v>
      </c>
      <c r="AP43" s="16">
        <v>18</v>
      </c>
      <c r="AQ43" s="16">
        <v>18</v>
      </c>
      <c r="AR43" s="16">
        <v>18</v>
      </c>
      <c r="AS43" s="16">
        <v>18</v>
      </c>
      <c r="AT43" s="16">
        <v>18</v>
      </c>
      <c r="AU43" s="16">
        <v>0</v>
      </c>
      <c r="AV43" s="16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41">
        <v>414</v>
      </c>
      <c r="BF43" s="45">
        <f>BE43+W43</f>
        <v>702</v>
      </c>
    </row>
    <row r="44" spans="1:60" ht="23.25" customHeight="1" x14ac:dyDescent="0.25">
      <c r="A44" s="40"/>
      <c r="B44" s="135" t="s">
        <v>31</v>
      </c>
      <c r="C44" s="136"/>
      <c r="D44" s="137"/>
      <c r="E44" s="46">
        <f>E42+E43</f>
        <v>54</v>
      </c>
      <c r="F44" s="46">
        <f t="shared" ref="F44:T44" si="8">F42+F43</f>
        <v>54</v>
      </c>
      <c r="G44" s="46">
        <f t="shared" si="8"/>
        <v>54</v>
      </c>
      <c r="H44" s="46">
        <f t="shared" si="8"/>
        <v>54</v>
      </c>
      <c r="I44" s="46">
        <f t="shared" si="8"/>
        <v>54</v>
      </c>
      <c r="J44" s="46">
        <f t="shared" si="8"/>
        <v>54</v>
      </c>
      <c r="K44" s="46">
        <f t="shared" si="8"/>
        <v>54</v>
      </c>
      <c r="L44" s="46">
        <f t="shared" si="8"/>
        <v>54</v>
      </c>
      <c r="M44" s="46">
        <f t="shared" si="8"/>
        <v>54</v>
      </c>
      <c r="N44" s="46">
        <f t="shared" si="8"/>
        <v>54</v>
      </c>
      <c r="O44" s="46">
        <f t="shared" si="8"/>
        <v>54</v>
      </c>
      <c r="P44" s="46">
        <f t="shared" si="8"/>
        <v>54</v>
      </c>
      <c r="Q44" s="46">
        <f t="shared" si="8"/>
        <v>54</v>
      </c>
      <c r="R44" s="46">
        <f t="shared" si="8"/>
        <v>54</v>
      </c>
      <c r="S44" s="46">
        <f t="shared" si="8"/>
        <v>54</v>
      </c>
      <c r="T44" s="46">
        <f t="shared" si="8"/>
        <v>54</v>
      </c>
      <c r="U44" s="46">
        <v>36</v>
      </c>
      <c r="V44" s="47">
        <v>0</v>
      </c>
      <c r="W44" s="48">
        <f>SUM(W42+W43)</f>
        <v>900</v>
      </c>
      <c r="X44" s="46">
        <f>X42+X43</f>
        <v>54</v>
      </c>
      <c r="Y44" s="46">
        <f t="shared" ref="Y44:BE44" si="9">Y42+Y43</f>
        <v>54</v>
      </c>
      <c r="Z44" s="46">
        <f t="shared" si="9"/>
        <v>54</v>
      </c>
      <c r="AA44" s="46">
        <f t="shared" si="9"/>
        <v>54</v>
      </c>
      <c r="AB44" s="46">
        <f t="shared" si="9"/>
        <v>54</v>
      </c>
      <c r="AC44" s="46">
        <f t="shared" si="9"/>
        <v>54</v>
      </c>
      <c r="AD44" s="46">
        <f t="shared" si="9"/>
        <v>54</v>
      </c>
      <c r="AE44" s="46">
        <f t="shared" si="9"/>
        <v>54</v>
      </c>
      <c r="AF44" s="46">
        <f t="shared" si="9"/>
        <v>54</v>
      </c>
      <c r="AG44" s="46">
        <f t="shared" si="9"/>
        <v>54</v>
      </c>
      <c r="AH44" s="46">
        <f t="shared" si="9"/>
        <v>54</v>
      </c>
      <c r="AI44" s="46">
        <f t="shared" si="9"/>
        <v>54</v>
      </c>
      <c r="AJ44" s="46">
        <f t="shared" si="9"/>
        <v>54</v>
      </c>
      <c r="AK44" s="46">
        <f t="shared" si="9"/>
        <v>54</v>
      </c>
      <c r="AL44" s="46">
        <f t="shared" si="9"/>
        <v>54</v>
      </c>
      <c r="AM44" s="46">
        <f t="shared" si="9"/>
        <v>54</v>
      </c>
      <c r="AN44" s="46">
        <f t="shared" si="9"/>
        <v>54</v>
      </c>
      <c r="AO44" s="46">
        <f t="shared" si="9"/>
        <v>54</v>
      </c>
      <c r="AP44" s="46">
        <f t="shared" si="9"/>
        <v>54</v>
      </c>
      <c r="AQ44" s="46">
        <f t="shared" si="9"/>
        <v>54</v>
      </c>
      <c r="AR44" s="46">
        <f t="shared" si="9"/>
        <v>54</v>
      </c>
      <c r="AS44" s="46">
        <f t="shared" si="9"/>
        <v>54</v>
      </c>
      <c r="AT44" s="46">
        <f t="shared" si="9"/>
        <v>54</v>
      </c>
      <c r="AU44" s="46">
        <v>36</v>
      </c>
      <c r="AV44" s="46">
        <v>36</v>
      </c>
      <c r="AW44" s="46">
        <v>5</v>
      </c>
      <c r="AX44" s="46">
        <f t="shared" si="9"/>
        <v>0</v>
      </c>
      <c r="AY44" s="46">
        <f t="shared" si="9"/>
        <v>0</v>
      </c>
      <c r="AZ44" s="46">
        <f t="shared" si="9"/>
        <v>0</v>
      </c>
      <c r="BA44" s="46">
        <f t="shared" si="9"/>
        <v>0</v>
      </c>
      <c r="BB44" s="46">
        <f t="shared" si="9"/>
        <v>0</v>
      </c>
      <c r="BC44" s="46">
        <f t="shared" si="9"/>
        <v>0</v>
      </c>
      <c r="BD44" s="46">
        <f t="shared" si="9"/>
        <v>0</v>
      </c>
      <c r="BE44" s="47">
        <f t="shared" si="9"/>
        <v>1314</v>
      </c>
      <c r="BF44" s="45">
        <f>BE44+W44</f>
        <v>2214</v>
      </c>
    </row>
    <row r="45" spans="1:60" x14ac:dyDescent="0.25">
      <c r="B45" s="1"/>
      <c r="C45" s="1"/>
      <c r="D45" s="1"/>
      <c r="E45" s="50"/>
      <c r="F45" s="50"/>
      <c r="G45" s="50"/>
      <c r="H45" s="50"/>
      <c r="I45" s="50"/>
      <c r="J45" s="5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8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</row>
    <row r="46" spans="1:60" x14ac:dyDescent="0.25">
      <c r="B46" s="1"/>
      <c r="C46" s="1"/>
      <c r="D46" s="1"/>
      <c r="E46" s="50"/>
      <c r="F46" s="50"/>
      <c r="G46" s="50"/>
      <c r="H46" s="50"/>
      <c r="I46" s="50"/>
      <c r="J46" s="50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8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</row>
    <row r="47" spans="1:60" x14ac:dyDescent="0.25">
      <c r="B47" s="1"/>
      <c r="C47" s="1"/>
      <c r="D47" s="1"/>
      <c r="E47" s="50"/>
      <c r="F47" s="50"/>
      <c r="G47" s="50"/>
      <c r="H47" s="50"/>
      <c r="I47" s="50"/>
      <c r="J47" s="50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8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</row>
    <row r="48" spans="1:60" x14ac:dyDescent="0.25">
      <c r="B48" s="1"/>
      <c r="C48" s="1"/>
      <c r="D48" s="1"/>
      <c r="E48" s="50"/>
      <c r="F48" s="50"/>
      <c r="G48" s="50"/>
      <c r="H48" s="50"/>
      <c r="I48" s="50"/>
      <c r="J48" s="50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8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</row>
    <row r="49" spans="2:58" x14ac:dyDescent="0.25">
      <c r="B49" s="1"/>
      <c r="C49" s="1"/>
      <c r="D49" s="1"/>
      <c r="E49" s="50"/>
      <c r="F49" s="50"/>
      <c r="G49" s="50"/>
      <c r="H49" s="50"/>
      <c r="I49" s="50"/>
      <c r="J49" s="50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8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</row>
    <row r="50" spans="2:58" x14ac:dyDescent="0.25">
      <c r="B50" s="1"/>
      <c r="C50" s="1"/>
      <c r="D50" s="1"/>
      <c r="E50" s="50"/>
      <c r="F50" s="50"/>
      <c r="G50" s="50"/>
      <c r="H50" s="50"/>
      <c r="I50" s="50"/>
      <c r="J50" s="50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8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</row>
    <row r="51" spans="2:58" x14ac:dyDescent="0.25">
      <c r="B51" s="1"/>
      <c r="C51" s="1"/>
      <c r="D51" s="1"/>
      <c r="E51" s="50"/>
      <c r="F51" s="50"/>
      <c r="G51" s="50"/>
      <c r="H51" s="50"/>
      <c r="I51" s="50"/>
      <c r="J51" s="50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8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</row>
    <row r="52" spans="2:58" x14ac:dyDescent="0.25">
      <c r="B52" s="1"/>
      <c r="C52" s="1"/>
      <c r="D52" s="1"/>
      <c r="E52" s="50"/>
      <c r="F52" s="50"/>
      <c r="G52" s="50"/>
      <c r="H52" s="50"/>
      <c r="I52" s="50"/>
      <c r="J52" s="50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8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</row>
    <row r="53" spans="2:58" x14ac:dyDescent="0.25">
      <c r="B53" s="1"/>
      <c r="C53" s="1"/>
      <c r="D53" s="1"/>
      <c r="E53" s="50"/>
      <c r="F53" s="50"/>
      <c r="G53" s="50"/>
      <c r="H53" s="50"/>
      <c r="I53" s="50"/>
      <c r="J53" s="50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8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</row>
    <row r="54" spans="2:58" x14ac:dyDescent="0.25">
      <c r="B54" s="1"/>
      <c r="C54" s="1"/>
      <c r="D54" s="1"/>
      <c r="E54" s="50"/>
      <c r="F54" s="50"/>
      <c r="G54" s="50"/>
      <c r="H54" s="50"/>
      <c r="I54" s="50"/>
      <c r="J54" s="5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8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</row>
    <row r="55" spans="2:58" x14ac:dyDescent="0.25">
      <c r="B55" s="1"/>
      <c r="C55" s="1"/>
      <c r="D55" s="1"/>
      <c r="E55" s="50"/>
      <c r="F55" s="50"/>
      <c r="G55" s="50"/>
      <c r="H55" s="50"/>
      <c r="I55" s="50"/>
      <c r="J55" s="50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8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</row>
    <row r="56" spans="2:58" x14ac:dyDescent="0.25">
      <c r="B56" s="1"/>
      <c r="C56" s="1"/>
      <c r="D56" s="1"/>
      <c r="E56" s="50"/>
      <c r="F56" s="50"/>
      <c r="G56" s="50"/>
      <c r="H56" s="50"/>
      <c r="I56" s="50"/>
      <c r="J56" s="50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8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</row>
    <row r="57" spans="2:58" x14ac:dyDescent="0.25">
      <c r="B57" s="1"/>
      <c r="C57" s="1"/>
      <c r="D57" s="1"/>
      <c r="E57" s="50"/>
      <c r="F57" s="50"/>
      <c r="G57" s="50"/>
      <c r="H57" s="50"/>
      <c r="I57" s="50"/>
      <c r="J57" s="50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8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</row>
    <row r="58" spans="2:58" x14ac:dyDescent="0.25">
      <c r="B58" s="1"/>
      <c r="C58" s="1"/>
      <c r="D58" s="1"/>
      <c r="E58" s="50"/>
      <c r="F58" s="50"/>
      <c r="G58" s="50"/>
      <c r="H58" s="50"/>
      <c r="I58" s="50"/>
      <c r="J58" s="50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8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</row>
    <row r="59" spans="2:58" x14ac:dyDescent="0.25">
      <c r="B59" s="1"/>
      <c r="C59" s="1"/>
      <c r="D59" s="1"/>
      <c r="E59" s="50"/>
      <c r="F59" s="50"/>
      <c r="G59" s="50"/>
      <c r="H59" s="50"/>
      <c r="I59" s="50"/>
      <c r="J59" s="50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8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</row>
    <row r="60" spans="2:58" x14ac:dyDescent="0.25">
      <c r="B60" s="1"/>
      <c r="C60" s="1"/>
      <c r="D60" s="1"/>
      <c r="E60" s="50"/>
      <c r="F60" s="50"/>
      <c r="G60" s="50"/>
      <c r="H60" s="50"/>
      <c r="I60" s="50"/>
      <c r="J60" s="50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8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</row>
    <row r="61" spans="2:58" x14ac:dyDescent="0.25">
      <c r="B61" s="1"/>
      <c r="C61" s="1"/>
      <c r="D61" s="1"/>
      <c r="E61" s="50"/>
      <c r="F61" s="50"/>
      <c r="G61" s="50"/>
      <c r="H61" s="50"/>
      <c r="I61" s="50"/>
      <c r="J61" s="50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8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</row>
    <row r="62" spans="2:58" x14ac:dyDescent="0.25">
      <c r="B62" s="1"/>
      <c r="C62" s="1"/>
      <c r="D62" s="1"/>
      <c r="E62" s="50"/>
      <c r="F62" s="50"/>
      <c r="G62" s="50"/>
      <c r="H62" s="50"/>
      <c r="I62" s="50"/>
      <c r="J62" s="50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8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</row>
    <row r="63" spans="2:58" x14ac:dyDescent="0.25">
      <c r="B63" s="1"/>
      <c r="C63" s="1"/>
      <c r="D63" s="1"/>
      <c r="E63" s="50"/>
      <c r="F63" s="50"/>
      <c r="G63" s="50"/>
      <c r="H63" s="50"/>
      <c r="I63" s="50"/>
      <c r="J63" s="50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8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</row>
    <row r="64" spans="2:58" x14ac:dyDescent="0.25">
      <c r="B64" s="1"/>
      <c r="C64" s="1"/>
      <c r="D64" s="1"/>
      <c r="E64" s="50"/>
      <c r="F64" s="50"/>
      <c r="G64" s="50"/>
      <c r="H64" s="50"/>
      <c r="I64" s="50"/>
      <c r="J64" s="50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8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</row>
    <row r="65" spans="2:58" x14ac:dyDescent="0.25">
      <c r="B65" s="1"/>
      <c r="C65" s="1"/>
      <c r="D65" s="1"/>
      <c r="E65" s="50"/>
      <c r="F65" s="50"/>
      <c r="G65" s="50"/>
      <c r="H65" s="50"/>
      <c r="I65" s="50"/>
      <c r="J65" s="50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8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</row>
    <row r="66" spans="2:58" x14ac:dyDescent="0.25">
      <c r="B66" s="1"/>
      <c r="C66" s="1"/>
      <c r="D66" s="1"/>
      <c r="E66" s="50"/>
      <c r="F66" s="50"/>
      <c r="G66" s="50"/>
      <c r="H66" s="50"/>
      <c r="I66" s="50"/>
      <c r="J66" s="50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8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</row>
    <row r="67" spans="2:58" x14ac:dyDescent="0.25">
      <c r="B67" s="1"/>
      <c r="C67" s="1"/>
      <c r="D67" s="1"/>
      <c r="E67" s="50"/>
      <c r="F67" s="50"/>
      <c r="G67" s="50"/>
      <c r="H67" s="50"/>
      <c r="I67" s="50"/>
      <c r="J67" s="50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8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</row>
    <row r="68" spans="2:58" x14ac:dyDescent="0.25">
      <c r="B68" s="1"/>
      <c r="C68" s="1"/>
      <c r="D68" s="1"/>
      <c r="E68" s="50"/>
      <c r="F68" s="50"/>
      <c r="G68" s="50"/>
      <c r="H68" s="50"/>
      <c r="I68" s="50"/>
      <c r="J68" s="50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8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</row>
    <row r="69" spans="2:58" x14ac:dyDescent="0.25">
      <c r="B69" s="1"/>
      <c r="C69" s="1"/>
      <c r="D69" s="1"/>
      <c r="E69" s="50"/>
      <c r="F69" s="50"/>
      <c r="G69" s="50"/>
      <c r="H69" s="50"/>
      <c r="I69" s="50"/>
      <c r="J69" s="50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8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</row>
    <row r="70" spans="2:58" x14ac:dyDescent="0.25">
      <c r="B70" s="1"/>
      <c r="C70" s="1"/>
      <c r="D70" s="1"/>
      <c r="E70" s="50"/>
      <c r="F70" s="50"/>
      <c r="G70" s="50"/>
      <c r="H70" s="50"/>
      <c r="I70" s="50"/>
      <c r="J70" s="50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8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</row>
    <row r="71" spans="2:58" x14ac:dyDescent="0.25">
      <c r="B71" s="1"/>
      <c r="C71" s="1"/>
      <c r="D71" s="1"/>
      <c r="E71" s="50"/>
      <c r="F71" s="50"/>
      <c r="G71" s="50"/>
      <c r="H71" s="50"/>
      <c r="I71" s="50"/>
      <c r="J71" s="50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8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</row>
    <row r="72" spans="2:58" x14ac:dyDescent="0.25">
      <c r="B72" s="1"/>
      <c r="C72" s="1"/>
      <c r="D72" s="1"/>
      <c r="E72" s="50"/>
      <c r="F72" s="50"/>
      <c r="G72" s="50"/>
      <c r="H72" s="50"/>
      <c r="I72" s="50"/>
      <c r="J72" s="50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8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</row>
    <row r="73" spans="2:58" x14ac:dyDescent="0.25">
      <c r="B73" s="1"/>
      <c r="C73" s="1"/>
      <c r="D73" s="1"/>
      <c r="E73" s="50"/>
      <c r="F73" s="50"/>
      <c r="G73" s="50"/>
      <c r="H73" s="50"/>
      <c r="I73" s="50"/>
      <c r="J73" s="50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8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spans="2:58" x14ac:dyDescent="0.25">
      <c r="B74" s="1"/>
      <c r="C74" s="1"/>
      <c r="D74" s="1"/>
      <c r="E74" s="50"/>
      <c r="F74" s="50"/>
      <c r="G74" s="50"/>
      <c r="H74" s="50"/>
      <c r="I74" s="50"/>
      <c r="J74" s="50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8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spans="2:58" x14ac:dyDescent="0.25">
      <c r="B75" s="1"/>
      <c r="C75" s="1"/>
      <c r="D75" s="1"/>
      <c r="E75" s="50"/>
      <c r="F75" s="50"/>
      <c r="G75" s="50"/>
      <c r="H75" s="50"/>
      <c r="I75" s="50"/>
      <c r="J75" s="50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8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spans="2:58" x14ac:dyDescent="0.25">
      <c r="B76" s="1"/>
      <c r="C76" s="1"/>
      <c r="D76" s="1"/>
      <c r="E76" s="50"/>
      <c r="F76" s="50"/>
      <c r="G76" s="50"/>
      <c r="H76" s="50"/>
      <c r="I76" s="50"/>
      <c r="J76" s="50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8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</row>
    <row r="77" spans="2:58" x14ac:dyDescent="0.25">
      <c r="B77" s="1"/>
      <c r="C77" s="1"/>
      <c r="D77" s="1"/>
      <c r="E77" s="50"/>
      <c r="F77" s="50"/>
      <c r="G77" s="50"/>
      <c r="H77" s="50"/>
      <c r="I77" s="50"/>
      <c r="J77" s="50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8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</row>
    <row r="78" spans="2:58" x14ac:dyDescent="0.25">
      <c r="B78" s="1"/>
      <c r="C78" s="1"/>
      <c r="D78" s="1"/>
      <c r="E78" s="50"/>
      <c r="F78" s="50"/>
      <c r="G78" s="50"/>
      <c r="H78" s="50"/>
      <c r="I78" s="50"/>
      <c r="J78" s="50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8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</row>
    <row r="79" spans="2:58" x14ac:dyDescent="0.25">
      <c r="B79" s="1"/>
      <c r="C79" s="1"/>
      <c r="D79" s="1"/>
      <c r="E79" s="50"/>
      <c r="F79" s="50"/>
      <c r="G79" s="50"/>
      <c r="H79" s="50"/>
      <c r="I79" s="50"/>
      <c r="J79" s="50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8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</row>
    <row r="80" spans="2:58" x14ac:dyDescent="0.25">
      <c r="B80" s="1"/>
      <c r="C80" s="1"/>
      <c r="D80" s="1"/>
      <c r="E80" s="50"/>
      <c r="F80" s="50"/>
      <c r="G80" s="50"/>
      <c r="H80" s="50"/>
      <c r="I80" s="50"/>
      <c r="J80" s="50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8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</row>
    <row r="81" spans="2:58" x14ac:dyDescent="0.25">
      <c r="B81" s="1"/>
      <c r="C81" s="1"/>
      <c r="D81" s="1"/>
      <c r="E81" s="50"/>
      <c r="F81" s="50"/>
      <c r="G81" s="50"/>
      <c r="H81" s="50"/>
      <c r="I81" s="50"/>
      <c r="J81" s="50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8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</row>
    <row r="82" spans="2:58" x14ac:dyDescent="0.25">
      <c r="B82" s="1"/>
      <c r="C82" s="1"/>
      <c r="D82" s="1"/>
      <c r="E82" s="50"/>
      <c r="F82" s="50"/>
      <c r="G82" s="50"/>
      <c r="H82" s="50"/>
      <c r="I82" s="50"/>
      <c r="J82" s="50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8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</row>
    <row r="83" spans="2:58" x14ac:dyDescent="0.25">
      <c r="B83" s="1"/>
      <c r="C83" s="1"/>
      <c r="D83" s="1"/>
      <c r="E83" s="50"/>
      <c r="F83" s="50"/>
      <c r="G83" s="50"/>
      <c r="H83" s="50"/>
      <c r="I83" s="50"/>
      <c r="J83" s="50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8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spans="2:58" x14ac:dyDescent="0.25">
      <c r="B84" s="1"/>
      <c r="C84" s="1"/>
      <c r="D84" s="1"/>
      <c r="E84" s="50"/>
      <c r="F84" s="50"/>
      <c r="G84" s="50"/>
      <c r="H84" s="50"/>
      <c r="I84" s="50"/>
      <c r="J84" s="50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8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</row>
    <row r="85" spans="2:58" x14ac:dyDescent="0.25">
      <c r="B85" s="1"/>
      <c r="C85" s="1"/>
      <c r="D85" s="1"/>
      <c r="E85" s="50"/>
      <c r="F85" s="50"/>
      <c r="G85" s="50"/>
      <c r="H85" s="50"/>
      <c r="I85" s="50"/>
      <c r="J85" s="50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8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spans="2:58" x14ac:dyDescent="0.25">
      <c r="B86" s="1"/>
      <c r="C86" s="1"/>
      <c r="D86" s="1"/>
      <c r="E86" s="50"/>
      <c r="F86" s="50"/>
      <c r="G86" s="50"/>
      <c r="H86" s="50"/>
      <c r="I86" s="50"/>
      <c r="J86" s="50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8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spans="2:58" x14ac:dyDescent="0.25">
      <c r="B87" s="1"/>
      <c r="C87" s="1"/>
      <c r="D87" s="1"/>
      <c r="E87" s="50"/>
      <c r="F87" s="50"/>
      <c r="G87" s="50"/>
      <c r="H87" s="50"/>
      <c r="I87" s="50"/>
      <c r="J87" s="50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8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spans="2:58" x14ac:dyDescent="0.25">
      <c r="B88" s="1"/>
      <c r="C88" s="1"/>
      <c r="D88" s="1"/>
      <c r="E88" s="50"/>
      <c r="F88" s="50"/>
      <c r="G88" s="50"/>
      <c r="H88" s="50"/>
      <c r="I88" s="50"/>
      <c r="J88" s="50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8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spans="2:58" x14ac:dyDescent="0.25">
      <c r="B89" s="1"/>
      <c r="C89" s="1"/>
      <c r="D89" s="1"/>
      <c r="E89" s="50"/>
      <c r="F89" s="50"/>
      <c r="G89" s="50"/>
      <c r="H89" s="50"/>
      <c r="I89" s="50"/>
      <c r="J89" s="50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8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spans="2:58" x14ac:dyDescent="0.25">
      <c r="B90" s="1"/>
      <c r="C90" s="1"/>
      <c r="D90" s="1"/>
      <c r="E90" s="50"/>
      <c r="F90" s="50"/>
      <c r="G90" s="50"/>
      <c r="H90" s="50"/>
      <c r="I90" s="50"/>
      <c r="J90" s="50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8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spans="2:58" x14ac:dyDescent="0.25">
      <c r="B91" s="1"/>
      <c r="C91" s="1"/>
      <c r="D91" s="1"/>
      <c r="E91" s="50"/>
      <c r="F91" s="50"/>
      <c r="G91" s="50"/>
      <c r="H91" s="50"/>
      <c r="I91" s="50"/>
      <c r="J91" s="50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8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spans="2:58" x14ac:dyDescent="0.25">
      <c r="B92" s="1"/>
      <c r="C92" s="1"/>
      <c r="D92" s="1"/>
      <c r="E92" s="50"/>
      <c r="F92" s="50"/>
      <c r="G92" s="50"/>
      <c r="H92" s="50"/>
      <c r="I92" s="50"/>
      <c r="J92" s="50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8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spans="2:58" x14ac:dyDescent="0.25">
      <c r="B93" s="1"/>
      <c r="C93" s="1"/>
      <c r="D93" s="1"/>
      <c r="E93" s="50"/>
      <c r="F93" s="50"/>
      <c r="G93" s="50"/>
      <c r="H93" s="50"/>
      <c r="I93" s="50"/>
      <c r="J93" s="50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8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spans="2:58" x14ac:dyDescent="0.25">
      <c r="B94" s="1"/>
      <c r="C94" s="1"/>
      <c r="D94" s="1"/>
      <c r="E94" s="50"/>
      <c r="F94" s="50"/>
      <c r="G94" s="50"/>
      <c r="H94" s="50"/>
      <c r="I94" s="50"/>
      <c r="J94" s="50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8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spans="2:58" x14ac:dyDescent="0.25">
      <c r="B95" s="1"/>
      <c r="C95" s="1"/>
      <c r="D95" s="1"/>
      <c r="E95" s="50"/>
      <c r="F95" s="50"/>
      <c r="G95" s="50"/>
      <c r="H95" s="50"/>
      <c r="I95" s="50"/>
      <c r="J95" s="50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8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spans="2:58" x14ac:dyDescent="0.25">
      <c r="B96" s="1"/>
      <c r="C96" s="1"/>
      <c r="D96" s="1"/>
      <c r="E96" s="50"/>
      <c r="F96" s="50"/>
      <c r="G96" s="50"/>
      <c r="H96" s="50"/>
      <c r="I96" s="50"/>
      <c r="J96" s="50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8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spans="2:58" x14ac:dyDescent="0.25">
      <c r="B97" s="1"/>
      <c r="C97" s="1"/>
      <c r="D97" s="1"/>
      <c r="E97" s="50"/>
      <c r="F97" s="50"/>
      <c r="G97" s="50"/>
      <c r="H97" s="50"/>
      <c r="I97" s="50"/>
      <c r="J97" s="50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8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spans="2:58" x14ac:dyDescent="0.25">
      <c r="B98" s="1"/>
      <c r="C98" s="1"/>
      <c r="D98" s="1"/>
      <c r="E98" s="50"/>
      <c r="F98" s="50"/>
      <c r="G98" s="50"/>
      <c r="H98" s="50"/>
      <c r="I98" s="50"/>
      <c r="J98" s="50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8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spans="2:58" x14ac:dyDescent="0.25">
      <c r="V99" s="42"/>
    </row>
    <row r="100" spans="2:58" x14ac:dyDescent="0.25">
      <c r="V100" s="42"/>
    </row>
    <row r="101" spans="2:58" x14ac:dyDescent="0.25">
      <c r="V101" s="42"/>
    </row>
    <row r="102" spans="2:58" x14ac:dyDescent="0.25">
      <c r="V102" s="42"/>
    </row>
    <row r="103" spans="2:58" x14ac:dyDescent="0.25">
      <c r="V103" s="42"/>
    </row>
    <row r="104" spans="2:58" x14ac:dyDescent="0.25">
      <c r="V104" s="42"/>
    </row>
    <row r="105" spans="2:58" x14ac:dyDescent="0.25">
      <c r="V105" s="42"/>
    </row>
    <row r="106" spans="2:58" x14ac:dyDescent="0.25">
      <c r="V106" s="42"/>
    </row>
    <row r="107" spans="2:58" x14ac:dyDescent="0.25">
      <c r="V107" s="42"/>
    </row>
    <row r="108" spans="2:58" x14ac:dyDescent="0.25">
      <c r="V108" s="42"/>
    </row>
    <row r="109" spans="2:58" x14ac:dyDescent="0.25">
      <c r="V109" s="42"/>
    </row>
    <row r="110" spans="2:58" x14ac:dyDescent="0.25">
      <c r="V110" s="42"/>
    </row>
    <row r="111" spans="2:58" x14ac:dyDescent="0.25">
      <c r="V111" s="42"/>
    </row>
    <row r="112" spans="2:58" x14ac:dyDescent="0.25">
      <c r="V112" s="42"/>
    </row>
    <row r="113" spans="22:22" x14ac:dyDescent="0.25">
      <c r="V113" s="42"/>
    </row>
    <row r="114" spans="22:22" x14ac:dyDescent="0.25">
      <c r="V114" s="42"/>
    </row>
    <row r="115" spans="22:22" x14ac:dyDescent="0.25">
      <c r="V115" s="42"/>
    </row>
    <row r="116" spans="22:22" x14ac:dyDescent="0.25">
      <c r="V116" s="42"/>
    </row>
    <row r="117" spans="22:22" x14ac:dyDescent="0.25">
      <c r="V117" s="42"/>
    </row>
    <row r="118" spans="22:22" x14ac:dyDescent="0.25">
      <c r="V118" s="42"/>
    </row>
    <row r="119" spans="22:22" x14ac:dyDescent="0.25">
      <c r="V119" s="42"/>
    </row>
    <row r="120" spans="22:22" x14ac:dyDescent="0.25">
      <c r="V120" s="42"/>
    </row>
    <row r="121" spans="22:22" x14ac:dyDescent="0.25">
      <c r="V121" s="42"/>
    </row>
    <row r="122" spans="22:22" x14ac:dyDescent="0.25">
      <c r="V122" s="42"/>
    </row>
    <row r="123" spans="22:22" x14ac:dyDescent="0.25">
      <c r="V123" s="42"/>
    </row>
    <row r="124" spans="22:22" x14ac:dyDescent="0.25">
      <c r="V124" s="42"/>
    </row>
    <row r="125" spans="22:22" x14ac:dyDescent="0.25">
      <c r="V125" s="42"/>
    </row>
    <row r="126" spans="22:22" x14ac:dyDescent="0.25">
      <c r="V126" s="42"/>
    </row>
    <row r="127" spans="22:22" x14ac:dyDescent="0.25">
      <c r="V127" s="42"/>
    </row>
    <row r="128" spans="22:22" x14ac:dyDescent="0.25">
      <c r="V128" s="42"/>
    </row>
    <row r="129" spans="22:22" x14ac:dyDescent="0.25">
      <c r="V129" s="42"/>
    </row>
    <row r="130" spans="22:22" x14ac:dyDescent="0.25">
      <c r="V130" s="42"/>
    </row>
    <row r="131" spans="22:22" x14ac:dyDescent="0.25">
      <c r="V131" s="42"/>
    </row>
    <row r="132" spans="22:22" x14ac:dyDescent="0.25">
      <c r="V132" s="42"/>
    </row>
    <row r="133" spans="22:22" x14ac:dyDescent="0.25">
      <c r="V133" s="42"/>
    </row>
    <row r="134" spans="22:22" x14ac:dyDescent="0.25">
      <c r="V134" s="42"/>
    </row>
    <row r="135" spans="22:22" x14ac:dyDescent="0.25">
      <c r="V135" s="42"/>
    </row>
    <row r="136" spans="22:22" x14ac:dyDescent="0.25">
      <c r="V136" s="42"/>
    </row>
    <row r="137" spans="22:22" x14ac:dyDescent="0.25">
      <c r="V137" s="42"/>
    </row>
    <row r="138" spans="22:22" x14ac:dyDescent="0.25">
      <c r="V138" s="42"/>
    </row>
    <row r="139" spans="22:22" x14ac:dyDescent="0.25">
      <c r="V139" s="42"/>
    </row>
    <row r="140" spans="22:22" x14ac:dyDescent="0.25">
      <c r="V140" s="42"/>
    </row>
    <row r="141" spans="22:22" x14ac:dyDescent="0.25">
      <c r="V141" s="42"/>
    </row>
    <row r="142" spans="22:22" x14ac:dyDescent="0.25">
      <c r="V142" s="42"/>
    </row>
    <row r="143" spans="22:22" x14ac:dyDescent="0.25">
      <c r="V143" s="42"/>
    </row>
    <row r="144" spans="22:22" x14ac:dyDescent="0.25">
      <c r="V144" s="42"/>
    </row>
    <row r="145" spans="22:22" x14ac:dyDescent="0.25">
      <c r="V145" s="42"/>
    </row>
    <row r="146" spans="22:22" x14ac:dyDescent="0.25">
      <c r="V146" s="42"/>
    </row>
    <row r="147" spans="22:22" x14ac:dyDescent="0.25">
      <c r="V147" s="42"/>
    </row>
    <row r="148" spans="22:22" x14ac:dyDescent="0.25">
      <c r="V148" s="42"/>
    </row>
    <row r="149" spans="22:22" x14ac:dyDescent="0.25">
      <c r="V149" s="42"/>
    </row>
    <row r="150" spans="22:22" x14ac:dyDescent="0.25">
      <c r="V150" s="42"/>
    </row>
    <row r="151" spans="22:22" x14ac:dyDescent="0.25">
      <c r="V151" s="42"/>
    </row>
    <row r="152" spans="22:22" x14ac:dyDescent="0.25">
      <c r="V152" s="42"/>
    </row>
    <row r="153" spans="22:22" x14ac:dyDescent="0.25">
      <c r="V153" s="42"/>
    </row>
    <row r="154" spans="22:22" x14ac:dyDescent="0.25">
      <c r="V154" s="42"/>
    </row>
    <row r="155" spans="22:22" x14ac:dyDescent="0.25">
      <c r="V155" s="42"/>
    </row>
    <row r="156" spans="22:22" x14ac:dyDescent="0.25">
      <c r="V156" s="42"/>
    </row>
    <row r="157" spans="22:22" x14ac:dyDescent="0.25">
      <c r="V157" s="42"/>
    </row>
    <row r="158" spans="22:22" x14ac:dyDescent="0.25">
      <c r="V158" s="42"/>
    </row>
    <row r="159" spans="22:22" x14ac:dyDescent="0.25">
      <c r="V159" s="42"/>
    </row>
    <row r="160" spans="22:22" x14ac:dyDescent="0.25">
      <c r="V160" s="42"/>
    </row>
    <row r="161" spans="22:22" x14ac:dyDescent="0.25">
      <c r="V161" s="42"/>
    </row>
    <row r="162" spans="22:22" x14ac:dyDescent="0.25">
      <c r="V162" s="42"/>
    </row>
    <row r="163" spans="22:22" x14ac:dyDescent="0.25">
      <c r="V163" s="42"/>
    </row>
    <row r="164" spans="22:22" x14ac:dyDescent="0.25">
      <c r="V164" s="42"/>
    </row>
    <row r="165" spans="22:22" x14ac:dyDescent="0.25">
      <c r="V165" s="42"/>
    </row>
    <row r="166" spans="22:22" x14ac:dyDescent="0.25">
      <c r="V166" s="42"/>
    </row>
    <row r="167" spans="22:22" x14ac:dyDescent="0.25">
      <c r="V167" s="42"/>
    </row>
    <row r="168" spans="22:22" x14ac:dyDescent="0.25">
      <c r="V168" s="42"/>
    </row>
    <row r="169" spans="22:22" x14ac:dyDescent="0.25">
      <c r="V169" s="42"/>
    </row>
    <row r="170" spans="22:22" x14ac:dyDescent="0.25">
      <c r="V170" s="42"/>
    </row>
    <row r="171" spans="22:22" x14ac:dyDescent="0.25">
      <c r="V171" s="42"/>
    </row>
    <row r="172" spans="22:22" x14ac:dyDescent="0.25">
      <c r="V172" s="42"/>
    </row>
    <row r="173" spans="22:22" x14ac:dyDescent="0.25">
      <c r="V173" s="42"/>
    </row>
    <row r="174" spans="22:22" x14ac:dyDescent="0.25">
      <c r="V174" s="42"/>
    </row>
    <row r="175" spans="22:22" x14ac:dyDescent="0.25">
      <c r="V175" s="42"/>
    </row>
    <row r="176" spans="22:22" x14ac:dyDescent="0.25">
      <c r="V176" s="42"/>
    </row>
    <row r="177" spans="22:22" x14ac:dyDescent="0.25">
      <c r="V177" s="42"/>
    </row>
    <row r="178" spans="22:22" x14ac:dyDescent="0.25">
      <c r="V178" s="42"/>
    </row>
    <row r="179" spans="22:22" x14ac:dyDescent="0.25">
      <c r="V179" s="42"/>
    </row>
    <row r="180" spans="22:22" x14ac:dyDescent="0.25">
      <c r="V180" s="42"/>
    </row>
    <row r="181" spans="22:22" x14ac:dyDescent="0.25">
      <c r="V181" s="42"/>
    </row>
    <row r="182" spans="22:22" x14ac:dyDescent="0.25">
      <c r="V182" s="42"/>
    </row>
    <row r="183" spans="22:22" x14ac:dyDescent="0.25">
      <c r="V183" s="42"/>
    </row>
    <row r="184" spans="22:22" x14ac:dyDescent="0.25">
      <c r="V184" s="42"/>
    </row>
    <row r="185" spans="22:22" x14ac:dyDescent="0.25">
      <c r="V185" s="42"/>
    </row>
    <row r="186" spans="22:22" x14ac:dyDescent="0.25">
      <c r="V186" s="42"/>
    </row>
    <row r="187" spans="22:22" x14ac:dyDescent="0.25">
      <c r="V187" s="42"/>
    </row>
    <row r="188" spans="22:22" x14ac:dyDescent="0.25">
      <c r="V188" s="42"/>
    </row>
    <row r="189" spans="22:22" x14ac:dyDescent="0.25">
      <c r="V189" s="42"/>
    </row>
    <row r="190" spans="22:22" x14ac:dyDescent="0.25">
      <c r="V190" s="42"/>
    </row>
    <row r="191" spans="22:22" x14ac:dyDescent="0.25">
      <c r="V191" s="42"/>
    </row>
    <row r="192" spans="22:22" x14ac:dyDescent="0.25">
      <c r="V192" s="42"/>
    </row>
    <row r="193" spans="22:22" x14ac:dyDescent="0.25">
      <c r="V193" s="42"/>
    </row>
    <row r="194" spans="22:22" x14ac:dyDescent="0.25">
      <c r="V194" s="42"/>
    </row>
    <row r="195" spans="22:22" x14ac:dyDescent="0.25">
      <c r="V195" s="42"/>
    </row>
    <row r="196" spans="22:22" x14ac:dyDescent="0.25">
      <c r="V196" s="42"/>
    </row>
    <row r="197" spans="22:22" x14ac:dyDescent="0.25">
      <c r="V197" s="42"/>
    </row>
    <row r="198" spans="22:22" x14ac:dyDescent="0.25">
      <c r="V198" s="42"/>
    </row>
    <row r="199" spans="22:22" x14ac:dyDescent="0.25">
      <c r="V199" s="42"/>
    </row>
    <row r="200" spans="22:22" x14ac:dyDescent="0.25">
      <c r="V200" s="42"/>
    </row>
    <row r="201" spans="22:22" x14ac:dyDescent="0.25">
      <c r="V201" s="42"/>
    </row>
    <row r="202" spans="22:22" x14ac:dyDescent="0.25">
      <c r="V202" s="42"/>
    </row>
    <row r="203" spans="22:22" x14ac:dyDescent="0.25">
      <c r="V203" s="42"/>
    </row>
    <row r="204" spans="22:22" x14ac:dyDescent="0.25">
      <c r="V204" s="42"/>
    </row>
    <row r="205" spans="22:22" x14ac:dyDescent="0.25">
      <c r="V205" s="42"/>
    </row>
    <row r="206" spans="22:22" x14ac:dyDescent="0.25">
      <c r="V206" s="42"/>
    </row>
    <row r="207" spans="22:22" x14ac:dyDescent="0.25">
      <c r="V207" s="42"/>
    </row>
    <row r="208" spans="22:22" x14ac:dyDescent="0.25">
      <c r="V208" s="42"/>
    </row>
    <row r="209" spans="22:22" x14ac:dyDescent="0.25">
      <c r="V209" s="42"/>
    </row>
    <row r="210" spans="22:22" x14ac:dyDescent="0.25">
      <c r="V210" s="42"/>
    </row>
    <row r="211" spans="22:22" x14ac:dyDescent="0.25">
      <c r="V211" s="42"/>
    </row>
    <row r="212" spans="22:22" x14ac:dyDescent="0.25">
      <c r="V212" s="42"/>
    </row>
    <row r="213" spans="22:22" x14ac:dyDescent="0.25">
      <c r="V213" s="42"/>
    </row>
    <row r="214" spans="22:22" x14ac:dyDescent="0.25">
      <c r="V214" s="42"/>
    </row>
    <row r="215" spans="22:22" x14ac:dyDescent="0.25">
      <c r="V215" s="42"/>
    </row>
  </sheetData>
  <mergeCells count="59">
    <mergeCell ref="J1:L1"/>
    <mergeCell ref="AJ1:AL1"/>
    <mergeCell ref="BA1:BC1"/>
    <mergeCell ref="AN1:AQ1"/>
    <mergeCell ref="AW1:AY1"/>
    <mergeCell ref="AA1:AC1"/>
    <mergeCell ref="W1:Y1"/>
    <mergeCell ref="AS1:AU1"/>
    <mergeCell ref="AE1:AH1"/>
    <mergeCell ref="N1:P1"/>
    <mergeCell ref="R1:U1"/>
    <mergeCell ref="C34:C35"/>
    <mergeCell ref="A1:A5"/>
    <mergeCell ref="B1:B5"/>
    <mergeCell ref="C1:C5"/>
    <mergeCell ref="B10:B11"/>
    <mergeCell ref="C10:C11"/>
    <mergeCell ref="A6:A41"/>
    <mergeCell ref="B14:B15"/>
    <mergeCell ref="C14:C15"/>
    <mergeCell ref="B16:B17"/>
    <mergeCell ref="C16:C17"/>
    <mergeCell ref="C24:C25"/>
    <mergeCell ref="B6:B7"/>
    <mergeCell ref="C6:C7"/>
    <mergeCell ref="B8:B9"/>
    <mergeCell ref="C8:C9"/>
    <mergeCell ref="B28:B29"/>
    <mergeCell ref="BF1:BF5"/>
    <mergeCell ref="F1:H1"/>
    <mergeCell ref="C12:C13"/>
    <mergeCell ref="B12:B13"/>
    <mergeCell ref="E2:BE2"/>
    <mergeCell ref="E4:BE4"/>
    <mergeCell ref="B18:B19"/>
    <mergeCell ref="C18:C19"/>
    <mergeCell ref="B20:B21"/>
    <mergeCell ref="C20:C21"/>
    <mergeCell ref="B26:B27"/>
    <mergeCell ref="C26:C27"/>
    <mergeCell ref="B22:B23"/>
    <mergeCell ref="C22:C23"/>
    <mergeCell ref="D1:D5"/>
    <mergeCell ref="B24:B25"/>
    <mergeCell ref="B44:D44"/>
    <mergeCell ref="C30:C31"/>
    <mergeCell ref="B30:B31"/>
    <mergeCell ref="B32:B33"/>
    <mergeCell ref="C32:C33"/>
    <mergeCell ref="B36:B37"/>
    <mergeCell ref="C36:C37"/>
    <mergeCell ref="B38:B39"/>
    <mergeCell ref="C38:C39"/>
    <mergeCell ref="B40:B41"/>
    <mergeCell ref="C40:C41"/>
    <mergeCell ref="B34:B35"/>
    <mergeCell ref="B42:D42"/>
    <mergeCell ref="B43:D43"/>
    <mergeCell ref="C28:C29"/>
  </mergeCells>
  <pageMargins left="0.19685039370078741" right="0" top="0.55118110236220474" bottom="0.19685039370078741" header="0.39370078740157483" footer="0.19685039370078741"/>
  <pageSetup paperSize="9" scale="40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G75"/>
  <sheetViews>
    <sheetView topLeftCell="A13" zoomScale="60" zoomScaleNormal="60" zoomScaleSheetLayoutView="70" workbookViewId="0">
      <selection activeCell="AV42" sqref="AV42"/>
    </sheetView>
  </sheetViews>
  <sheetFormatPr defaultRowHeight="15" x14ac:dyDescent="0.25"/>
  <cols>
    <col min="1" max="1" width="3.5703125" style="6" customWidth="1"/>
    <col min="2" max="2" width="12.140625" style="6" customWidth="1"/>
    <col min="3" max="3" width="30" style="6" customWidth="1"/>
    <col min="4" max="4" width="18.140625" style="6" customWidth="1"/>
    <col min="5" max="9" width="4.7109375" style="6" customWidth="1"/>
    <col min="10" max="11" width="4.5703125" style="6" customWidth="1"/>
    <col min="12" max="12" width="4.7109375" style="6" customWidth="1"/>
    <col min="13" max="13" width="4.5703125" style="6" customWidth="1"/>
    <col min="14" max="14" width="4.7109375" style="6" customWidth="1"/>
    <col min="15" max="16" width="4.28515625" style="6" customWidth="1"/>
    <col min="17" max="17" width="4.7109375" style="6" customWidth="1"/>
    <col min="18" max="18" width="4.5703125" style="6" customWidth="1"/>
    <col min="19" max="20" width="4.7109375" style="6" customWidth="1"/>
    <col min="21" max="21" width="4.140625" style="6" customWidth="1"/>
    <col min="22" max="22" width="4.28515625" style="6" customWidth="1"/>
    <col min="23" max="23" width="7.140625" style="6" customWidth="1"/>
    <col min="24" max="25" width="4.7109375" style="6" customWidth="1"/>
    <col min="26" max="26" width="4.28515625" style="6" customWidth="1"/>
    <col min="27" max="29" width="4.5703125" style="6" customWidth="1"/>
    <col min="30" max="30" width="4.28515625" style="6" customWidth="1"/>
    <col min="31" max="31" width="4.5703125" style="6" customWidth="1"/>
    <col min="32" max="33" width="5" style="6" customWidth="1"/>
    <col min="34" max="34" width="4.7109375" style="6" customWidth="1"/>
    <col min="35" max="35" width="4.42578125" style="6" customWidth="1"/>
    <col min="36" max="36" width="4.5703125" style="6" customWidth="1"/>
    <col min="37" max="37" width="5" style="6" customWidth="1"/>
    <col min="38" max="38" width="4.5703125" style="6" customWidth="1"/>
    <col min="39" max="39" width="4.28515625" style="6" customWidth="1"/>
    <col min="40" max="41" width="4.7109375" style="6" customWidth="1"/>
    <col min="42" max="42" width="4.5703125" style="6" customWidth="1"/>
    <col min="43" max="43" width="4.140625" style="6" customWidth="1"/>
    <col min="44" max="44" width="4.28515625" style="6" customWidth="1"/>
    <col min="45" max="45" width="4.140625" style="6" customWidth="1"/>
    <col min="46" max="46" width="4.5703125" style="6" customWidth="1"/>
    <col min="47" max="47" width="4.140625" style="6" customWidth="1"/>
    <col min="48" max="49" width="4.7109375" style="6" customWidth="1"/>
    <col min="50" max="50" width="4.5703125" style="6" customWidth="1"/>
    <col min="51" max="54" width="3.7109375" style="6" customWidth="1"/>
    <col min="55" max="55" width="5" style="6" customWidth="1"/>
    <col min="56" max="56" width="3.7109375" style="6" customWidth="1"/>
    <col min="57" max="57" width="7" style="6" customWidth="1"/>
    <col min="58" max="58" width="7.5703125" style="6" customWidth="1"/>
    <col min="59" max="16384" width="9.140625" style="6"/>
  </cols>
  <sheetData>
    <row r="4" spans="1:59" ht="27.75" customHeight="1" x14ac:dyDescent="0.25">
      <c r="AF4" s="83"/>
      <c r="AG4" s="83"/>
    </row>
    <row r="5" spans="1:59" ht="90" customHeight="1" x14ac:dyDescent="0.25">
      <c r="A5" s="142" t="s">
        <v>0</v>
      </c>
      <c r="B5" s="142" t="s">
        <v>1</v>
      </c>
      <c r="C5" s="152" t="s">
        <v>2</v>
      </c>
      <c r="D5" s="153" t="s">
        <v>3</v>
      </c>
      <c r="E5" s="3" t="s">
        <v>147</v>
      </c>
      <c r="F5" s="156" t="s">
        <v>4</v>
      </c>
      <c r="G5" s="156"/>
      <c r="H5" s="156"/>
      <c r="I5" s="8" t="s">
        <v>148</v>
      </c>
      <c r="J5" s="157" t="s">
        <v>5</v>
      </c>
      <c r="K5" s="158"/>
      <c r="L5" s="159"/>
      <c r="M5" s="9" t="s">
        <v>149</v>
      </c>
      <c r="N5" s="160" t="s">
        <v>6</v>
      </c>
      <c r="O5" s="161"/>
      <c r="P5" s="162"/>
      <c r="Q5" s="9" t="s">
        <v>150</v>
      </c>
      <c r="R5" s="160" t="s">
        <v>7</v>
      </c>
      <c r="S5" s="161"/>
      <c r="T5" s="161"/>
      <c r="U5" s="162"/>
      <c r="V5" s="9" t="s">
        <v>151</v>
      </c>
      <c r="W5" s="160" t="s">
        <v>8</v>
      </c>
      <c r="X5" s="161"/>
      <c r="Y5" s="162"/>
      <c r="Z5" s="9" t="s">
        <v>152</v>
      </c>
      <c r="AA5" s="160" t="s">
        <v>9</v>
      </c>
      <c r="AB5" s="161"/>
      <c r="AC5" s="162"/>
      <c r="AD5" s="9" t="s">
        <v>153</v>
      </c>
      <c r="AE5" s="160" t="s">
        <v>82</v>
      </c>
      <c r="AF5" s="161"/>
      <c r="AG5" s="161"/>
      <c r="AH5" s="162"/>
      <c r="AI5" s="10" t="s">
        <v>154</v>
      </c>
      <c r="AJ5" s="160" t="s">
        <v>10</v>
      </c>
      <c r="AK5" s="161"/>
      <c r="AL5" s="162"/>
      <c r="AM5" s="9" t="s">
        <v>155</v>
      </c>
      <c r="AN5" s="160" t="s">
        <v>11</v>
      </c>
      <c r="AO5" s="161"/>
      <c r="AP5" s="161"/>
      <c r="AQ5" s="162"/>
      <c r="AR5" s="9" t="s">
        <v>156</v>
      </c>
      <c r="AS5" s="163" t="s">
        <v>12</v>
      </c>
      <c r="AT5" s="163"/>
      <c r="AU5" s="163"/>
      <c r="AV5" s="9" t="s">
        <v>157</v>
      </c>
      <c r="AW5" s="160" t="s">
        <v>13</v>
      </c>
      <c r="AX5" s="161"/>
      <c r="AY5" s="162"/>
      <c r="AZ5" s="9" t="s">
        <v>158</v>
      </c>
      <c r="BA5" s="160" t="s">
        <v>14</v>
      </c>
      <c r="BB5" s="161"/>
      <c r="BC5" s="162"/>
      <c r="BD5" s="9" t="s">
        <v>159</v>
      </c>
      <c r="BE5" s="11"/>
      <c r="BF5" s="142" t="s">
        <v>15</v>
      </c>
    </row>
    <row r="6" spans="1:59" ht="18" customHeight="1" x14ac:dyDescent="0.25">
      <c r="A6" s="142"/>
      <c r="B6" s="142"/>
      <c r="C6" s="152"/>
      <c r="D6" s="154"/>
      <c r="E6" s="143" t="s">
        <v>16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2"/>
    </row>
    <row r="7" spans="1:59" ht="21" customHeight="1" x14ac:dyDescent="0.25">
      <c r="A7" s="142"/>
      <c r="B7" s="142"/>
      <c r="C7" s="152"/>
      <c r="D7" s="154"/>
      <c r="E7" s="31">
        <v>35</v>
      </c>
      <c r="F7" s="31">
        <v>36</v>
      </c>
      <c r="G7" s="31">
        <v>37</v>
      </c>
      <c r="H7" s="31">
        <v>38</v>
      </c>
      <c r="I7" s="31">
        <v>39</v>
      </c>
      <c r="J7" s="84">
        <v>40</v>
      </c>
      <c r="K7" s="34">
        <v>41</v>
      </c>
      <c r="L7" s="34">
        <v>42</v>
      </c>
      <c r="M7" s="34">
        <v>43</v>
      </c>
      <c r="N7" s="34">
        <v>44</v>
      </c>
      <c r="O7" s="34">
        <v>45</v>
      </c>
      <c r="P7" s="34">
        <v>46</v>
      </c>
      <c r="Q7" s="34">
        <v>47</v>
      </c>
      <c r="R7" s="34">
        <v>48</v>
      </c>
      <c r="S7" s="34">
        <v>49</v>
      </c>
      <c r="T7" s="34">
        <v>50</v>
      </c>
      <c r="U7" s="34">
        <v>51</v>
      </c>
      <c r="V7" s="34">
        <v>52</v>
      </c>
      <c r="W7" s="34">
        <v>1</v>
      </c>
      <c r="X7" s="34">
        <v>2</v>
      </c>
      <c r="Y7" s="34">
        <v>3</v>
      </c>
      <c r="Z7" s="34">
        <v>4</v>
      </c>
      <c r="AA7" s="34">
        <v>5</v>
      </c>
      <c r="AB7" s="34">
        <v>6</v>
      </c>
      <c r="AC7" s="34">
        <v>7</v>
      </c>
      <c r="AD7" s="34">
        <v>8</v>
      </c>
      <c r="AE7" s="34">
        <v>9</v>
      </c>
      <c r="AF7" s="34">
        <v>10</v>
      </c>
      <c r="AG7" s="34">
        <v>11</v>
      </c>
      <c r="AH7" s="34">
        <v>12</v>
      </c>
      <c r="AI7" s="34">
        <v>13</v>
      </c>
      <c r="AJ7" s="34">
        <v>14</v>
      </c>
      <c r="AK7" s="34">
        <v>15</v>
      </c>
      <c r="AL7" s="34">
        <v>16</v>
      </c>
      <c r="AM7" s="34">
        <v>17</v>
      </c>
      <c r="AN7" s="34">
        <v>18</v>
      </c>
      <c r="AO7" s="34">
        <v>19</v>
      </c>
      <c r="AP7" s="34">
        <v>20</v>
      </c>
      <c r="AQ7" s="34">
        <v>21</v>
      </c>
      <c r="AR7" s="34">
        <v>22</v>
      </c>
      <c r="AS7" s="34">
        <v>23</v>
      </c>
      <c r="AT7" s="34">
        <v>24</v>
      </c>
      <c r="AU7" s="34">
        <v>25</v>
      </c>
      <c r="AV7" s="34">
        <v>26</v>
      </c>
      <c r="AW7" s="34">
        <v>27</v>
      </c>
      <c r="AX7" s="34">
        <v>28</v>
      </c>
      <c r="AY7" s="34">
        <v>29</v>
      </c>
      <c r="AZ7" s="34">
        <v>30</v>
      </c>
      <c r="BA7" s="34">
        <v>31</v>
      </c>
      <c r="BB7" s="34">
        <v>32</v>
      </c>
      <c r="BC7" s="34">
        <v>33</v>
      </c>
      <c r="BD7" s="34">
        <v>34</v>
      </c>
      <c r="BE7" s="34">
        <v>35</v>
      </c>
      <c r="BF7" s="142"/>
    </row>
    <row r="8" spans="1:59" ht="21" customHeight="1" x14ac:dyDescent="0.25">
      <c r="A8" s="142"/>
      <c r="B8" s="142"/>
      <c r="C8" s="152"/>
      <c r="D8" s="154"/>
      <c r="E8" s="190" t="s">
        <v>17</v>
      </c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1"/>
      <c r="BE8" s="192"/>
      <c r="BF8" s="142"/>
    </row>
    <row r="9" spans="1:59" ht="29.25" customHeight="1" x14ac:dyDescent="0.25">
      <c r="A9" s="142"/>
      <c r="B9" s="142"/>
      <c r="C9" s="152"/>
      <c r="D9" s="155"/>
      <c r="E9" s="31">
        <v>1</v>
      </c>
      <c r="F9" s="31">
        <v>2</v>
      </c>
      <c r="G9" s="31">
        <v>3</v>
      </c>
      <c r="H9" s="31">
        <v>4</v>
      </c>
      <c r="I9" s="31">
        <v>5</v>
      </c>
      <c r="J9" s="31">
        <v>6</v>
      </c>
      <c r="K9" s="31">
        <v>7</v>
      </c>
      <c r="L9" s="31">
        <v>8</v>
      </c>
      <c r="M9" s="31">
        <v>9</v>
      </c>
      <c r="N9" s="31">
        <v>10</v>
      </c>
      <c r="O9" s="31">
        <v>11</v>
      </c>
      <c r="P9" s="31">
        <v>12</v>
      </c>
      <c r="Q9" s="31">
        <v>13</v>
      </c>
      <c r="R9" s="31">
        <v>14</v>
      </c>
      <c r="S9" s="31">
        <v>15</v>
      </c>
      <c r="T9" s="31">
        <v>16</v>
      </c>
      <c r="U9" s="31">
        <v>17</v>
      </c>
      <c r="V9" s="31">
        <v>18</v>
      </c>
      <c r="W9" s="31">
        <v>19</v>
      </c>
      <c r="X9" s="31">
        <v>20</v>
      </c>
      <c r="Y9" s="31">
        <v>21</v>
      </c>
      <c r="Z9" s="31">
        <v>22</v>
      </c>
      <c r="AA9" s="34">
        <v>23</v>
      </c>
      <c r="AB9" s="34">
        <v>24</v>
      </c>
      <c r="AC9" s="34">
        <v>25</v>
      </c>
      <c r="AD9" s="34">
        <v>26</v>
      </c>
      <c r="AE9" s="34">
        <v>27</v>
      </c>
      <c r="AF9" s="34">
        <v>28</v>
      </c>
      <c r="AG9" s="34">
        <v>29</v>
      </c>
      <c r="AH9" s="34">
        <v>30</v>
      </c>
      <c r="AI9" s="34">
        <v>31</v>
      </c>
      <c r="AJ9" s="34">
        <v>32</v>
      </c>
      <c r="AK9" s="34">
        <v>33</v>
      </c>
      <c r="AL9" s="34">
        <v>34</v>
      </c>
      <c r="AM9" s="34">
        <v>35</v>
      </c>
      <c r="AN9" s="34">
        <v>36</v>
      </c>
      <c r="AO9" s="34">
        <v>37</v>
      </c>
      <c r="AP9" s="34">
        <v>38</v>
      </c>
      <c r="AQ9" s="34">
        <v>39</v>
      </c>
      <c r="AR9" s="34">
        <v>40</v>
      </c>
      <c r="AS9" s="34">
        <v>41</v>
      </c>
      <c r="AT9" s="34">
        <v>42</v>
      </c>
      <c r="AU9" s="34">
        <v>43</v>
      </c>
      <c r="AV9" s="34">
        <v>44</v>
      </c>
      <c r="AW9" s="34">
        <v>45</v>
      </c>
      <c r="AX9" s="34">
        <v>46</v>
      </c>
      <c r="AY9" s="34">
        <v>47</v>
      </c>
      <c r="AZ9" s="34">
        <v>48</v>
      </c>
      <c r="BA9" s="34">
        <v>49</v>
      </c>
      <c r="BB9" s="34">
        <v>50</v>
      </c>
      <c r="BC9" s="34">
        <v>51</v>
      </c>
      <c r="BD9" s="34">
        <v>52</v>
      </c>
      <c r="BE9" s="34"/>
      <c r="BF9" s="142"/>
      <c r="BG9" s="85"/>
    </row>
    <row r="10" spans="1:59" ht="22.5" customHeight="1" x14ac:dyDescent="0.25">
      <c r="A10" s="153" t="s">
        <v>89</v>
      </c>
      <c r="B10" s="149" t="s">
        <v>38</v>
      </c>
      <c r="C10" s="168" t="s">
        <v>95</v>
      </c>
      <c r="D10" s="15" t="s">
        <v>25</v>
      </c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18">
        <v>0</v>
      </c>
      <c r="W10" s="18">
        <f>SUM(E10:V10)</f>
        <v>0</v>
      </c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23"/>
      <c r="AR10" s="23"/>
      <c r="AS10" s="23"/>
      <c r="AT10" s="23"/>
      <c r="AU10" s="23"/>
      <c r="AV10" s="23"/>
      <c r="AW10" s="23"/>
      <c r="AX10" s="23"/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41">
        <f>SUM(X10:BD10)</f>
        <v>0</v>
      </c>
      <c r="BF10" s="41">
        <f t="shared" ref="BF10:BF15" si="0">W10+BE10</f>
        <v>0</v>
      </c>
      <c r="BG10" s="85"/>
    </row>
    <row r="11" spans="1:59" ht="22.5" customHeight="1" x14ac:dyDescent="0.25">
      <c r="A11" s="154"/>
      <c r="B11" s="149"/>
      <c r="C11" s="168"/>
      <c r="D11" s="15" t="s">
        <v>21</v>
      </c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18">
        <v>0</v>
      </c>
      <c r="W11" s="18">
        <f>SUM(E11:V11)</f>
        <v>0</v>
      </c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3"/>
      <c r="AR11" s="23"/>
      <c r="AS11" s="23"/>
      <c r="AT11" s="23"/>
      <c r="AU11" s="23"/>
      <c r="AV11" s="23"/>
      <c r="AW11" s="23"/>
      <c r="AX11" s="23"/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41">
        <f>SUM(X11:BD11)</f>
        <v>0</v>
      </c>
      <c r="BF11" s="41">
        <f>BE11+W11</f>
        <v>0</v>
      </c>
      <c r="BG11" s="85"/>
    </row>
    <row r="12" spans="1:59" x14ac:dyDescent="0.25">
      <c r="A12" s="154"/>
      <c r="B12" s="172" t="s">
        <v>42</v>
      </c>
      <c r="C12" s="172" t="s">
        <v>24</v>
      </c>
      <c r="D12" s="21" t="s">
        <v>25</v>
      </c>
      <c r="E12" s="12">
        <v>4</v>
      </c>
      <c r="F12" s="12">
        <v>2</v>
      </c>
      <c r="G12" s="12">
        <v>2</v>
      </c>
      <c r="H12" s="12">
        <v>2</v>
      </c>
      <c r="I12" s="12">
        <v>2</v>
      </c>
      <c r="J12" s="12">
        <v>2</v>
      </c>
      <c r="K12" s="12">
        <v>2</v>
      </c>
      <c r="L12" s="12">
        <v>2</v>
      </c>
      <c r="M12" s="12">
        <v>2</v>
      </c>
      <c r="N12" s="12">
        <v>2</v>
      </c>
      <c r="O12" s="12">
        <v>2</v>
      </c>
      <c r="P12" s="12">
        <v>2</v>
      </c>
      <c r="Q12" s="12">
        <v>2</v>
      </c>
      <c r="R12" s="12">
        <v>2</v>
      </c>
      <c r="S12" s="12">
        <v>2</v>
      </c>
      <c r="T12" s="12">
        <v>4</v>
      </c>
      <c r="U12" s="12"/>
      <c r="V12" s="18">
        <v>0</v>
      </c>
      <c r="W12" s="18">
        <f t="shared" ref="W12:W67" si="1">SUM(E12:V12)</f>
        <v>36</v>
      </c>
      <c r="X12" s="27">
        <v>2</v>
      </c>
      <c r="Y12" s="27">
        <v>2</v>
      </c>
      <c r="Z12" s="27">
        <v>2</v>
      </c>
      <c r="AA12" s="33">
        <v>2</v>
      </c>
      <c r="AB12" s="33">
        <v>2</v>
      </c>
      <c r="AC12" s="33">
        <v>2</v>
      </c>
      <c r="AD12" s="33">
        <v>2</v>
      </c>
      <c r="AE12" s="33">
        <v>2</v>
      </c>
      <c r="AF12" s="33">
        <v>2</v>
      </c>
      <c r="AG12" s="33">
        <v>2</v>
      </c>
      <c r="AH12" s="33">
        <v>2</v>
      </c>
      <c r="AI12" s="33">
        <v>2</v>
      </c>
      <c r="AJ12" s="33">
        <v>2</v>
      </c>
      <c r="AK12" s="33">
        <v>2</v>
      </c>
      <c r="AL12" s="33">
        <v>2</v>
      </c>
      <c r="AM12" s="33">
        <v>2</v>
      </c>
      <c r="AN12" s="33">
        <v>2</v>
      </c>
      <c r="AO12" s="86">
        <v>2</v>
      </c>
      <c r="AP12" s="86">
        <v>0</v>
      </c>
      <c r="AQ12" s="14"/>
      <c r="AR12" s="14"/>
      <c r="AS12" s="14"/>
      <c r="AT12" s="14"/>
      <c r="AU12" s="14"/>
      <c r="AV12" s="14"/>
      <c r="AW12" s="14"/>
      <c r="AX12" s="14"/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41">
        <f>X12+Y12+Z12+AA12+AB12+AC12+AD12+AE12+AF12+AG12+AH12+AI12+AJ12+AK12+AL12+AM12+AN12+AO12+AP12</f>
        <v>36</v>
      </c>
      <c r="BF12" s="41">
        <f t="shared" si="0"/>
        <v>72</v>
      </c>
      <c r="BG12" s="85"/>
    </row>
    <row r="13" spans="1:59" x14ac:dyDescent="0.25">
      <c r="A13" s="154"/>
      <c r="B13" s="172"/>
      <c r="C13" s="172"/>
      <c r="D13" s="21" t="s">
        <v>21</v>
      </c>
      <c r="E13" s="12">
        <v>2</v>
      </c>
      <c r="F13" s="12">
        <v>0</v>
      </c>
      <c r="G13" s="12">
        <v>2</v>
      </c>
      <c r="H13" s="12">
        <v>0</v>
      </c>
      <c r="I13" s="12">
        <v>2</v>
      </c>
      <c r="J13" s="12">
        <v>0</v>
      </c>
      <c r="K13" s="12">
        <v>2</v>
      </c>
      <c r="L13" s="12">
        <v>0</v>
      </c>
      <c r="M13" s="12">
        <v>2</v>
      </c>
      <c r="N13" s="12">
        <v>0</v>
      </c>
      <c r="O13" s="12">
        <v>2</v>
      </c>
      <c r="P13" s="12">
        <v>0</v>
      </c>
      <c r="Q13" s="12">
        <v>2</v>
      </c>
      <c r="R13" s="12">
        <v>0</v>
      </c>
      <c r="S13" s="12">
        <v>2</v>
      </c>
      <c r="T13" s="12">
        <v>2</v>
      </c>
      <c r="U13" s="12"/>
      <c r="V13" s="18">
        <v>0</v>
      </c>
      <c r="W13" s="18">
        <f t="shared" si="1"/>
        <v>18</v>
      </c>
      <c r="X13" s="27">
        <v>2</v>
      </c>
      <c r="Y13" s="27">
        <v>0</v>
      </c>
      <c r="Z13" s="27">
        <v>2</v>
      </c>
      <c r="AA13" s="33">
        <v>0</v>
      </c>
      <c r="AB13" s="33">
        <v>2</v>
      </c>
      <c r="AC13" s="33">
        <v>0</v>
      </c>
      <c r="AD13" s="33">
        <v>2</v>
      </c>
      <c r="AE13" s="33">
        <v>0</v>
      </c>
      <c r="AF13" s="33">
        <v>2</v>
      </c>
      <c r="AG13" s="33">
        <v>0</v>
      </c>
      <c r="AH13" s="33">
        <v>2</v>
      </c>
      <c r="AI13" s="33">
        <v>0</v>
      </c>
      <c r="AJ13" s="33">
        <v>2</v>
      </c>
      <c r="AK13" s="33">
        <v>0</v>
      </c>
      <c r="AL13" s="33">
        <v>2</v>
      </c>
      <c r="AM13" s="33">
        <v>0</v>
      </c>
      <c r="AN13" s="33">
        <v>2</v>
      </c>
      <c r="AO13" s="86"/>
      <c r="AP13" s="86"/>
      <c r="AQ13" s="14"/>
      <c r="AR13" s="14"/>
      <c r="AS13" s="14"/>
      <c r="AT13" s="14"/>
      <c r="AU13" s="14"/>
      <c r="AV13" s="14"/>
      <c r="AW13" s="14"/>
      <c r="AX13" s="14"/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41">
        <f>X13+Y13+Z13+AA13+AB13+AC13+AD13+AE13+AF13+AG13+AH13+AI13+AJ13+AK13+AL13+AM13+AN13+AO13+AP13</f>
        <v>18</v>
      </c>
      <c r="BF13" s="41">
        <f t="shared" si="0"/>
        <v>36</v>
      </c>
      <c r="BG13" s="85"/>
    </row>
    <row r="14" spans="1:59" x14ac:dyDescent="0.25">
      <c r="A14" s="154"/>
      <c r="B14" s="172" t="s">
        <v>43</v>
      </c>
      <c r="C14" s="181" t="s">
        <v>27</v>
      </c>
      <c r="D14" s="21" t="s">
        <v>25</v>
      </c>
      <c r="E14" s="12">
        <v>2</v>
      </c>
      <c r="F14" s="12">
        <v>2</v>
      </c>
      <c r="G14" s="12">
        <v>2</v>
      </c>
      <c r="H14" s="12">
        <v>2</v>
      </c>
      <c r="I14" s="12">
        <v>2</v>
      </c>
      <c r="J14" s="12">
        <v>2</v>
      </c>
      <c r="K14" s="12">
        <v>2</v>
      </c>
      <c r="L14" s="12">
        <v>2</v>
      </c>
      <c r="M14" s="12">
        <v>2</v>
      </c>
      <c r="N14" s="12">
        <v>2</v>
      </c>
      <c r="O14" s="12">
        <v>2</v>
      </c>
      <c r="P14" s="12">
        <v>2</v>
      </c>
      <c r="Q14" s="12">
        <v>2</v>
      </c>
      <c r="R14" s="12">
        <v>2</v>
      </c>
      <c r="S14" s="12">
        <v>2</v>
      </c>
      <c r="T14" s="12">
        <v>2</v>
      </c>
      <c r="U14" s="12"/>
      <c r="V14" s="18">
        <v>0</v>
      </c>
      <c r="W14" s="18">
        <f t="shared" si="1"/>
        <v>32</v>
      </c>
      <c r="X14" s="27">
        <v>2</v>
      </c>
      <c r="Y14" s="27">
        <v>2</v>
      </c>
      <c r="Z14" s="27">
        <v>2</v>
      </c>
      <c r="AA14" s="33">
        <v>2</v>
      </c>
      <c r="AB14" s="33">
        <v>2</v>
      </c>
      <c r="AC14" s="33">
        <v>2</v>
      </c>
      <c r="AD14" s="33">
        <v>2</v>
      </c>
      <c r="AE14" s="33">
        <v>2</v>
      </c>
      <c r="AF14" s="33">
        <v>2</v>
      </c>
      <c r="AG14" s="33">
        <v>2</v>
      </c>
      <c r="AH14" s="33">
        <v>2</v>
      </c>
      <c r="AI14" s="33">
        <v>2</v>
      </c>
      <c r="AJ14" s="33">
        <v>2</v>
      </c>
      <c r="AK14" s="33">
        <v>2</v>
      </c>
      <c r="AL14" s="33">
        <v>2</v>
      </c>
      <c r="AM14" s="33">
        <v>2</v>
      </c>
      <c r="AN14" s="33">
        <v>2</v>
      </c>
      <c r="AO14" s="86">
        <v>2</v>
      </c>
      <c r="AP14" s="86">
        <v>0</v>
      </c>
      <c r="AQ14" s="14"/>
      <c r="AR14" s="14"/>
      <c r="AS14" s="14"/>
      <c r="AT14" s="14"/>
      <c r="AU14" s="14"/>
      <c r="AV14" s="14"/>
      <c r="AW14" s="14"/>
      <c r="AX14" s="14"/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41">
        <f>SUM(X14:BD14)</f>
        <v>36</v>
      </c>
      <c r="BF14" s="41">
        <f t="shared" si="0"/>
        <v>68</v>
      </c>
      <c r="BG14" s="85"/>
    </row>
    <row r="15" spans="1:59" x14ac:dyDescent="0.25">
      <c r="A15" s="154"/>
      <c r="B15" s="172"/>
      <c r="C15" s="182"/>
      <c r="D15" s="21" t="s">
        <v>21</v>
      </c>
      <c r="E15" s="12">
        <v>0</v>
      </c>
      <c r="F15" s="12">
        <v>2</v>
      </c>
      <c r="G15" s="12">
        <v>0</v>
      </c>
      <c r="H15" s="12">
        <v>2</v>
      </c>
      <c r="I15" s="12">
        <v>0</v>
      </c>
      <c r="J15" s="12">
        <v>2</v>
      </c>
      <c r="K15" s="12">
        <v>0</v>
      </c>
      <c r="L15" s="12">
        <v>2</v>
      </c>
      <c r="M15" s="12">
        <v>0</v>
      </c>
      <c r="N15" s="12">
        <v>2</v>
      </c>
      <c r="O15" s="12">
        <v>0</v>
      </c>
      <c r="P15" s="12">
        <v>2</v>
      </c>
      <c r="Q15" s="12">
        <v>0</v>
      </c>
      <c r="R15" s="12">
        <v>2</v>
      </c>
      <c r="S15" s="12">
        <v>0</v>
      </c>
      <c r="T15" s="12">
        <v>2</v>
      </c>
      <c r="U15" s="12"/>
      <c r="V15" s="18">
        <v>0</v>
      </c>
      <c r="W15" s="18">
        <f t="shared" si="1"/>
        <v>16</v>
      </c>
      <c r="X15" s="12">
        <v>2</v>
      </c>
      <c r="Y15" s="12">
        <v>0</v>
      </c>
      <c r="Z15" s="12">
        <v>2</v>
      </c>
      <c r="AA15" s="14">
        <v>0</v>
      </c>
      <c r="AB15" s="14">
        <v>2</v>
      </c>
      <c r="AC15" s="14">
        <v>0</v>
      </c>
      <c r="AD15" s="14">
        <v>2</v>
      </c>
      <c r="AE15" s="14">
        <v>2</v>
      </c>
      <c r="AF15" s="14">
        <v>2</v>
      </c>
      <c r="AG15" s="14">
        <v>0</v>
      </c>
      <c r="AH15" s="14">
        <v>2</v>
      </c>
      <c r="AI15" s="14">
        <v>0</v>
      </c>
      <c r="AJ15" s="14">
        <v>2</v>
      </c>
      <c r="AK15" s="14">
        <v>0</v>
      </c>
      <c r="AL15" s="14">
        <v>2</v>
      </c>
      <c r="AM15" s="14">
        <v>0</v>
      </c>
      <c r="AN15" s="14">
        <v>0</v>
      </c>
      <c r="AO15" s="87"/>
      <c r="AP15" s="87"/>
      <c r="AQ15" s="14"/>
      <c r="AR15" s="14"/>
      <c r="AS15" s="14"/>
      <c r="AT15" s="14"/>
      <c r="AU15" s="14"/>
      <c r="AV15" s="14"/>
      <c r="AW15" s="14"/>
      <c r="AX15" s="14"/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41">
        <f>SUM(X15:BD15)</f>
        <v>18</v>
      </c>
      <c r="BF15" s="41">
        <f t="shared" si="0"/>
        <v>34</v>
      </c>
      <c r="BG15" s="85"/>
    </row>
    <row r="16" spans="1:59" x14ac:dyDescent="0.25">
      <c r="A16" s="154"/>
      <c r="B16" s="149" t="s">
        <v>36</v>
      </c>
      <c r="C16" s="176" t="s">
        <v>46</v>
      </c>
      <c r="D16" s="15" t="s">
        <v>25</v>
      </c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18">
        <v>0</v>
      </c>
      <c r="W16" s="18">
        <f t="shared" si="1"/>
        <v>0</v>
      </c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3"/>
      <c r="AR16" s="23"/>
      <c r="AS16" s="23"/>
      <c r="AT16" s="23"/>
      <c r="AU16" s="23"/>
      <c r="AV16" s="23"/>
      <c r="AW16" s="23"/>
      <c r="AX16" s="23"/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41">
        <f>SUM(X16:AP16)</f>
        <v>0</v>
      </c>
      <c r="BF16" s="41">
        <f>BE16+W16</f>
        <v>0</v>
      </c>
      <c r="BG16" s="85"/>
    </row>
    <row r="17" spans="1:59" ht="21.75" customHeight="1" x14ac:dyDescent="0.25">
      <c r="A17" s="154"/>
      <c r="B17" s="149"/>
      <c r="C17" s="177"/>
      <c r="D17" s="15" t="s">
        <v>21</v>
      </c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18">
        <v>0</v>
      </c>
      <c r="W17" s="18">
        <f t="shared" si="1"/>
        <v>0</v>
      </c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3"/>
      <c r="AR17" s="23"/>
      <c r="AS17" s="23"/>
      <c r="AT17" s="23"/>
      <c r="AU17" s="23"/>
      <c r="AV17" s="23"/>
      <c r="AW17" s="23"/>
      <c r="AX17" s="23"/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41">
        <f>SUM(X17:AN17)</f>
        <v>0</v>
      </c>
      <c r="BF17" s="41">
        <f>BE17+W17</f>
        <v>0</v>
      </c>
      <c r="BG17" s="85"/>
    </row>
    <row r="18" spans="1:59" ht="15.75" hidden="1" customHeight="1" x14ac:dyDescent="0.25">
      <c r="A18" s="154"/>
      <c r="B18" s="4"/>
      <c r="C18" s="88"/>
      <c r="D18" s="54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18">
        <v>0</v>
      </c>
      <c r="W18" s="18">
        <f t="shared" si="1"/>
        <v>0</v>
      </c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73"/>
      <c r="AR18" s="73"/>
      <c r="AS18" s="73"/>
      <c r="AT18" s="73"/>
      <c r="AU18" s="73"/>
      <c r="AV18" s="73">
        <v>0</v>
      </c>
      <c r="AW18" s="14"/>
      <c r="AX18" s="14"/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41">
        <f t="shared" ref="BE18:BE67" si="2">SUM(X18:BD18)</f>
        <v>0</v>
      </c>
      <c r="BF18" s="41">
        <f t="shared" ref="BF18:BF36" si="3">SUM(E18:BE18)</f>
        <v>0</v>
      </c>
      <c r="BG18" s="85"/>
    </row>
    <row r="19" spans="1:59" ht="15.75" hidden="1" customHeight="1" x14ac:dyDescent="0.25">
      <c r="A19" s="154"/>
      <c r="B19" s="4"/>
      <c r="C19" s="88"/>
      <c r="D19" s="54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18">
        <v>0</v>
      </c>
      <c r="W19" s="18">
        <f t="shared" si="1"/>
        <v>0</v>
      </c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73"/>
      <c r="AR19" s="73"/>
      <c r="AS19" s="73"/>
      <c r="AT19" s="73"/>
      <c r="AU19" s="73"/>
      <c r="AV19" s="73">
        <v>0</v>
      </c>
      <c r="AW19" s="14"/>
      <c r="AX19" s="14"/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41">
        <f t="shared" si="2"/>
        <v>0</v>
      </c>
      <c r="BF19" s="41">
        <f t="shared" si="3"/>
        <v>0</v>
      </c>
      <c r="BG19" s="85"/>
    </row>
    <row r="20" spans="1:59" x14ac:dyDescent="0.25">
      <c r="A20" s="154"/>
      <c r="B20" s="164" t="s">
        <v>101</v>
      </c>
      <c r="C20" s="164" t="s">
        <v>58</v>
      </c>
      <c r="D20" s="54" t="s">
        <v>25</v>
      </c>
      <c r="E20" s="55">
        <v>4</v>
      </c>
      <c r="F20" s="55">
        <v>4</v>
      </c>
      <c r="G20" s="55">
        <v>4</v>
      </c>
      <c r="H20" s="55">
        <v>4</v>
      </c>
      <c r="I20" s="55">
        <v>4</v>
      </c>
      <c r="J20" s="55">
        <v>4</v>
      </c>
      <c r="K20" s="55">
        <v>4</v>
      </c>
      <c r="L20" s="55">
        <v>4</v>
      </c>
      <c r="M20" s="55">
        <v>4</v>
      </c>
      <c r="N20" s="55">
        <v>4</v>
      </c>
      <c r="O20" s="55">
        <v>4</v>
      </c>
      <c r="P20" s="55">
        <v>2</v>
      </c>
      <c r="Q20" s="55">
        <v>4</v>
      </c>
      <c r="R20" s="55">
        <v>4</v>
      </c>
      <c r="S20" s="55">
        <v>4</v>
      </c>
      <c r="T20" s="55">
        <v>4</v>
      </c>
      <c r="U20" s="55"/>
      <c r="V20" s="18">
        <v>0</v>
      </c>
      <c r="W20" s="18">
        <f>T20+S20+R20+Q20+P20+O20+N20+M20+L20+K20+J20+I20+H20+G20+F20+E20</f>
        <v>62</v>
      </c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73"/>
      <c r="AR20" s="73"/>
      <c r="AS20" s="73"/>
      <c r="AT20" s="73"/>
      <c r="AU20" s="73"/>
      <c r="AV20" s="73"/>
      <c r="AW20" s="14"/>
      <c r="AX20" s="14"/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41">
        <v>0</v>
      </c>
      <c r="BF20" s="41">
        <f>BE20+W20</f>
        <v>62</v>
      </c>
      <c r="BG20" s="85"/>
    </row>
    <row r="21" spans="1:59" x14ac:dyDescent="0.25">
      <c r="A21" s="154"/>
      <c r="B21" s="165"/>
      <c r="C21" s="165"/>
      <c r="D21" s="54" t="s">
        <v>21</v>
      </c>
      <c r="E21" s="55">
        <v>2</v>
      </c>
      <c r="F21" s="55">
        <v>2</v>
      </c>
      <c r="G21" s="55">
        <v>2</v>
      </c>
      <c r="H21" s="55">
        <v>2</v>
      </c>
      <c r="I21" s="55">
        <v>2</v>
      </c>
      <c r="J21" s="55">
        <v>2</v>
      </c>
      <c r="K21" s="55">
        <v>2</v>
      </c>
      <c r="L21" s="55">
        <v>2</v>
      </c>
      <c r="M21" s="55">
        <v>2</v>
      </c>
      <c r="N21" s="55">
        <v>2</v>
      </c>
      <c r="O21" s="55">
        <v>2</v>
      </c>
      <c r="P21" s="55">
        <v>2</v>
      </c>
      <c r="Q21" s="55">
        <v>2</v>
      </c>
      <c r="R21" s="55">
        <v>2</v>
      </c>
      <c r="S21" s="55">
        <v>2</v>
      </c>
      <c r="T21" s="55">
        <v>1</v>
      </c>
      <c r="U21" s="55"/>
      <c r="V21" s="18">
        <v>0</v>
      </c>
      <c r="W21" s="18">
        <f>T21+S21+R21+Q21+P21+O21+N21+M21+L21+K21+J21+I21+H21+G21+F21+E21</f>
        <v>31</v>
      </c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73"/>
      <c r="AR21" s="73"/>
      <c r="AS21" s="73"/>
      <c r="AT21" s="73"/>
      <c r="AU21" s="73"/>
      <c r="AV21" s="73"/>
      <c r="AW21" s="14"/>
      <c r="AX21" s="14"/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41">
        <v>0</v>
      </c>
      <c r="BF21" s="41">
        <f>BE21+W21</f>
        <v>31</v>
      </c>
    </row>
    <row r="22" spans="1:59" x14ac:dyDescent="0.25">
      <c r="A22" s="154"/>
      <c r="B22" s="151" t="s">
        <v>61</v>
      </c>
      <c r="C22" s="174" t="s">
        <v>63</v>
      </c>
      <c r="D22" s="54" t="s">
        <v>25</v>
      </c>
      <c r="E22" s="55">
        <v>4</v>
      </c>
      <c r="F22" s="55">
        <v>6</v>
      </c>
      <c r="G22" s="55">
        <v>4</v>
      </c>
      <c r="H22" s="55">
        <v>6</v>
      </c>
      <c r="I22" s="55">
        <v>4</v>
      </c>
      <c r="J22" s="55">
        <v>6</v>
      </c>
      <c r="K22" s="55">
        <v>4</v>
      </c>
      <c r="L22" s="55">
        <v>6</v>
      </c>
      <c r="M22" s="55">
        <v>4</v>
      </c>
      <c r="N22" s="55">
        <v>6</v>
      </c>
      <c r="O22" s="55">
        <v>4</v>
      </c>
      <c r="P22" s="55">
        <v>6</v>
      </c>
      <c r="Q22" s="55">
        <v>4</v>
      </c>
      <c r="R22" s="55">
        <v>6</v>
      </c>
      <c r="S22" s="55">
        <v>4</v>
      </c>
      <c r="T22" s="55">
        <v>6</v>
      </c>
      <c r="U22" s="61" t="s">
        <v>120</v>
      </c>
      <c r="V22" s="18">
        <v>0</v>
      </c>
      <c r="W22" s="18">
        <f t="shared" si="1"/>
        <v>80</v>
      </c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5"/>
      <c r="AP22" s="55"/>
      <c r="AQ22" s="58"/>
      <c r="AR22" s="58"/>
      <c r="AS22" s="58"/>
      <c r="AT22" s="58"/>
      <c r="AU22" s="58"/>
      <c r="AV22" s="73"/>
      <c r="AW22" s="14"/>
      <c r="AX22" s="14"/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41">
        <f t="shared" si="2"/>
        <v>0</v>
      </c>
      <c r="BF22" s="41">
        <f>W22+BE22</f>
        <v>80</v>
      </c>
      <c r="BG22" s="85"/>
    </row>
    <row r="23" spans="1:59" x14ac:dyDescent="0.25">
      <c r="A23" s="154"/>
      <c r="B23" s="151"/>
      <c r="C23" s="174"/>
      <c r="D23" s="54" t="s">
        <v>21</v>
      </c>
      <c r="E23" s="58">
        <v>2</v>
      </c>
      <c r="F23" s="58">
        <v>2</v>
      </c>
      <c r="G23" s="58">
        <v>2</v>
      </c>
      <c r="H23" s="58">
        <v>4</v>
      </c>
      <c r="I23" s="58">
        <v>2</v>
      </c>
      <c r="J23" s="58">
        <v>4</v>
      </c>
      <c r="K23" s="58">
        <v>2</v>
      </c>
      <c r="L23" s="58">
        <v>2</v>
      </c>
      <c r="M23" s="58">
        <v>4</v>
      </c>
      <c r="N23" s="58">
        <v>2</v>
      </c>
      <c r="O23" s="58">
        <v>4</v>
      </c>
      <c r="P23" s="58">
        <v>2</v>
      </c>
      <c r="Q23" s="58">
        <v>2</v>
      </c>
      <c r="R23" s="58">
        <v>2</v>
      </c>
      <c r="S23" s="58">
        <v>2</v>
      </c>
      <c r="T23" s="58">
        <v>2</v>
      </c>
      <c r="U23" s="55"/>
      <c r="V23" s="18">
        <v>0</v>
      </c>
      <c r="W23" s="18">
        <f t="shared" si="1"/>
        <v>40</v>
      </c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4"/>
      <c r="AP23" s="4"/>
      <c r="AQ23" s="73"/>
      <c r="AR23" s="73"/>
      <c r="AS23" s="73"/>
      <c r="AT23" s="73"/>
      <c r="AU23" s="73"/>
      <c r="AV23" s="73"/>
      <c r="AW23" s="14"/>
      <c r="AX23" s="14"/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41">
        <f t="shared" si="2"/>
        <v>0</v>
      </c>
      <c r="BF23" s="41">
        <f>BE23+W23</f>
        <v>40</v>
      </c>
      <c r="BG23" s="85"/>
    </row>
    <row r="24" spans="1:59" x14ac:dyDescent="0.25">
      <c r="A24" s="154"/>
      <c r="B24" s="151" t="s">
        <v>62</v>
      </c>
      <c r="C24" s="151" t="s">
        <v>64</v>
      </c>
      <c r="D24" s="54" t="s">
        <v>25</v>
      </c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18">
        <v>0</v>
      </c>
      <c r="W24" s="18">
        <f t="shared" si="1"/>
        <v>0</v>
      </c>
      <c r="X24" s="62">
        <v>6</v>
      </c>
      <c r="Y24" s="62">
        <v>4</v>
      </c>
      <c r="Z24" s="62">
        <v>6</v>
      </c>
      <c r="AA24" s="62">
        <v>4</v>
      </c>
      <c r="AB24" s="62">
        <v>6</v>
      </c>
      <c r="AC24" s="62">
        <v>4</v>
      </c>
      <c r="AD24" s="62">
        <v>6</v>
      </c>
      <c r="AE24" s="62">
        <v>4</v>
      </c>
      <c r="AF24" s="62">
        <v>6</v>
      </c>
      <c r="AG24" s="62">
        <v>4</v>
      </c>
      <c r="AH24" s="62">
        <v>6</v>
      </c>
      <c r="AI24" s="62">
        <v>6</v>
      </c>
      <c r="AJ24" s="62">
        <v>4</v>
      </c>
      <c r="AK24" s="62">
        <v>4</v>
      </c>
      <c r="AL24" s="62">
        <v>4</v>
      </c>
      <c r="AM24" s="62">
        <v>4</v>
      </c>
      <c r="AN24" s="62">
        <v>4</v>
      </c>
      <c r="AO24" s="89">
        <v>4</v>
      </c>
      <c r="AP24" s="89">
        <v>4</v>
      </c>
      <c r="AQ24" s="62"/>
      <c r="AR24" s="62"/>
      <c r="AS24" s="58"/>
      <c r="AT24" s="58"/>
      <c r="AU24" s="58"/>
      <c r="AV24" s="58"/>
      <c r="AW24" s="14"/>
      <c r="AX24" s="14"/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41">
        <f t="shared" si="2"/>
        <v>90</v>
      </c>
      <c r="BF24" s="41">
        <f>W24+BE24</f>
        <v>90</v>
      </c>
      <c r="BG24" s="85"/>
    </row>
    <row r="25" spans="1:59" x14ac:dyDescent="0.25">
      <c r="A25" s="154"/>
      <c r="B25" s="151"/>
      <c r="C25" s="151"/>
      <c r="D25" s="54" t="s">
        <v>21</v>
      </c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18">
        <v>0</v>
      </c>
      <c r="W25" s="18">
        <f t="shared" si="1"/>
        <v>0</v>
      </c>
      <c r="X25" s="62">
        <v>4</v>
      </c>
      <c r="Y25" s="62">
        <v>4</v>
      </c>
      <c r="Z25" s="62">
        <v>2</v>
      </c>
      <c r="AA25" s="62">
        <v>3</v>
      </c>
      <c r="AB25" s="62">
        <v>2</v>
      </c>
      <c r="AC25" s="62">
        <v>2</v>
      </c>
      <c r="AD25" s="62">
        <v>2</v>
      </c>
      <c r="AE25" s="62">
        <v>2</v>
      </c>
      <c r="AF25" s="62">
        <v>2</v>
      </c>
      <c r="AG25" s="62">
        <v>4</v>
      </c>
      <c r="AH25" s="62">
        <v>2</v>
      </c>
      <c r="AI25" s="62">
        <v>2</v>
      </c>
      <c r="AJ25" s="62">
        <v>2</v>
      </c>
      <c r="AK25" s="62">
        <v>2</v>
      </c>
      <c r="AL25" s="62">
        <v>2</v>
      </c>
      <c r="AM25" s="62">
        <v>2</v>
      </c>
      <c r="AN25" s="62">
        <v>2</v>
      </c>
      <c r="AO25" s="89">
        <v>2</v>
      </c>
      <c r="AP25" s="89">
        <v>2</v>
      </c>
      <c r="AQ25" s="90"/>
      <c r="AR25" s="90"/>
      <c r="AS25" s="73"/>
      <c r="AT25" s="73"/>
      <c r="AU25" s="73"/>
      <c r="AV25" s="73"/>
      <c r="AW25" s="14"/>
      <c r="AX25" s="14"/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41">
        <f t="shared" si="2"/>
        <v>45</v>
      </c>
      <c r="BF25" s="41">
        <f>BE25+W25</f>
        <v>45</v>
      </c>
      <c r="BG25" s="85"/>
    </row>
    <row r="26" spans="1:59" ht="1.5" hidden="1" customHeight="1" x14ac:dyDescent="0.25">
      <c r="A26" s="154"/>
      <c r="B26" s="78"/>
      <c r="C26" s="91"/>
      <c r="D26" s="54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18">
        <v>0</v>
      </c>
      <c r="W26" s="18">
        <f t="shared" si="1"/>
        <v>0</v>
      </c>
      <c r="X26" s="63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3"/>
      <c r="AP26" s="93"/>
      <c r="AQ26" s="58"/>
      <c r="AR26" s="58"/>
      <c r="AS26" s="58"/>
      <c r="AT26" s="58"/>
      <c r="AU26" s="73"/>
      <c r="AV26" s="73"/>
      <c r="AW26" s="14"/>
      <c r="AX26" s="14"/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41">
        <f t="shared" si="2"/>
        <v>0</v>
      </c>
      <c r="BF26" s="41">
        <f t="shared" si="3"/>
        <v>0</v>
      </c>
      <c r="BG26" s="85"/>
    </row>
    <row r="27" spans="1:59" ht="15.75" hidden="1" customHeight="1" x14ac:dyDescent="0.25">
      <c r="A27" s="154"/>
      <c r="B27" s="4"/>
      <c r="C27" s="94"/>
      <c r="D27" s="54"/>
      <c r="E27" s="55"/>
      <c r="F27" s="55"/>
      <c r="G27" s="55"/>
      <c r="H27" s="95"/>
      <c r="I27" s="55"/>
      <c r="J27" s="55"/>
      <c r="K27" s="96"/>
      <c r="L27" s="96"/>
      <c r="M27" s="96"/>
      <c r="N27" s="55"/>
      <c r="O27" s="55"/>
      <c r="P27" s="55"/>
      <c r="Q27" s="55"/>
      <c r="R27" s="55"/>
      <c r="S27" s="55"/>
      <c r="T27" s="55"/>
      <c r="U27" s="55"/>
      <c r="V27" s="18">
        <v>0</v>
      </c>
      <c r="W27" s="18">
        <f t="shared" si="1"/>
        <v>0</v>
      </c>
      <c r="X27" s="63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3"/>
      <c r="AP27" s="93"/>
      <c r="AQ27" s="58"/>
      <c r="AR27" s="58"/>
      <c r="AS27" s="58"/>
      <c r="AT27" s="58"/>
      <c r="AU27" s="73"/>
      <c r="AV27" s="73"/>
      <c r="AW27" s="14"/>
      <c r="AX27" s="14"/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41">
        <f t="shared" si="2"/>
        <v>0</v>
      </c>
      <c r="BF27" s="41">
        <f t="shared" si="3"/>
        <v>0</v>
      </c>
      <c r="BG27" s="85"/>
    </row>
    <row r="28" spans="1:59" ht="15" hidden="1" customHeight="1" x14ac:dyDescent="0.25">
      <c r="A28" s="154"/>
      <c r="B28" s="4"/>
      <c r="C28" s="94"/>
      <c r="D28" s="54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18">
        <v>0</v>
      </c>
      <c r="W28" s="18">
        <f t="shared" si="1"/>
        <v>0</v>
      </c>
      <c r="X28" s="63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3"/>
      <c r="AP28" s="93"/>
      <c r="AQ28" s="58"/>
      <c r="AR28" s="58"/>
      <c r="AS28" s="58"/>
      <c r="AT28" s="58"/>
      <c r="AU28" s="73"/>
      <c r="AV28" s="73"/>
      <c r="AW28" s="14"/>
      <c r="AX28" s="14"/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41">
        <f t="shared" si="2"/>
        <v>0</v>
      </c>
      <c r="BF28" s="41">
        <f t="shared" si="3"/>
        <v>0</v>
      </c>
      <c r="BG28" s="85"/>
    </row>
    <row r="29" spans="1:59" ht="15.75" hidden="1" customHeight="1" x14ac:dyDescent="0.25">
      <c r="A29" s="154"/>
      <c r="B29" s="164"/>
      <c r="C29" s="166"/>
      <c r="D29" s="54" t="s">
        <v>25</v>
      </c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18">
        <v>0</v>
      </c>
      <c r="W29" s="18">
        <f t="shared" si="1"/>
        <v>0</v>
      </c>
      <c r="X29" s="63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3"/>
      <c r="AP29" s="93"/>
      <c r="AQ29" s="58"/>
      <c r="AR29" s="58"/>
      <c r="AS29" s="58"/>
      <c r="AT29" s="58"/>
      <c r="AU29" s="73"/>
      <c r="AV29" s="73"/>
      <c r="AW29" s="14"/>
      <c r="AX29" s="14"/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41">
        <f t="shared" si="2"/>
        <v>0</v>
      </c>
      <c r="BF29" s="41">
        <f t="shared" si="3"/>
        <v>0</v>
      </c>
      <c r="BG29" s="85"/>
    </row>
    <row r="30" spans="1:59" ht="15.75" hidden="1" customHeight="1" x14ac:dyDescent="0.25">
      <c r="A30" s="154"/>
      <c r="B30" s="165"/>
      <c r="C30" s="167"/>
      <c r="D30" s="54" t="s">
        <v>21</v>
      </c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18">
        <v>0</v>
      </c>
      <c r="W30" s="18">
        <f t="shared" si="1"/>
        <v>0</v>
      </c>
      <c r="X30" s="63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3"/>
      <c r="AP30" s="93"/>
      <c r="AQ30" s="58"/>
      <c r="AR30" s="58"/>
      <c r="AS30" s="58"/>
      <c r="AT30" s="58"/>
      <c r="AU30" s="73"/>
      <c r="AV30" s="73"/>
      <c r="AW30" s="14"/>
      <c r="AX30" s="14"/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41">
        <f t="shared" si="2"/>
        <v>0</v>
      </c>
      <c r="BF30" s="41">
        <f t="shared" si="3"/>
        <v>0</v>
      </c>
      <c r="BG30" s="85"/>
    </row>
    <row r="31" spans="1:59" ht="15.75" hidden="1" customHeight="1" x14ac:dyDescent="0.25">
      <c r="A31" s="154"/>
      <c r="B31" s="164"/>
      <c r="C31" s="164"/>
      <c r="D31" s="54" t="s">
        <v>25</v>
      </c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18">
        <v>0</v>
      </c>
      <c r="W31" s="18">
        <f t="shared" si="1"/>
        <v>0</v>
      </c>
      <c r="X31" s="63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3"/>
      <c r="AP31" s="93"/>
      <c r="AQ31" s="58"/>
      <c r="AR31" s="58"/>
      <c r="AS31" s="58"/>
      <c r="AT31" s="58"/>
      <c r="AU31" s="73"/>
      <c r="AV31" s="73"/>
      <c r="AW31" s="14"/>
      <c r="AX31" s="14"/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41">
        <f t="shared" si="2"/>
        <v>0</v>
      </c>
      <c r="BF31" s="41">
        <f t="shared" si="3"/>
        <v>0</v>
      </c>
      <c r="BG31" s="85"/>
    </row>
    <row r="32" spans="1:59" ht="15.75" hidden="1" customHeight="1" x14ac:dyDescent="0.25">
      <c r="A32" s="154"/>
      <c r="B32" s="165"/>
      <c r="C32" s="165"/>
      <c r="D32" s="54" t="s">
        <v>21</v>
      </c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18">
        <v>0</v>
      </c>
      <c r="W32" s="18">
        <f t="shared" si="1"/>
        <v>0</v>
      </c>
      <c r="X32" s="63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3"/>
      <c r="AP32" s="93"/>
      <c r="AQ32" s="58"/>
      <c r="AR32" s="58"/>
      <c r="AS32" s="58"/>
      <c r="AT32" s="58"/>
      <c r="AU32" s="73"/>
      <c r="AV32" s="73"/>
      <c r="AW32" s="14"/>
      <c r="AX32" s="14"/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41">
        <f t="shared" si="2"/>
        <v>0</v>
      </c>
      <c r="BF32" s="41">
        <f t="shared" si="3"/>
        <v>0</v>
      </c>
      <c r="BG32" s="85"/>
    </row>
    <row r="33" spans="1:59" ht="15.75" hidden="1" customHeight="1" x14ac:dyDescent="0.25">
      <c r="A33" s="154"/>
      <c r="B33" s="164"/>
      <c r="C33" s="186"/>
      <c r="D33" s="54" t="s">
        <v>25</v>
      </c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18">
        <v>0</v>
      </c>
      <c r="W33" s="18">
        <f t="shared" si="1"/>
        <v>0</v>
      </c>
      <c r="X33" s="63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3"/>
      <c r="AP33" s="93"/>
      <c r="AQ33" s="58"/>
      <c r="AR33" s="58"/>
      <c r="AS33" s="58"/>
      <c r="AT33" s="58"/>
      <c r="AU33" s="73"/>
      <c r="AV33" s="73"/>
      <c r="AW33" s="14"/>
      <c r="AX33" s="14"/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41">
        <f t="shared" si="2"/>
        <v>0</v>
      </c>
      <c r="BF33" s="41">
        <f t="shared" si="3"/>
        <v>0</v>
      </c>
      <c r="BG33" s="85"/>
    </row>
    <row r="34" spans="1:59" ht="15" hidden="1" customHeight="1" x14ac:dyDescent="0.25">
      <c r="A34" s="154"/>
      <c r="B34" s="165"/>
      <c r="C34" s="187"/>
      <c r="D34" s="54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18">
        <v>0</v>
      </c>
      <c r="W34" s="18">
        <f t="shared" si="1"/>
        <v>0</v>
      </c>
      <c r="X34" s="63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3"/>
      <c r="AP34" s="93"/>
      <c r="AQ34" s="58"/>
      <c r="AR34" s="58"/>
      <c r="AS34" s="58"/>
      <c r="AT34" s="58"/>
      <c r="AU34" s="73"/>
      <c r="AV34" s="73"/>
      <c r="AW34" s="14"/>
      <c r="AX34" s="14"/>
      <c r="AY34" s="22"/>
      <c r="AZ34" s="22"/>
      <c r="BA34" s="22"/>
      <c r="BB34" s="22"/>
      <c r="BC34" s="22"/>
      <c r="BD34" s="22"/>
      <c r="BE34" s="41">
        <f t="shared" si="2"/>
        <v>0</v>
      </c>
      <c r="BF34" s="41">
        <f t="shared" si="3"/>
        <v>0</v>
      </c>
      <c r="BG34" s="85"/>
    </row>
    <row r="35" spans="1:59" ht="15.75" hidden="1" customHeight="1" x14ac:dyDescent="0.25">
      <c r="A35" s="154"/>
      <c r="B35" s="4"/>
      <c r="C35" s="97"/>
      <c r="D35" s="54"/>
      <c r="E35" s="55"/>
      <c r="F35" s="55"/>
      <c r="G35" s="55"/>
      <c r="H35" s="89"/>
      <c r="I35" s="55"/>
      <c r="J35" s="55"/>
      <c r="K35" s="89"/>
      <c r="L35" s="89"/>
      <c r="M35" s="89"/>
      <c r="N35" s="55"/>
      <c r="O35" s="55"/>
      <c r="P35" s="55"/>
      <c r="Q35" s="55"/>
      <c r="R35" s="55"/>
      <c r="S35" s="55"/>
      <c r="T35" s="55"/>
      <c r="U35" s="55"/>
      <c r="V35" s="18">
        <v>0</v>
      </c>
      <c r="W35" s="18">
        <f t="shared" si="1"/>
        <v>0</v>
      </c>
      <c r="X35" s="63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3"/>
      <c r="AP35" s="93"/>
      <c r="AQ35" s="58"/>
      <c r="AR35" s="58"/>
      <c r="AS35" s="58"/>
      <c r="AT35" s="58"/>
      <c r="AU35" s="73"/>
      <c r="AV35" s="73"/>
      <c r="AW35" s="14"/>
      <c r="AX35" s="14"/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41">
        <f t="shared" si="2"/>
        <v>0</v>
      </c>
      <c r="BF35" s="41">
        <f t="shared" si="3"/>
        <v>0</v>
      </c>
      <c r="BG35" s="85"/>
    </row>
    <row r="36" spans="1:59" ht="15.75" hidden="1" customHeight="1" x14ac:dyDescent="0.25">
      <c r="A36" s="154"/>
      <c r="B36" s="98"/>
      <c r="C36" s="99"/>
      <c r="D36" s="54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18">
        <v>0</v>
      </c>
      <c r="W36" s="18">
        <f t="shared" si="1"/>
        <v>0</v>
      </c>
      <c r="X36" s="63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3"/>
      <c r="AP36" s="93"/>
      <c r="AQ36" s="58"/>
      <c r="AR36" s="58"/>
      <c r="AS36" s="58"/>
      <c r="AT36" s="58"/>
      <c r="AU36" s="73"/>
      <c r="AV36" s="73"/>
      <c r="AW36" s="14"/>
      <c r="AX36" s="14"/>
      <c r="AY36" s="22"/>
      <c r="AZ36" s="22"/>
      <c r="BA36" s="22"/>
      <c r="BB36" s="22"/>
      <c r="BC36" s="22"/>
      <c r="BD36" s="22"/>
      <c r="BE36" s="41">
        <f t="shared" si="2"/>
        <v>0</v>
      </c>
      <c r="BF36" s="41">
        <f t="shared" si="3"/>
        <v>0</v>
      </c>
      <c r="BG36" s="85"/>
    </row>
    <row r="37" spans="1:59" ht="15.75" customHeight="1" x14ac:dyDescent="0.25">
      <c r="A37" s="154"/>
      <c r="B37" s="164" t="s">
        <v>65</v>
      </c>
      <c r="C37" s="166" t="s">
        <v>172</v>
      </c>
      <c r="D37" s="54" t="s">
        <v>25</v>
      </c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18">
        <v>0</v>
      </c>
      <c r="W37" s="18">
        <f t="shared" si="1"/>
        <v>0</v>
      </c>
      <c r="X37" s="58">
        <v>4</v>
      </c>
      <c r="Y37" s="55">
        <v>4</v>
      </c>
      <c r="Z37" s="55">
        <v>4</v>
      </c>
      <c r="AA37" s="55">
        <v>4</v>
      </c>
      <c r="AB37" s="55">
        <v>4</v>
      </c>
      <c r="AC37" s="55">
        <v>4</v>
      </c>
      <c r="AD37" s="55">
        <v>4</v>
      </c>
      <c r="AE37" s="55">
        <v>4</v>
      </c>
      <c r="AF37" s="55">
        <v>4</v>
      </c>
      <c r="AG37" s="55">
        <v>4</v>
      </c>
      <c r="AH37" s="55">
        <v>4</v>
      </c>
      <c r="AI37" s="55">
        <v>4</v>
      </c>
      <c r="AJ37" s="55">
        <v>6</v>
      </c>
      <c r="AK37" s="55">
        <v>6</v>
      </c>
      <c r="AL37" s="55">
        <v>6</v>
      </c>
      <c r="AM37" s="55">
        <v>4</v>
      </c>
      <c r="AN37" s="55">
        <v>2</v>
      </c>
      <c r="AO37" s="55">
        <v>2</v>
      </c>
      <c r="AP37" s="55">
        <v>2</v>
      </c>
      <c r="AQ37" s="58"/>
      <c r="AR37" s="58"/>
      <c r="AS37" s="58"/>
      <c r="AT37" s="58"/>
      <c r="AU37" s="73"/>
      <c r="AV37" s="73"/>
      <c r="AW37" s="14"/>
      <c r="AX37" s="14"/>
      <c r="AY37" s="22"/>
      <c r="AZ37" s="22"/>
      <c r="BA37" s="22"/>
      <c r="BB37" s="22"/>
      <c r="BC37" s="22"/>
      <c r="BD37" s="22"/>
      <c r="BE37" s="41">
        <f>SUM(X37:AP37)</f>
        <v>76</v>
      </c>
      <c r="BF37" s="41">
        <f>SUM(BE37)</f>
        <v>76</v>
      </c>
      <c r="BG37" s="85"/>
    </row>
    <row r="38" spans="1:59" ht="15.75" customHeight="1" x14ac:dyDescent="0.25">
      <c r="A38" s="154"/>
      <c r="B38" s="165"/>
      <c r="C38" s="167"/>
      <c r="D38" s="54" t="s">
        <v>21</v>
      </c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18">
        <v>0</v>
      </c>
      <c r="W38" s="18">
        <v>0</v>
      </c>
      <c r="X38" s="58">
        <v>2</v>
      </c>
      <c r="Y38" s="55">
        <v>2</v>
      </c>
      <c r="Z38" s="55">
        <v>2</v>
      </c>
      <c r="AA38" s="55">
        <v>2</v>
      </c>
      <c r="AB38" s="55">
        <v>2</v>
      </c>
      <c r="AC38" s="55">
        <v>2</v>
      </c>
      <c r="AD38" s="55">
        <v>2</v>
      </c>
      <c r="AE38" s="55">
        <v>2</v>
      </c>
      <c r="AF38" s="55">
        <v>2</v>
      </c>
      <c r="AG38" s="55">
        <v>2</v>
      </c>
      <c r="AH38" s="55">
        <v>2</v>
      </c>
      <c r="AI38" s="55">
        <v>2</v>
      </c>
      <c r="AJ38" s="55">
        <v>2</v>
      </c>
      <c r="AK38" s="55">
        <v>2</v>
      </c>
      <c r="AL38" s="55">
        <v>4</v>
      </c>
      <c r="AM38" s="55">
        <v>4</v>
      </c>
      <c r="AN38" s="55">
        <v>2</v>
      </c>
      <c r="AO38" s="55"/>
      <c r="AP38" s="55"/>
      <c r="AQ38" s="58"/>
      <c r="AR38" s="58"/>
      <c r="AS38" s="58"/>
      <c r="AT38" s="58"/>
      <c r="AU38" s="73"/>
      <c r="AV38" s="73"/>
      <c r="AW38" s="14"/>
      <c r="AX38" s="14"/>
      <c r="AY38" s="22"/>
      <c r="AZ38" s="22"/>
      <c r="BA38" s="22"/>
      <c r="BB38" s="22"/>
      <c r="BC38" s="22"/>
      <c r="BD38" s="22"/>
      <c r="BE38" s="41">
        <f>SUM(X38:AN38)</f>
        <v>38</v>
      </c>
      <c r="BF38" s="41">
        <f>SUM(BE38)</f>
        <v>38</v>
      </c>
      <c r="BG38" s="85"/>
    </row>
    <row r="39" spans="1:59" x14ac:dyDescent="0.25">
      <c r="A39" s="154"/>
      <c r="B39" s="151" t="s">
        <v>67</v>
      </c>
      <c r="C39" s="174" t="s">
        <v>68</v>
      </c>
      <c r="D39" s="54" t="s">
        <v>25</v>
      </c>
      <c r="E39" s="89">
        <v>2</v>
      </c>
      <c r="F39" s="89">
        <v>2</v>
      </c>
      <c r="G39" s="89">
        <v>2</v>
      </c>
      <c r="H39" s="89">
        <v>2</v>
      </c>
      <c r="I39" s="89">
        <v>2</v>
      </c>
      <c r="J39" s="89">
        <v>2</v>
      </c>
      <c r="K39" s="89">
        <v>2</v>
      </c>
      <c r="L39" s="89">
        <v>2</v>
      </c>
      <c r="M39" s="89">
        <v>2</v>
      </c>
      <c r="N39" s="89">
        <v>2</v>
      </c>
      <c r="O39" s="89">
        <v>2</v>
      </c>
      <c r="P39" s="89">
        <v>2</v>
      </c>
      <c r="Q39" s="89">
        <v>2</v>
      </c>
      <c r="R39" s="89">
        <v>2</v>
      </c>
      <c r="S39" s="89">
        <v>2</v>
      </c>
      <c r="T39" s="89">
        <v>2</v>
      </c>
      <c r="U39" s="89"/>
      <c r="V39" s="19">
        <v>0</v>
      </c>
      <c r="W39" s="19">
        <f t="shared" si="1"/>
        <v>32</v>
      </c>
      <c r="X39" s="62">
        <v>2</v>
      </c>
      <c r="Y39" s="89">
        <v>2</v>
      </c>
      <c r="Z39" s="89">
        <v>2</v>
      </c>
      <c r="AA39" s="89">
        <v>2</v>
      </c>
      <c r="AB39" s="89">
        <v>2</v>
      </c>
      <c r="AC39" s="89">
        <v>2</v>
      </c>
      <c r="AD39" s="89">
        <v>2</v>
      </c>
      <c r="AE39" s="89">
        <v>2</v>
      </c>
      <c r="AF39" s="89">
        <v>2</v>
      </c>
      <c r="AG39" s="89">
        <v>4</v>
      </c>
      <c r="AH39" s="89">
        <v>2</v>
      </c>
      <c r="AI39" s="89">
        <v>2</v>
      </c>
      <c r="AJ39" s="89">
        <v>2</v>
      </c>
      <c r="AK39" s="89">
        <v>2</v>
      </c>
      <c r="AL39" s="89">
        <v>2</v>
      </c>
      <c r="AM39" s="89">
        <v>2</v>
      </c>
      <c r="AN39" s="89">
        <v>2</v>
      </c>
      <c r="AO39" s="55"/>
      <c r="AP39" s="55"/>
      <c r="AQ39" s="62"/>
      <c r="AR39" s="58"/>
      <c r="AS39" s="58"/>
      <c r="AT39" s="58"/>
      <c r="AU39" s="58"/>
      <c r="AV39" s="73"/>
      <c r="AW39" s="14"/>
      <c r="AX39" s="14"/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41">
        <f>SUM(X39:AN39)</f>
        <v>36</v>
      </c>
      <c r="BF39" s="41">
        <f>BE39+W39</f>
        <v>68</v>
      </c>
      <c r="BG39" s="85"/>
    </row>
    <row r="40" spans="1:59" ht="21" customHeight="1" x14ac:dyDescent="0.25">
      <c r="A40" s="154"/>
      <c r="B40" s="151"/>
      <c r="C40" s="175"/>
      <c r="D40" s="68" t="s">
        <v>21</v>
      </c>
      <c r="E40" s="58">
        <v>0</v>
      </c>
      <c r="F40" s="58">
        <v>2</v>
      </c>
      <c r="G40" s="58">
        <v>0</v>
      </c>
      <c r="H40" s="58">
        <v>2</v>
      </c>
      <c r="I40" s="58">
        <v>0</v>
      </c>
      <c r="J40" s="58">
        <v>0</v>
      </c>
      <c r="K40" s="58">
        <v>2</v>
      </c>
      <c r="L40" s="58">
        <v>2</v>
      </c>
      <c r="M40" s="58">
        <v>0</v>
      </c>
      <c r="N40" s="58">
        <v>2</v>
      </c>
      <c r="O40" s="58">
        <v>0</v>
      </c>
      <c r="P40" s="58">
        <v>2</v>
      </c>
      <c r="Q40" s="58">
        <v>0</v>
      </c>
      <c r="R40" s="58">
        <v>2</v>
      </c>
      <c r="S40" s="58">
        <v>0</v>
      </c>
      <c r="T40" s="58">
        <v>2</v>
      </c>
      <c r="U40" s="4"/>
      <c r="V40" s="18">
        <v>0</v>
      </c>
      <c r="W40" s="19">
        <f t="shared" si="1"/>
        <v>16</v>
      </c>
      <c r="X40" s="58">
        <v>2</v>
      </c>
      <c r="Y40" s="58">
        <v>2</v>
      </c>
      <c r="Z40" s="58">
        <v>2</v>
      </c>
      <c r="AA40" s="58">
        <v>2</v>
      </c>
      <c r="AB40" s="58">
        <v>2</v>
      </c>
      <c r="AC40" s="58">
        <v>2</v>
      </c>
      <c r="AD40" s="58">
        <v>2</v>
      </c>
      <c r="AE40" s="58">
        <v>2</v>
      </c>
      <c r="AF40" s="58">
        <v>2</v>
      </c>
      <c r="AG40" s="58"/>
      <c r="AH40" s="58"/>
      <c r="AI40" s="58"/>
      <c r="AJ40" s="58"/>
      <c r="AK40" s="58"/>
      <c r="AL40" s="58"/>
      <c r="AM40" s="58"/>
      <c r="AN40" s="58"/>
      <c r="AO40" s="55"/>
      <c r="AP40" s="55"/>
      <c r="AQ40" s="58"/>
      <c r="AR40" s="58"/>
      <c r="AS40" s="58"/>
      <c r="AT40" s="58"/>
      <c r="AU40" s="73"/>
      <c r="AV40" s="73"/>
      <c r="AW40" s="14"/>
      <c r="AX40" s="14"/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41">
        <f>SUM(X40:AN40)</f>
        <v>18</v>
      </c>
      <c r="BF40" s="41">
        <f>BE40+W40</f>
        <v>34</v>
      </c>
      <c r="BG40" s="85"/>
    </row>
    <row r="41" spans="1:59" ht="20.25" customHeight="1" x14ac:dyDescent="0.25">
      <c r="A41" s="154"/>
      <c r="B41" s="184" t="s">
        <v>37</v>
      </c>
      <c r="C41" s="176" t="s">
        <v>32</v>
      </c>
      <c r="D41" s="15" t="s">
        <v>25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8">
        <v>0</v>
      </c>
      <c r="W41" s="18">
        <f>SUM(E41:V41)</f>
        <v>0</v>
      </c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27"/>
      <c r="AP41" s="127"/>
      <c r="AQ41" s="17"/>
      <c r="AR41" s="17"/>
      <c r="AS41" s="17"/>
      <c r="AT41" s="17"/>
      <c r="AU41" s="128"/>
      <c r="AV41" s="71"/>
      <c r="AW41" s="23"/>
      <c r="AX41" s="23"/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41">
        <f>SUM(X41:BD41)</f>
        <v>0</v>
      </c>
      <c r="BF41" s="41">
        <f>BE41+W41</f>
        <v>0</v>
      </c>
      <c r="BG41" s="85"/>
    </row>
    <row r="42" spans="1:59" ht="24" customHeight="1" x14ac:dyDescent="0.25">
      <c r="A42" s="154"/>
      <c r="B42" s="185"/>
      <c r="C42" s="177"/>
      <c r="D42" s="15" t="s">
        <v>21</v>
      </c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71"/>
      <c r="V42" s="18">
        <v>0</v>
      </c>
      <c r="W42" s="18">
        <f>SUM(E42:V42)</f>
        <v>0</v>
      </c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27"/>
      <c r="AP42" s="127"/>
      <c r="AQ42" s="17"/>
      <c r="AR42" s="17"/>
      <c r="AS42" s="17"/>
      <c r="AT42" s="17"/>
      <c r="AU42" s="71"/>
      <c r="AV42" s="71"/>
      <c r="AW42" s="23"/>
      <c r="AX42" s="23" t="s">
        <v>174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41">
        <f>SUM(X42:BD42)</f>
        <v>0</v>
      </c>
      <c r="BF42" s="41">
        <f>BE42+W42</f>
        <v>0</v>
      </c>
      <c r="BG42" s="85"/>
    </row>
    <row r="43" spans="1:59" ht="15.75" hidden="1" customHeight="1" x14ac:dyDescent="0.25">
      <c r="A43" s="154"/>
      <c r="B43" s="151"/>
      <c r="C43" s="174"/>
      <c r="D43" s="54" t="s">
        <v>25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18">
        <v>0</v>
      </c>
      <c r="W43" s="18">
        <f t="shared" si="1"/>
        <v>0</v>
      </c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27"/>
      <c r="AP43" s="127"/>
      <c r="AQ43" s="17"/>
      <c r="AR43" s="17"/>
      <c r="AS43" s="17"/>
      <c r="AT43" s="17"/>
      <c r="AU43" s="71"/>
      <c r="AV43" s="73"/>
      <c r="AW43" s="14"/>
      <c r="AX43" s="14"/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41">
        <f t="shared" si="2"/>
        <v>0</v>
      </c>
      <c r="BF43" s="41">
        <f t="shared" ref="BF43:BF67" si="4">SUM(X43:BE43)</f>
        <v>0</v>
      </c>
      <c r="BG43" s="85"/>
    </row>
    <row r="44" spans="1:59" ht="14.25" hidden="1" customHeight="1" x14ac:dyDescent="0.25">
      <c r="A44" s="154"/>
      <c r="B44" s="151"/>
      <c r="C44" s="174"/>
      <c r="D44" s="54" t="s">
        <v>21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18">
        <v>0</v>
      </c>
      <c r="W44" s="18">
        <f t="shared" si="1"/>
        <v>0</v>
      </c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27"/>
      <c r="AP44" s="127"/>
      <c r="AQ44" s="17"/>
      <c r="AR44" s="17"/>
      <c r="AS44" s="17"/>
      <c r="AT44" s="17"/>
      <c r="AU44" s="71"/>
      <c r="AV44" s="73"/>
      <c r="AW44" s="14"/>
      <c r="AX44" s="14"/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41">
        <f t="shared" si="2"/>
        <v>0</v>
      </c>
      <c r="BF44" s="41">
        <f t="shared" si="4"/>
        <v>0</v>
      </c>
      <c r="BG44" s="85"/>
    </row>
    <row r="45" spans="1:59" ht="21.75" customHeight="1" x14ac:dyDescent="0.25">
      <c r="A45" s="154"/>
      <c r="B45" s="188" t="s">
        <v>33</v>
      </c>
      <c r="C45" s="193" t="s">
        <v>69</v>
      </c>
      <c r="D45" s="21" t="s">
        <v>25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8">
        <v>0</v>
      </c>
      <c r="W45" s="18">
        <f t="shared" si="1"/>
        <v>0</v>
      </c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58"/>
      <c r="AP45" s="58"/>
      <c r="AQ45" s="58"/>
      <c r="AR45" s="58"/>
      <c r="AS45" s="58"/>
      <c r="AT45" s="58"/>
      <c r="AU45" s="58"/>
      <c r="AV45" s="73"/>
      <c r="AW45" s="14"/>
      <c r="AX45" s="14"/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41">
        <f t="shared" si="2"/>
        <v>0</v>
      </c>
      <c r="BF45" s="41">
        <f>SUM(W45+BE45)</f>
        <v>0</v>
      </c>
      <c r="BG45" s="85"/>
    </row>
    <row r="46" spans="1:59" x14ac:dyDescent="0.25">
      <c r="A46" s="154"/>
      <c r="B46" s="189"/>
      <c r="C46" s="194"/>
      <c r="D46" s="21" t="s">
        <v>21</v>
      </c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18">
        <v>0</v>
      </c>
      <c r="W46" s="18">
        <f t="shared" si="1"/>
        <v>0</v>
      </c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100"/>
      <c r="AW46" s="14"/>
      <c r="AX46" s="14"/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41">
        <f t="shared" si="2"/>
        <v>0</v>
      </c>
      <c r="BF46" s="41">
        <f t="shared" si="4"/>
        <v>0</v>
      </c>
      <c r="BG46" s="85"/>
    </row>
    <row r="47" spans="1:59" ht="21.75" customHeight="1" x14ac:dyDescent="0.25">
      <c r="A47" s="154"/>
      <c r="B47" s="174" t="s">
        <v>73</v>
      </c>
      <c r="C47" s="174" t="s">
        <v>74</v>
      </c>
      <c r="D47" s="54" t="s">
        <v>25</v>
      </c>
      <c r="E47" s="55">
        <v>6</v>
      </c>
      <c r="F47" s="55">
        <v>6</v>
      </c>
      <c r="G47" s="55">
        <v>6</v>
      </c>
      <c r="H47" s="55">
        <v>6</v>
      </c>
      <c r="I47" s="55">
        <v>6</v>
      </c>
      <c r="J47" s="55">
        <v>6</v>
      </c>
      <c r="K47" s="55">
        <v>6</v>
      </c>
      <c r="L47" s="55">
        <v>6</v>
      </c>
      <c r="M47" s="55">
        <v>6</v>
      </c>
      <c r="N47" s="55">
        <v>6</v>
      </c>
      <c r="O47" s="55">
        <v>6</v>
      </c>
      <c r="P47" s="55">
        <v>6</v>
      </c>
      <c r="Q47" s="55">
        <v>6</v>
      </c>
      <c r="R47" s="55">
        <v>6</v>
      </c>
      <c r="S47" s="55">
        <v>6</v>
      </c>
      <c r="T47" s="55">
        <v>2</v>
      </c>
      <c r="U47" s="58"/>
      <c r="V47" s="18">
        <v>0</v>
      </c>
      <c r="W47" s="18">
        <f t="shared" si="1"/>
        <v>92</v>
      </c>
      <c r="X47" s="62">
        <v>4</v>
      </c>
      <c r="Y47" s="89">
        <v>6</v>
      </c>
      <c r="Z47" s="89">
        <v>4</v>
      </c>
      <c r="AA47" s="89">
        <v>6</v>
      </c>
      <c r="AB47" s="89">
        <v>4</v>
      </c>
      <c r="AC47" s="89">
        <v>6</v>
      </c>
      <c r="AD47" s="89">
        <v>6</v>
      </c>
      <c r="AE47" s="89">
        <v>6</v>
      </c>
      <c r="AF47" s="89">
        <v>6</v>
      </c>
      <c r="AG47" s="89">
        <v>6</v>
      </c>
      <c r="AH47" s="89">
        <v>4</v>
      </c>
      <c r="AI47" s="89">
        <v>6</v>
      </c>
      <c r="AJ47" s="89">
        <v>6</v>
      </c>
      <c r="AK47" s="89">
        <v>6</v>
      </c>
      <c r="AL47" s="89">
        <v>4</v>
      </c>
      <c r="AM47" s="89">
        <v>6</v>
      </c>
      <c r="AN47" s="89">
        <v>4</v>
      </c>
      <c r="AO47" s="55"/>
      <c r="AP47" s="130"/>
      <c r="AR47" s="55"/>
      <c r="AS47" s="55"/>
      <c r="AT47" s="58"/>
      <c r="AU47" s="58"/>
      <c r="AV47" s="58"/>
      <c r="AW47" s="14"/>
      <c r="AX47" s="14" t="s">
        <v>120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41">
        <f>SUM(X47:BD47)</f>
        <v>90</v>
      </c>
      <c r="BF47" s="41">
        <f>BE47+W47</f>
        <v>182</v>
      </c>
      <c r="BG47" s="85"/>
    </row>
    <row r="48" spans="1:59" ht="21.75" customHeight="1" x14ac:dyDescent="0.25">
      <c r="A48" s="154"/>
      <c r="B48" s="180"/>
      <c r="C48" s="183"/>
      <c r="D48" s="54" t="s">
        <v>21</v>
      </c>
      <c r="E48" s="58">
        <v>2</v>
      </c>
      <c r="F48" s="58">
        <v>4</v>
      </c>
      <c r="G48" s="58">
        <v>4</v>
      </c>
      <c r="H48" s="58">
        <v>2</v>
      </c>
      <c r="I48" s="58">
        <v>2</v>
      </c>
      <c r="J48" s="58">
        <v>4</v>
      </c>
      <c r="K48" s="58">
        <v>2</v>
      </c>
      <c r="L48" s="58">
        <v>4</v>
      </c>
      <c r="M48" s="58">
        <v>2</v>
      </c>
      <c r="N48" s="58">
        <v>4</v>
      </c>
      <c r="O48" s="58">
        <v>2</v>
      </c>
      <c r="P48" s="58">
        <v>4</v>
      </c>
      <c r="Q48" s="58">
        <v>2</v>
      </c>
      <c r="R48" s="58">
        <v>4</v>
      </c>
      <c r="S48" s="58">
        <v>2</v>
      </c>
      <c r="T48" s="58">
        <v>2</v>
      </c>
      <c r="U48" s="73"/>
      <c r="V48" s="18">
        <v>0</v>
      </c>
      <c r="W48" s="18">
        <f t="shared" si="1"/>
        <v>46</v>
      </c>
      <c r="X48" s="89">
        <v>2</v>
      </c>
      <c r="Y48" s="89">
        <v>4</v>
      </c>
      <c r="Z48" s="89">
        <v>2</v>
      </c>
      <c r="AA48" s="89">
        <v>4</v>
      </c>
      <c r="AB48" s="89">
        <v>2</v>
      </c>
      <c r="AC48" s="89">
        <v>4</v>
      </c>
      <c r="AD48" s="89">
        <v>2</v>
      </c>
      <c r="AE48" s="89">
        <v>2</v>
      </c>
      <c r="AF48" s="89">
        <v>2</v>
      </c>
      <c r="AG48" s="89">
        <v>4</v>
      </c>
      <c r="AH48" s="89">
        <v>2</v>
      </c>
      <c r="AI48" s="89">
        <v>2</v>
      </c>
      <c r="AJ48" s="89">
        <v>2</v>
      </c>
      <c r="AK48" s="89">
        <v>2</v>
      </c>
      <c r="AL48" s="89">
        <v>3</v>
      </c>
      <c r="AM48" s="89">
        <v>4</v>
      </c>
      <c r="AN48" s="89">
        <v>2</v>
      </c>
      <c r="AO48" s="89"/>
      <c r="AP48" s="89"/>
      <c r="AQ48" s="89"/>
      <c r="AR48" s="55"/>
      <c r="AS48" s="55"/>
      <c r="AT48" s="58"/>
      <c r="AU48" s="73"/>
      <c r="AV48" s="73"/>
      <c r="AW48" s="14"/>
      <c r="AX48" s="14"/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41">
        <f>SUM(X48:BD48)</f>
        <v>45</v>
      </c>
      <c r="BF48" s="41">
        <f>BE48+W48</f>
        <v>91</v>
      </c>
      <c r="BG48" s="85"/>
    </row>
    <row r="49" spans="1:59" ht="15" hidden="1" customHeight="1" x14ac:dyDescent="0.25">
      <c r="A49" s="154"/>
      <c r="B49" s="4"/>
      <c r="C49" s="88"/>
      <c r="D49" s="54"/>
      <c r="E49" s="58"/>
      <c r="F49" s="58"/>
      <c r="G49" s="58"/>
      <c r="H49" s="101"/>
      <c r="I49" s="58"/>
      <c r="J49" s="58"/>
      <c r="K49" s="102"/>
      <c r="L49" s="102"/>
      <c r="M49" s="102"/>
      <c r="N49" s="58"/>
      <c r="O49" s="58"/>
      <c r="P49" s="58"/>
      <c r="Q49" s="58"/>
      <c r="R49" s="58"/>
      <c r="S49" s="58"/>
      <c r="T49" s="58"/>
      <c r="U49" s="73"/>
      <c r="V49" s="18">
        <v>0</v>
      </c>
      <c r="W49" s="18">
        <f t="shared" si="1"/>
        <v>0</v>
      </c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103"/>
      <c r="AP49" s="103"/>
      <c r="AQ49" s="62"/>
      <c r="AR49" s="58"/>
      <c r="AS49" s="58"/>
      <c r="AT49" s="58"/>
      <c r="AU49" s="73"/>
      <c r="AV49" s="73"/>
      <c r="AW49" s="14"/>
      <c r="AX49" s="14"/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41">
        <f t="shared" si="2"/>
        <v>0</v>
      </c>
      <c r="BF49" s="41">
        <f t="shared" si="4"/>
        <v>0</v>
      </c>
      <c r="BG49" s="85"/>
    </row>
    <row r="50" spans="1:59" x14ac:dyDescent="0.25">
      <c r="A50" s="154"/>
      <c r="B50" s="174" t="s">
        <v>75</v>
      </c>
      <c r="C50" s="174" t="s">
        <v>76</v>
      </c>
      <c r="D50" s="54" t="s">
        <v>25</v>
      </c>
      <c r="E50" s="58">
        <v>4</v>
      </c>
      <c r="F50" s="58">
        <v>4</v>
      </c>
      <c r="G50" s="58">
        <v>6</v>
      </c>
      <c r="H50" s="58">
        <v>4</v>
      </c>
      <c r="I50" s="58">
        <v>6</v>
      </c>
      <c r="J50" s="58">
        <v>4</v>
      </c>
      <c r="K50" s="58">
        <v>6</v>
      </c>
      <c r="L50" s="58">
        <v>6</v>
      </c>
      <c r="M50" s="58">
        <v>6</v>
      </c>
      <c r="N50" s="58">
        <v>4</v>
      </c>
      <c r="O50" s="58">
        <v>6</v>
      </c>
      <c r="P50" s="58">
        <v>6</v>
      </c>
      <c r="Q50" s="58">
        <v>6</v>
      </c>
      <c r="R50" s="58">
        <v>4</v>
      </c>
      <c r="S50" s="58">
        <v>4</v>
      </c>
      <c r="T50" s="58">
        <v>4</v>
      </c>
      <c r="U50" s="58"/>
      <c r="V50" s="18">
        <v>0</v>
      </c>
      <c r="W50" s="18">
        <f t="shared" si="1"/>
        <v>80</v>
      </c>
      <c r="X50" s="89">
        <v>6</v>
      </c>
      <c r="Y50" s="89">
        <v>6</v>
      </c>
      <c r="Z50" s="89">
        <v>6</v>
      </c>
      <c r="AA50" s="89">
        <v>4</v>
      </c>
      <c r="AB50" s="89">
        <v>6</v>
      </c>
      <c r="AC50" s="89">
        <v>4</v>
      </c>
      <c r="AD50" s="89">
        <v>4</v>
      </c>
      <c r="AE50" s="89">
        <v>6</v>
      </c>
      <c r="AF50" s="89">
        <v>4</v>
      </c>
      <c r="AG50" s="89">
        <v>6</v>
      </c>
      <c r="AH50" s="89">
        <v>6</v>
      </c>
      <c r="AI50" s="89">
        <v>6</v>
      </c>
      <c r="AJ50" s="89">
        <v>4</v>
      </c>
      <c r="AK50" s="89">
        <v>6</v>
      </c>
      <c r="AL50" s="89">
        <v>6</v>
      </c>
      <c r="AM50" s="89">
        <v>6</v>
      </c>
      <c r="AN50" s="89">
        <v>4</v>
      </c>
      <c r="AO50" s="89"/>
      <c r="AP50" s="89"/>
      <c r="AQ50" s="62"/>
      <c r="AS50" s="58"/>
      <c r="AT50" s="58"/>
      <c r="AU50" s="58"/>
      <c r="AV50" s="58"/>
      <c r="AW50" s="14"/>
      <c r="AX50" s="14" t="s">
        <v>120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41">
        <f t="shared" si="2"/>
        <v>90</v>
      </c>
      <c r="BF50" s="41">
        <f t="shared" ref="BF50:BF55" si="5">BE50+W50</f>
        <v>170</v>
      </c>
      <c r="BG50" s="85"/>
    </row>
    <row r="51" spans="1:59" x14ac:dyDescent="0.25">
      <c r="A51" s="154"/>
      <c r="B51" s="180"/>
      <c r="C51" s="183"/>
      <c r="D51" s="54" t="s">
        <v>21</v>
      </c>
      <c r="E51" s="58">
        <v>4</v>
      </c>
      <c r="F51" s="58">
        <v>2</v>
      </c>
      <c r="G51" s="58">
        <v>2</v>
      </c>
      <c r="H51" s="58">
        <v>2</v>
      </c>
      <c r="I51" s="58">
        <v>4</v>
      </c>
      <c r="J51" s="58">
        <v>2</v>
      </c>
      <c r="K51" s="58">
        <v>2</v>
      </c>
      <c r="L51" s="58">
        <v>2</v>
      </c>
      <c r="M51" s="58">
        <v>4</v>
      </c>
      <c r="N51" s="58">
        <v>2</v>
      </c>
      <c r="O51" s="58">
        <v>2</v>
      </c>
      <c r="P51" s="58">
        <v>2</v>
      </c>
      <c r="Q51" s="58">
        <v>4</v>
      </c>
      <c r="R51" s="58">
        <v>2</v>
      </c>
      <c r="S51" s="58">
        <v>2</v>
      </c>
      <c r="T51" s="58">
        <v>2</v>
      </c>
      <c r="U51" s="4"/>
      <c r="V51" s="18">
        <v>0</v>
      </c>
      <c r="W51" s="18">
        <f t="shared" si="1"/>
        <v>40</v>
      </c>
      <c r="X51" s="89">
        <v>2</v>
      </c>
      <c r="Y51" s="89">
        <v>2</v>
      </c>
      <c r="Z51" s="89">
        <v>2</v>
      </c>
      <c r="AA51" s="89">
        <v>3</v>
      </c>
      <c r="AB51" s="89">
        <v>2</v>
      </c>
      <c r="AC51" s="89">
        <v>4</v>
      </c>
      <c r="AD51" s="89">
        <v>2</v>
      </c>
      <c r="AE51" s="89">
        <v>2</v>
      </c>
      <c r="AF51" s="89">
        <v>2</v>
      </c>
      <c r="AG51" s="89">
        <v>4</v>
      </c>
      <c r="AH51" s="89">
        <v>2</v>
      </c>
      <c r="AI51" s="89">
        <v>4</v>
      </c>
      <c r="AJ51" s="89">
        <v>2</v>
      </c>
      <c r="AK51" s="89">
        <v>4</v>
      </c>
      <c r="AL51" s="89">
        <v>2</v>
      </c>
      <c r="AM51" s="89">
        <v>4</v>
      </c>
      <c r="AN51" s="89">
        <v>2</v>
      </c>
      <c r="AO51" s="89"/>
      <c r="AP51" s="89"/>
      <c r="AQ51" s="62"/>
      <c r="AR51" s="58"/>
      <c r="AS51" s="58"/>
      <c r="AT51" s="58"/>
      <c r="AU51" s="73"/>
      <c r="AV51" s="73"/>
      <c r="AW51" s="14"/>
      <c r="AX51" s="14"/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41">
        <f t="shared" si="2"/>
        <v>45</v>
      </c>
      <c r="BF51" s="41">
        <f t="shared" si="5"/>
        <v>85</v>
      </c>
      <c r="BG51" s="85"/>
    </row>
    <row r="52" spans="1:59" ht="20.25" customHeight="1" x14ac:dyDescent="0.25">
      <c r="A52" s="154"/>
      <c r="B52" s="174" t="s">
        <v>77</v>
      </c>
      <c r="C52" s="174" t="s">
        <v>83</v>
      </c>
      <c r="D52" s="54" t="s">
        <v>25</v>
      </c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104"/>
      <c r="V52" s="18">
        <v>0</v>
      </c>
      <c r="W52" s="18">
        <f t="shared" si="1"/>
        <v>0</v>
      </c>
      <c r="X52" s="62">
        <v>8</v>
      </c>
      <c r="Y52" s="62">
        <v>8</v>
      </c>
      <c r="Z52" s="62">
        <v>8</v>
      </c>
      <c r="AA52" s="62">
        <v>6</v>
      </c>
      <c r="AB52" s="62">
        <v>8</v>
      </c>
      <c r="AC52" s="62">
        <v>8</v>
      </c>
      <c r="AD52" s="62">
        <v>8</v>
      </c>
      <c r="AE52" s="62">
        <v>6</v>
      </c>
      <c r="AF52" s="62">
        <v>8</v>
      </c>
      <c r="AG52" s="62">
        <v>8</v>
      </c>
      <c r="AH52" s="62">
        <v>8</v>
      </c>
      <c r="AI52" s="62">
        <v>6</v>
      </c>
      <c r="AJ52" s="62">
        <v>8</v>
      </c>
      <c r="AK52" s="62">
        <v>4</v>
      </c>
      <c r="AL52" s="62">
        <v>8</v>
      </c>
      <c r="AM52" s="62">
        <v>4</v>
      </c>
      <c r="AN52" s="62">
        <v>4</v>
      </c>
      <c r="AO52" s="62">
        <v>4</v>
      </c>
      <c r="AP52" s="62">
        <v>4</v>
      </c>
      <c r="AQ52" s="105"/>
      <c r="AR52" s="63"/>
      <c r="AS52" s="58"/>
      <c r="AT52" s="58"/>
      <c r="AU52" s="58"/>
      <c r="AV52" s="73"/>
      <c r="AW52" s="14"/>
      <c r="AX52" s="14"/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41">
        <f t="shared" si="2"/>
        <v>126</v>
      </c>
      <c r="BF52" s="41">
        <f t="shared" si="5"/>
        <v>126</v>
      </c>
    </row>
    <row r="53" spans="1:59" ht="22.5" customHeight="1" x14ac:dyDescent="0.25">
      <c r="A53" s="154"/>
      <c r="B53" s="180"/>
      <c r="C53" s="183"/>
      <c r="D53" s="54" t="s">
        <v>21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104"/>
      <c r="V53" s="18">
        <v>0</v>
      </c>
      <c r="W53" s="18">
        <f t="shared" si="1"/>
        <v>0</v>
      </c>
      <c r="X53" s="62">
        <v>2</v>
      </c>
      <c r="Y53" s="62">
        <v>4</v>
      </c>
      <c r="Z53" s="62">
        <v>4</v>
      </c>
      <c r="AA53" s="62">
        <v>4</v>
      </c>
      <c r="AB53" s="62">
        <v>4</v>
      </c>
      <c r="AC53" s="62">
        <v>4</v>
      </c>
      <c r="AD53" s="62">
        <v>4</v>
      </c>
      <c r="AE53" s="62">
        <v>4</v>
      </c>
      <c r="AF53" s="62">
        <v>4</v>
      </c>
      <c r="AG53" s="62">
        <v>2</v>
      </c>
      <c r="AH53" s="62">
        <v>4</v>
      </c>
      <c r="AI53" s="62">
        <v>4</v>
      </c>
      <c r="AJ53" s="62">
        <v>4</v>
      </c>
      <c r="AK53" s="62">
        <v>4</v>
      </c>
      <c r="AL53" s="62">
        <v>3</v>
      </c>
      <c r="AM53" s="62">
        <v>2</v>
      </c>
      <c r="AN53" s="62">
        <v>2</v>
      </c>
      <c r="AO53" s="62">
        <v>2</v>
      </c>
      <c r="AP53" s="62">
        <v>2</v>
      </c>
      <c r="AQ53" s="58"/>
      <c r="AR53" s="58"/>
      <c r="AS53" s="58"/>
      <c r="AT53" s="58"/>
      <c r="AU53" s="73"/>
      <c r="AV53" s="73"/>
      <c r="AW53" s="14"/>
      <c r="AX53" s="14"/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41">
        <f t="shared" si="2"/>
        <v>63</v>
      </c>
      <c r="BF53" s="41">
        <f t="shared" si="5"/>
        <v>63</v>
      </c>
    </row>
    <row r="54" spans="1:59" x14ac:dyDescent="0.25">
      <c r="A54" s="154"/>
      <c r="B54" s="174" t="s">
        <v>78</v>
      </c>
      <c r="C54" s="174" t="s">
        <v>72</v>
      </c>
      <c r="D54" s="54" t="s">
        <v>25</v>
      </c>
      <c r="E54" s="58">
        <v>10</v>
      </c>
      <c r="F54" s="58">
        <v>10</v>
      </c>
      <c r="G54" s="58">
        <v>10</v>
      </c>
      <c r="H54" s="58">
        <v>10</v>
      </c>
      <c r="I54" s="58">
        <v>10</v>
      </c>
      <c r="J54" s="58">
        <v>10</v>
      </c>
      <c r="K54" s="58">
        <v>10</v>
      </c>
      <c r="L54" s="58">
        <v>10</v>
      </c>
      <c r="M54" s="58">
        <v>10</v>
      </c>
      <c r="N54" s="58">
        <v>10</v>
      </c>
      <c r="O54" s="58">
        <v>10</v>
      </c>
      <c r="P54" s="58">
        <v>10</v>
      </c>
      <c r="Q54" s="58">
        <v>10</v>
      </c>
      <c r="R54" s="58">
        <v>10</v>
      </c>
      <c r="S54" s="58">
        <v>10</v>
      </c>
      <c r="T54" s="58">
        <v>12</v>
      </c>
      <c r="U54" s="4"/>
      <c r="V54" s="18">
        <v>0</v>
      </c>
      <c r="W54" s="18">
        <f t="shared" si="1"/>
        <v>162</v>
      </c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58"/>
      <c r="AR54" s="58"/>
      <c r="AS54" s="58"/>
      <c r="AT54" s="58"/>
      <c r="AU54" s="73"/>
      <c r="AV54" s="73"/>
      <c r="AW54" s="14"/>
      <c r="AX54" s="14"/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41">
        <f t="shared" si="2"/>
        <v>0</v>
      </c>
      <c r="BF54" s="41">
        <f t="shared" si="5"/>
        <v>162</v>
      </c>
    </row>
    <row r="55" spans="1:59" ht="21" customHeight="1" x14ac:dyDescent="0.25">
      <c r="A55" s="154"/>
      <c r="B55" s="180"/>
      <c r="C55" s="183"/>
      <c r="D55" s="54" t="s">
        <v>21</v>
      </c>
      <c r="E55" s="58">
        <v>6</v>
      </c>
      <c r="F55" s="58">
        <v>4</v>
      </c>
      <c r="G55" s="58">
        <v>6</v>
      </c>
      <c r="H55" s="58">
        <v>4</v>
      </c>
      <c r="I55" s="58">
        <v>6</v>
      </c>
      <c r="J55" s="58">
        <v>4</v>
      </c>
      <c r="K55" s="58">
        <v>6</v>
      </c>
      <c r="L55" s="58">
        <v>4</v>
      </c>
      <c r="M55" s="58">
        <v>4</v>
      </c>
      <c r="N55" s="58">
        <v>4</v>
      </c>
      <c r="O55" s="58">
        <v>6</v>
      </c>
      <c r="P55" s="58">
        <v>4</v>
      </c>
      <c r="Q55" s="58">
        <v>6</v>
      </c>
      <c r="R55" s="58">
        <v>5</v>
      </c>
      <c r="S55" s="58">
        <v>6</v>
      </c>
      <c r="T55" s="58">
        <v>6</v>
      </c>
      <c r="U55" s="4"/>
      <c r="V55" s="18">
        <v>0</v>
      </c>
      <c r="W55" s="18">
        <f t="shared" si="1"/>
        <v>81</v>
      </c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5"/>
      <c r="AP55" s="55"/>
      <c r="AQ55" s="58"/>
      <c r="AR55" s="58"/>
      <c r="AS55" s="58"/>
      <c r="AT55" s="58"/>
      <c r="AU55" s="73"/>
      <c r="AV55" s="73"/>
      <c r="AW55" s="14"/>
      <c r="AX55" s="14"/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41">
        <f t="shared" si="2"/>
        <v>0</v>
      </c>
      <c r="BF55" s="41">
        <f t="shared" si="5"/>
        <v>81</v>
      </c>
    </row>
    <row r="56" spans="1:59" ht="21" customHeight="1" x14ac:dyDescent="0.25">
      <c r="A56" s="154"/>
      <c r="B56" s="55" t="s">
        <v>51</v>
      </c>
      <c r="C56" s="97" t="s">
        <v>91</v>
      </c>
      <c r="D56" s="54" t="s">
        <v>25</v>
      </c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4"/>
      <c r="V56" s="18">
        <v>0</v>
      </c>
      <c r="W56" s="18">
        <f t="shared" si="1"/>
        <v>0</v>
      </c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5"/>
      <c r="AP56" s="55"/>
      <c r="AQ56" s="71">
        <v>36</v>
      </c>
      <c r="AR56" s="71">
        <v>36</v>
      </c>
      <c r="AS56" s="73"/>
      <c r="AT56" s="73"/>
      <c r="AU56" s="73"/>
      <c r="AV56" s="73"/>
      <c r="AW56" s="14"/>
      <c r="AX56" s="14"/>
      <c r="AY56" s="18"/>
      <c r="AZ56" s="18"/>
      <c r="BA56" s="18"/>
      <c r="BB56" s="18"/>
      <c r="BC56" s="18"/>
      <c r="BD56" s="18"/>
      <c r="BE56" s="107">
        <v>72</v>
      </c>
      <c r="BF56" s="107">
        <v>72</v>
      </c>
    </row>
    <row r="57" spans="1:59" ht="20.25" customHeight="1" x14ac:dyDescent="0.25">
      <c r="A57" s="154"/>
      <c r="B57" s="55" t="s">
        <v>52</v>
      </c>
      <c r="C57" s="97" t="s">
        <v>92</v>
      </c>
      <c r="D57" s="54" t="s">
        <v>21</v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18">
        <v>0</v>
      </c>
      <c r="W57" s="18">
        <f t="shared" si="1"/>
        <v>0</v>
      </c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5"/>
      <c r="AP57" s="55"/>
      <c r="AQ57" s="73"/>
      <c r="AR57" s="73"/>
      <c r="AS57" s="71">
        <v>36</v>
      </c>
      <c r="AT57" s="71">
        <v>36</v>
      </c>
      <c r="AU57" s="71">
        <v>36</v>
      </c>
      <c r="AV57" s="71">
        <v>36</v>
      </c>
      <c r="AW57" s="14"/>
      <c r="AX57" s="14"/>
      <c r="AY57" s="18"/>
      <c r="AZ57" s="18"/>
      <c r="BA57" s="18"/>
      <c r="BB57" s="18"/>
      <c r="BC57" s="18"/>
      <c r="BD57" s="18"/>
      <c r="BE57" s="107">
        <v>144</v>
      </c>
      <c r="BF57" s="107">
        <v>144</v>
      </c>
    </row>
    <row r="58" spans="1:59" ht="20.25" customHeight="1" x14ac:dyDescent="0.25">
      <c r="A58" s="154"/>
      <c r="B58" s="188" t="s">
        <v>79</v>
      </c>
      <c r="C58" s="193" t="s">
        <v>102</v>
      </c>
      <c r="D58" s="54" t="s">
        <v>25</v>
      </c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4"/>
      <c r="V58" s="18">
        <v>0</v>
      </c>
      <c r="W58" s="18">
        <f t="shared" si="1"/>
        <v>0</v>
      </c>
      <c r="X58" s="58">
        <f>X60</f>
        <v>4</v>
      </c>
      <c r="Y58" s="58">
        <f t="shared" ref="Y58:AL58" si="6">Y60</f>
        <v>4</v>
      </c>
      <c r="Z58" s="58">
        <f t="shared" si="6"/>
        <v>4</v>
      </c>
      <c r="AA58" s="58">
        <f t="shared" si="6"/>
        <v>4</v>
      </c>
      <c r="AB58" s="58">
        <f t="shared" si="6"/>
        <v>4</v>
      </c>
      <c r="AC58" s="58">
        <f t="shared" si="6"/>
        <v>4</v>
      </c>
      <c r="AD58" s="58">
        <f t="shared" si="6"/>
        <v>4</v>
      </c>
      <c r="AE58" s="58">
        <f t="shared" si="6"/>
        <v>4</v>
      </c>
      <c r="AF58" s="58">
        <f t="shared" si="6"/>
        <v>4</v>
      </c>
      <c r="AG58" s="58">
        <f t="shared" si="6"/>
        <v>4</v>
      </c>
      <c r="AH58" s="58">
        <f t="shared" si="6"/>
        <v>4</v>
      </c>
      <c r="AI58" s="58">
        <f t="shared" si="6"/>
        <v>4</v>
      </c>
      <c r="AJ58" s="58">
        <f t="shared" si="6"/>
        <v>4</v>
      </c>
      <c r="AK58" s="58">
        <f t="shared" si="6"/>
        <v>4</v>
      </c>
      <c r="AL58" s="58">
        <f t="shared" si="6"/>
        <v>4</v>
      </c>
      <c r="AM58" s="58">
        <v>2</v>
      </c>
      <c r="AN58" s="58">
        <v>2</v>
      </c>
      <c r="AO58" s="58">
        <v>2</v>
      </c>
      <c r="AP58" s="58">
        <v>2</v>
      </c>
      <c r="AQ58" s="58"/>
      <c r="AR58" s="58"/>
      <c r="AS58" s="58"/>
      <c r="AT58" s="58"/>
      <c r="AU58" s="73"/>
      <c r="AV58" s="73"/>
      <c r="AW58" s="14"/>
      <c r="AX58" s="14"/>
      <c r="AY58" s="18"/>
      <c r="AZ58" s="18"/>
      <c r="BA58" s="18"/>
      <c r="BB58" s="18"/>
      <c r="BC58" s="18"/>
      <c r="BD58" s="18"/>
      <c r="BE58" s="41">
        <f>SUM(X58:AP58)</f>
        <v>68</v>
      </c>
      <c r="BF58" s="41">
        <f>BF60</f>
        <v>68</v>
      </c>
    </row>
    <row r="59" spans="1:59" ht="20.25" customHeight="1" x14ac:dyDescent="0.25">
      <c r="A59" s="154"/>
      <c r="B59" s="189"/>
      <c r="C59" s="194"/>
      <c r="D59" s="54" t="s">
        <v>21</v>
      </c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4"/>
      <c r="V59" s="18">
        <v>0</v>
      </c>
      <c r="W59" s="18">
        <f t="shared" si="1"/>
        <v>0</v>
      </c>
      <c r="X59" s="58">
        <f>X61</f>
        <v>2</v>
      </c>
      <c r="Y59" s="58">
        <f t="shared" ref="Y59:AN59" si="7">Y61</f>
        <v>2</v>
      </c>
      <c r="Z59" s="58">
        <f t="shared" si="7"/>
        <v>2</v>
      </c>
      <c r="AA59" s="58">
        <f t="shared" si="7"/>
        <v>2</v>
      </c>
      <c r="AB59" s="58">
        <f t="shared" si="7"/>
        <v>2</v>
      </c>
      <c r="AC59" s="58">
        <f t="shared" si="7"/>
        <v>2</v>
      </c>
      <c r="AD59" s="58">
        <f t="shared" si="7"/>
        <v>2</v>
      </c>
      <c r="AE59" s="58">
        <f t="shared" si="7"/>
        <v>2</v>
      </c>
      <c r="AF59" s="58">
        <f t="shared" si="7"/>
        <v>2</v>
      </c>
      <c r="AG59" s="58">
        <f t="shared" si="7"/>
        <v>2</v>
      </c>
      <c r="AH59" s="58">
        <f t="shared" si="7"/>
        <v>2</v>
      </c>
      <c r="AI59" s="58">
        <f t="shared" si="7"/>
        <v>2</v>
      </c>
      <c r="AJ59" s="58">
        <f t="shared" si="7"/>
        <v>2</v>
      </c>
      <c r="AK59" s="58">
        <f t="shared" si="7"/>
        <v>2</v>
      </c>
      <c r="AL59" s="58">
        <f t="shared" si="7"/>
        <v>2</v>
      </c>
      <c r="AM59" s="58">
        <f t="shared" si="7"/>
        <v>2</v>
      </c>
      <c r="AN59" s="58">
        <f t="shared" si="7"/>
        <v>2</v>
      </c>
      <c r="AO59" s="58"/>
      <c r="AP59" s="58"/>
      <c r="AQ59" s="58"/>
      <c r="AR59" s="58"/>
      <c r="AS59" s="58"/>
      <c r="AT59" s="58"/>
      <c r="AU59" s="73"/>
      <c r="AV59" s="73"/>
      <c r="AW59" s="14"/>
      <c r="AX59" s="14"/>
      <c r="AY59" s="18"/>
      <c r="AZ59" s="18"/>
      <c r="BA59" s="18"/>
      <c r="BB59" s="18"/>
      <c r="BC59" s="18"/>
      <c r="BD59" s="18"/>
      <c r="BE59" s="41">
        <f>SUM(X59:AP59)</f>
        <v>34</v>
      </c>
      <c r="BF59" s="41">
        <f>BF61</f>
        <v>34</v>
      </c>
    </row>
    <row r="60" spans="1:59" ht="20.25" customHeight="1" x14ac:dyDescent="0.25">
      <c r="A60" s="154"/>
      <c r="B60" s="174" t="s">
        <v>84</v>
      </c>
      <c r="C60" s="166" t="s">
        <v>81</v>
      </c>
      <c r="D60" s="54" t="s">
        <v>25</v>
      </c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5"/>
      <c r="V60" s="18">
        <v>0</v>
      </c>
      <c r="W60" s="18">
        <f t="shared" si="1"/>
        <v>0</v>
      </c>
      <c r="X60" s="58">
        <v>4</v>
      </c>
      <c r="Y60" s="58">
        <v>4</v>
      </c>
      <c r="Z60" s="58">
        <v>4</v>
      </c>
      <c r="AA60" s="58">
        <v>4</v>
      </c>
      <c r="AB60" s="58">
        <v>4</v>
      </c>
      <c r="AC60" s="58">
        <v>4</v>
      </c>
      <c r="AD60" s="58">
        <v>4</v>
      </c>
      <c r="AE60" s="58">
        <v>4</v>
      </c>
      <c r="AF60" s="58">
        <v>4</v>
      </c>
      <c r="AG60" s="58">
        <v>4</v>
      </c>
      <c r="AH60" s="58">
        <v>4</v>
      </c>
      <c r="AI60" s="58">
        <v>4</v>
      </c>
      <c r="AJ60" s="58">
        <v>4</v>
      </c>
      <c r="AK60" s="58">
        <v>4</v>
      </c>
      <c r="AL60" s="58">
        <v>4</v>
      </c>
      <c r="AM60" s="58">
        <v>2</v>
      </c>
      <c r="AN60" s="58">
        <v>2</v>
      </c>
      <c r="AO60" s="58">
        <v>2</v>
      </c>
      <c r="AP60" s="58">
        <v>2</v>
      </c>
      <c r="AR60" s="58"/>
      <c r="AS60" s="58"/>
      <c r="AT60" s="58"/>
      <c r="AU60" s="73"/>
      <c r="AV60" s="73"/>
      <c r="AW60" s="14"/>
      <c r="AX60" s="14"/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41">
        <f>SUM(X60:AP60)</f>
        <v>68</v>
      </c>
      <c r="BF60" s="41">
        <f>BE60</f>
        <v>68</v>
      </c>
    </row>
    <row r="61" spans="1:59" ht="29.25" customHeight="1" x14ac:dyDescent="0.25">
      <c r="A61" s="154"/>
      <c r="B61" s="180"/>
      <c r="C61" s="167"/>
      <c r="D61" s="54" t="s">
        <v>21</v>
      </c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18">
        <v>0</v>
      </c>
      <c r="W61" s="18">
        <f t="shared" si="1"/>
        <v>0</v>
      </c>
      <c r="X61" s="58">
        <v>2</v>
      </c>
      <c r="Y61" s="58">
        <v>2</v>
      </c>
      <c r="Z61" s="58">
        <v>2</v>
      </c>
      <c r="AA61" s="58">
        <v>2</v>
      </c>
      <c r="AB61" s="58">
        <v>2</v>
      </c>
      <c r="AC61" s="58">
        <v>2</v>
      </c>
      <c r="AD61" s="58">
        <v>2</v>
      </c>
      <c r="AE61" s="58">
        <v>2</v>
      </c>
      <c r="AF61" s="58">
        <v>2</v>
      </c>
      <c r="AG61" s="58">
        <v>2</v>
      </c>
      <c r="AH61" s="58">
        <v>2</v>
      </c>
      <c r="AI61" s="58">
        <v>2</v>
      </c>
      <c r="AJ61" s="58">
        <v>2</v>
      </c>
      <c r="AK61" s="58">
        <v>2</v>
      </c>
      <c r="AL61" s="58">
        <v>2</v>
      </c>
      <c r="AM61" s="58">
        <v>2</v>
      </c>
      <c r="AN61" s="58">
        <v>2</v>
      </c>
      <c r="AO61" s="58"/>
      <c r="AP61" s="58"/>
      <c r="AQ61" s="58"/>
      <c r="AR61" s="58"/>
      <c r="AS61" s="42"/>
      <c r="AT61" s="58"/>
      <c r="AU61" s="58"/>
      <c r="AV61" s="58"/>
      <c r="AW61" s="14"/>
      <c r="AX61" s="14"/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41">
        <f t="shared" si="2"/>
        <v>34</v>
      </c>
      <c r="BF61" s="41">
        <f>BE61</f>
        <v>34</v>
      </c>
    </row>
    <row r="62" spans="1:59" ht="0.75" hidden="1" customHeight="1" x14ac:dyDescent="0.25">
      <c r="A62" s="154"/>
      <c r="B62" s="151"/>
      <c r="C62" s="151"/>
      <c r="D62" s="54" t="s">
        <v>25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17">
        <v>0</v>
      </c>
      <c r="W62" s="17">
        <f t="shared" si="1"/>
        <v>0</v>
      </c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109"/>
      <c r="AR62" s="110">
        <v>36</v>
      </c>
      <c r="AS62" s="111"/>
      <c r="AT62" s="111"/>
      <c r="AU62" s="111"/>
      <c r="AV62" s="111"/>
      <c r="AW62" s="58"/>
      <c r="AX62" s="58"/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41">
        <f t="shared" si="2"/>
        <v>36</v>
      </c>
      <c r="BF62" s="41">
        <f t="shared" si="4"/>
        <v>72</v>
      </c>
    </row>
    <row r="63" spans="1:59" ht="15.75" hidden="1" customHeight="1" x14ac:dyDescent="0.25">
      <c r="A63" s="154"/>
      <c r="B63" s="151"/>
      <c r="C63" s="151"/>
      <c r="D63" s="54" t="s">
        <v>21</v>
      </c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17">
        <v>0</v>
      </c>
      <c r="W63" s="17">
        <f t="shared" si="1"/>
        <v>0</v>
      </c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109"/>
      <c r="AR63" s="110">
        <v>36</v>
      </c>
      <c r="AS63" s="111"/>
      <c r="AT63" s="111"/>
      <c r="AU63" s="111"/>
      <c r="AV63" s="111"/>
      <c r="AW63" s="58"/>
      <c r="AX63" s="58"/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41">
        <f t="shared" si="2"/>
        <v>36</v>
      </c>
      <c r="BF63" s="41">
        <f t="shared" si="4"/>
        <v>72</v>
      </c>
    </row>
    <row r="64" spans="1:59" ht="15.75" hidden="1" customHeight="1" x14ac:dyDescent="0.25">
      <c r="A64" s="154"/>
      <c r="B64" s="151"/>
      <c r="C64" s="151"/>
      <c r="D64" s="54" t="s">
        <v>25</v>
      </c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17">
        <v>0</v>
      </c>
      <c r="W64" s="17">
        <f t="shared" si="1"/>
        <v>0</v>
      </c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109"/>
      <c r="AR64" s="110">
        <v>36</v>
      </c>
      <c r="AS64" s="111"/>
      <c r="AT64" s="111"/>
      <c r="AU64" s="111"/>
      <c r="AV64" s="111"/>
      <c r="AW64" s="58"/>
      <c r="AX64" s="58"/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41">
        <f t="shared" si="2"/>
        <v>36</v>
      </c>
      <c r="BF64" s="41">
        <f t="shared" si="4"/>
        <v>72</v>
      </c>
    </row>
    <row r="65" spans="1:58" ht="15.75" hidden="1" customHeight="1" x14ac:dyDescent="0.25">
      <c r="A65" s="154"/>
      <c r="B65" s="151"/>
      <c r="C65" s="151"/>
      <c r="D65" s="54" t="s">
        <v>21</v>
      </c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17">
        <v>0</v>
      </c>
      <c r="W65" s="17">
        <f t="shared" si="1"/>
        <v>0</v>
      </c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109"/>
      <c r="AR65" s="110">
        <v>36</v>
      </c>
      <c r="AS65" s="111"/>
      <c r="AT65" s="111"/>
      <c r="AU65" s="111"/>
      <c r="AV65" s="111"/>
      <c r="AW65" s="58"/>
      <c r="AX65" s="58"/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41">
        <f t="shared" si="2"/>
        <v>36</v>
      </c>
      <c r="BF65" s="41">
        <f t="shared" si="4"/>
        <v>72</v>
      </c>
    </row>
    <row r="66" spans="1:58" ht="0.75" hidden="1" customHeight="1" x14ac:dyDescent="0.25">
      <c r="A66" s="154"/>
      <c r="B66" s="151"/>
      <c r="C66" s="174"/>
      <c r="D66" s="54" t="s">
        <v>25</v>
      </c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17">
        <v>0</v>
      </c>
      <c r="W66" s="17">
        <f t="shared" si="1"/>
        <v>0</v>
      </c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109"/>
      <c r="AR66" s="110">
        <v>36</v>
      </c>
      <c r="AS66" s="111"/>
      <c r="AT66" s="111"/>
      <c r="AU66" s="111"/>
      <c r="AV66" s="111"/>
      <c r="AW66" s="58"/>
      <c r="AX66" s="58"/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41">
        <f t="shared" si="2"/>
        <v>36</v>
      </c>
      <c r="BF66" s="41">
        <f t="shared" si="4"/>
        <v>72</v>
      </c>
    </row>
    <row r="67" spans="1:58" ht="45" hidden="1" customHeight="1" x14ac:dyDescent="0.25">
      <c r="A67" s="154"/>
      <c r="B67" s="151"/>
      <c r="C67" s="174"/>
      <c r="D67" s="54" t="s">
        <v>21</v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17">
        <v>0</v>
      </c>
      <c r="W67" s="17">
        <f t="shared" si="1"/>
        <v>0</v>
      </c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109"/>
      <c r="AR67" s="110">
        <v>36</v>
      </c>
      <c r="AS67" s="111"/>
      <c r="AT67" s="111"/>
      <c r="AU67" s="111"/>
      <c r="AV67" s="111"/>
      <c r="AW67" s="58"/>
      <c r="AX67" s="58"/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41">
        <f t="shared" si="2"/>
        <v>36</v>
      </c>
      <c r="BF67" s="41">
        <f t="shared" si="4"/>
        <v>72</v>
      </c>
    </row>
    <row r="68" spans="1:58" ht="32.25" customHeight="1" x14ac:dyDescent="0.25">
      <c r="A68" s="154"/>
      <c r="B68" s="195" t="s">
        <v>34</v>
      </c>
      <c r="C68" s="196"/>
      <c r="D68" s="197"/>
      <c r="E68" s="17">
        <v>36</v>
      </c>
      <c r="F68" s="128">
        <v>36</v>
      </c>
      <c r="G68" s="128">
        <v>36</v>
      </c>
      <c r="H68" s="128">
        <v>36</v>
      </c>
      <c r="I68" s="128">
        <v>36</v>
      </c>
      <c r="J68" s="128">
        <v>36</v>
      </c>
      <c r="K68" s="128">
        <v>36</v>
      </c>
      <c r="L68" s="128">
        <v>36</v>
      </c>
      <c r="M68" s="128">
        <v>36</v>
      </c>
      <c r="N68" s="128">
        <v>36</v>
      </c>
      <c r="O68" s="128">
        <v>36</v>
      </c>
      <c r="P68" s="128">
        <v>36</v>
      </c>
      <c r="Q68" s="128">
        <v>36</v>
      </c>
      <c r="R68" s="128">
        <v>36</v>
      </c>
      <c r="S68" s="128">
        <v>36</v>
      </c>
      <c r="T68" s="128">
        <v>36</v>
      </c>
      <c r="U68" s="128">
        <v>36</v>
      </c>
      <c r="V68" s="41">
        <v>0</v>
      </c>
      <c r="W68" s="41">
        <v>612</v>
      </c>
      <c r="X68" s="41">
        <v>36</v>
      </c>
      <c r="Y68" s="41">
        <v>36</v>
      </c>
      <c r="Z68" s="41">
        <v>36</v>
      </c>
      <c r="AA68" s="41">
        <v>36</v>
      </c>
      <c r="AB68" s="41">
        <v>36</v>
      </c>
      <c r="AC68" s="41">
        <v>36</v>
      </c>
      <c r="AD68" s="41">
        <v>36</v>
      </c>
      <c r="AE68" s="41">
        <v>36</v>
      </c>
      <c r="AF68" s="41">
        <v>36</v>
      </c>
      <c r="AG68" s="41">
        <v>36</v>
      </c>
      <c r="AH68" s="41">
        <v>36</v>
      </c>
      <c r="AI68" s="41">
        <v>36</v>
      </c>
      <c r="AJ68" s="41">
        <v>36</v>
      </c>
      <c r="AK68" s="41">
        <v>36</v>
      </c>
      <c r="AL68" s="41">
        <v>36</v>
      </c>
      <c r="AM68" s="41">
        <v>36</v>
      </c>
      <c r="AN68" s="41">
        <v>36</v>
      </c>
      <c r="AO68" s="41">
        <v>36</v>
      </c>
      <c r="AP68" s="41">
        <v>36</v>
      </c>
      <c r="AQ68" s="41">
        <v>36</v>
      </c>
      <c r="AR68" s="41">
        <v>36</v>
      </c>
      <c r="AS68" s="41">
        <v>36</v>
      </c>
      <c r="AT68" s="41">
        <v>36</v>
      </c>
      <c r="AU68" s="41">
        <v>36</v>
      </c>
      <c r="AV68" s="41">
        <v>36</v>
      </c>
      <c r="AW68" s="41">
        <v>36</v>
      </c>
      <c r="AX68" s="41">
        <v>36</v>
      </c>
      <c r="AY68" s="41">
        <v>0</v>
      </c>
      <c r="AZ68" s="41">
        <v>0</v>
      </c>
      <c r="BA68" s="41">
        <v>0</v>
      </c>
      <c r="BB68" s="41">
        <v>0</v>
      </c>
      <c r="BC68" s="41">
        <v>0</v>
      </c>
      <c r="BD68" s="41">
        <v>0</v>
      </c>
      <c r="BE68" s="41">
        <v>972</v>
      </c>
      <c r="BF68" s="41">
        <f>BE68+W68</f>
        <v>1584</v>
      </c>
    </row>
    <row r="69" spans="1:58" ht="32.25" customHeight="1" x14ac:dyDescent="0.25">
      <c r="A69" s="154"/>
      <c r="B69" s="198" t="s">
        <v>35</v>
      </c>
      <c r="C69" s="199"/>
      <c r="D69" s="200"/>
      <c r="E69" s="112">
        <v>18</v>
      </c>
      <c r="F69" s="112">
        <v>18</v>
      </c>
      <c r="G69" s="112">
        <v>18</v>
      </c>
      <c r="H69" s="112">
        <v>18</v>
      </c>
      <c r="I69" s="112">
        <v>18</v>
      </c>
      <c r="J69" s="112">
        <v>18</v>
      </c>
      <c r="K69" s="112">
        <v>18</v>
      </c>
      <c r="L69" s="112">
        <v>18</v>
      </c>
      <c r="M69" s="112">
        <v>18</v>
      </c>
      <c r="N69" s="112">
        <v>18</v>
      </c>
      <c r="O69" s="112">
        <v>18</v>
      </c>
      <c r="P69" s="112">
        <v>18</v>
      </c>
      <c r="Q69" s="112">
        <v>18</v>
      </c>
      <c r="R69" s="112">
        <v>18</v>
      </c>
      <c r="S69" s="112">
        <v>18</v>
      </c>
      <c r="T69" s="112">
        <v>18</v>
      </c>
      <c r="U69" s="112">
        <v>0</v>
      </c>
      <c r="V69" s="41">
        <v>0</v>
      </c>
      <c r="W69" s="113">
        <v>288</v>
      </c>
      <c r="X69" s="41">
        <v>18</v>
      </c>
      <c r="Y69" s="41">
        <v>18</v>
      </c>
      <c r="Z69" s="41">
        <v>18</v>
      </c>
      <c r="AA69" s="41">
        <v>18</v>
      </c>
      <c r="AB69" s="41">
        <v>18</v>
      </c>
      <c r="AC69" s="41">
        <v>18</v>
      </c>
      <c r="AD69" s="41">
        <v>18</v>
      </c>
      <c r="AE69" s="41">
        <v>18</v>
      </c>
      <c r="AF69" s="41">
        <v>18</v>
      </c>
      <c r="AG69" s="41">
        <v>18</v>
      </c>
      <c r="AH69" s="41">
        <v>18</v>
      </c>
      <c r="AI69" s="41">
        <v>18</v>
      </c>
      <c r="AJ69" s="41">
        <v>18</v>
      </c>
      <c r="AK69" s="41">
        <v>18</v>
      </c>
      <c r="AL69" s="41">
        <v>18</v>
      </c>
      <c r="AM69" s="41">
        <v>18</v>
      </c>
      <c r="AN69" s="41">
        <v>18</v>
      </c>
      <c r="AO69" s="41">
        <v>18</v>
      </c>
      <c r="AP69" s="41">
        <v>18</v>
      </c>
      <c r="AQ69" s="41">
        <v>0</v>
      </c>
      <c r="AR69" s="41">
        <v>0</v>
      </c>
      <c r="AS69" s="41">
        <v>0</v>
      </c>
      <c r="AT69" s="41">
        <v>0</v>
      </c>
      <c r="AU69" s="41">
        <v>0</v>
      </c>
      <c r="AV69" s="41">
        <v>0</v>
      </c>
      <c r="AW69" s="41">
        <v>0</v>
      </c>
      <c r="AX69" s="41">
        <v>0</v>
      </c>
      <c r="AY69" s="41">
        <v>0</v>
      </c>
      <c r="AZ69" s="41">
        <v>0</v>
      </c>
      <c r="BA69" s="41">
        <v>0</v>
      </c>
      <c r="BB69" s="41">
        <v>0</v>
      </c>
      <c r="BC69" s="41">
        <v>0</v>
      </c>
      <c r="BD69" s="41">
        <v>0</v>
      </c>
      <c r="BE69" s="41">
        <v>342</v>
      </c>
      <c r="BF69" s="113">
        <f>W69+BE69</f>
        <v>630</v>
      </c>
    </row>
    <row r="70" spans="1:58" ht="31.5" customHeight="1" x14ac:dyDescent="0.25">
      <c r="A70" s="155"/>
      <c r="B70" s="195" t="s">
        <v>31</v>
      </c>
      <c r="C70" s="196"/>
      <c r="D70" s="197"/>
      <c r="E70" s="114">
        <f>E68+E69</f>
        <v>54</v>
      </c>
      <c r="F70" s="114">
        <f t="shared" ref="F70:T70" si="8">F68+F69</f>
        <v>54</v>
      </c>
      <c r="G70" s="114">
        <f t="shared" si="8"/>
        <v>54</v>
      </c>
      <c r="H70" s="114">
        <f t="shared" si="8"/>
        <v>54</v>
      </c>
      <c r="I70" s="114">
        <f t="shared" si="8"/>
        <v>54</v>
      </c>
      <c r="J70" s="114">
        <f t="shared" si="8"/>
        <v>54</v>
      </c>
      <c r="K70" s="114">
        <f t="shared" si="8"/>
        <v>54</v>
      </c>
      <c r="L70" s="114">
        <f t="shared" si="8"/>
        <v>54</v>
      </c>
      <c r="M70" s="114">
        <f t="shared" si="8"/>
        <v>54</v>
      </c>
      <c r="N70" s="114">
        <f t="shared" si="8"/>
        <v>54</v>
      </c>
      <c r="O70" s="114">
        <f t="shared" si="8"/>
        <v>54</v>
      </c>
      <c r="P70" s="114">
        <f t="shared" si="8"/>
        <v>54</v>
      </c>
      <c r="Q70" s="114">
        <f t="shared" si="8"/>
        <v>54</v>
      </c>
      <c r="R70" s="114">
        <f t="shared" si="8"/>
        <v>54</v>
      </c>
      <c r="S70" s="114">
        <f t="shared" si="8"/>
        <v>54</v>
      </c>
      <c r="T70" s="114">
        <f t="shared" si="8"/>
        <v>54</v>
      </c>
      <c r="U70" s="114">
        <v>36</v>
      </c>
      <c r="V70" s="48">
        <v>0</v>
      </c>
      <c r="W70" s="115">
        <f>W68+W69</f>
        <v>900</v>
      </c>
      <c r="X70" s="48">
        <f>X68+X69</f>
        <v>54</v>
      </c>
      <c r="Y70" s="48">
        <f t="shared" ref="Y70:AN70" si="9">Y68+Y69</f>
        <v>54</v>
      </c>
      <c r="Z70" s="48">
        <f t="shared" si="9"/>
        <v>54</v>
      </c>
      <c r="AA70" s="48">
        <f t="shared" si="9"/>
        <v>54</v>
      </c>
      <c r="AB70" s="48">
        <f t="shared" si="9"/>
        <v>54</v>
      </c>
      <c r="AC70" s="48">
        <f t="shared" si="9"/>
        <v>54</v>
      </c>
      <c r="AD70" s="48">
        <f t="shared" si="9"/>
        <v>54</v>
      </c>
      <c r="AE70" s="48">
        <f t="shared" si="9"/>
        <v>54</v>
      </c>
      <c r="AF70" s="48">
        <f t="shared" si="9"/>
        <v>54</v>
      </c>
      <c r="AG70" s="48">
        <f t="shared" si="9"/>
        <v>54</v>
      </c>
      <c r="AH70" s="48">
        <f t="shared" si="9"/>
        <v>54</v>
      </c>
      <c r="AI70" s="48">
        <f t="shared" si="9"/>
        <v>54</v>
      </c>
      <c r="AJ70" s="48">
        <f t="shared" si="9"/>
        <v>54</v>
      </c>
      <c r="AK70" s="48">
        <f t="shared" si="9"/>
        <v>54</v>
      </c>
      <c r="AL70" s="48">
        <f t="shared" si="9"/>
        <v>54</v>
      </c>
      <c r="AM70" s="48">
        <f t="shared" si="9"/>
        <v>54</v>
      </c>
      <c r="AN70" s="48">
        <f t="shared" si="9"/>
        <v>54</v>
      </c>
      <c r="AO70" s="48">
        <v>54</v>
      </c>
      <c r="AP70" s="48">
        <v>54</v>
      </c>
      <c r="AQ70" s="48">
        <v>36</v>
      </c>
      <c r="AR70" s="48">
        <v>36</v>
      </c>
      <c r="AS70" s="48">
        <v>36</v>
      </c>
      <c r="AT70" s="48">
        <v>36</v>
      </c>
      <c r="AU70" s="48">
        <v>36</v>
      </c>
      <c r="AV70" s="48">
        <v>36</v>
      </c>
      <c r="AW70" s="48">
        <f t="shared" ref="AW70:AX70" si="10">AV68</f>
        <v>36</v>
      </c>
      <c r="AX70" s="48">
        <f t="shared" si="10"/>
        <v>36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f>SUM(BE68+BE69)</f>
        <v>1314</v>
      </c>
      <c r="BF70" s="115">
        <f>SUM(W70+BE70)</f>
        <v>2214</v>
      </c>
    </row>
    <row r="71" spans="1:58" x14ac:dyDescent="0.25">
      <c r="AV71" s="116"/>
      <c r="AW71" s="116"/>
      <c r="AX71" s="116"/>
      <c r="AY71" s="116"/>
      <c r="AZ71" s="116"/>
      <c r="BA71" s="116"/>
      <c r="BB71" s="116"/>
      <c r="BC71" s="116"/>
      <c r="BD71" s="116"/>
      <c r="BE71" s="1"/>
    </row>
    <row r="72" spans="1:58" x14ac:dyDescent="0.25"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116"/>
      <c r="AW72" s="116"/>
      <c r="AX72" s="116"/>
      <c r="AY72" s="116"/>
      <c r="AZ72" s="116"/>
      <c r="BA72" s="116"/>
      <c r="BB72" s="116"/>
      <c r="BC72" s="116"/>
      <c r="BD72" s="116"/>
      <c r="BE72" s="1"/>
    </row>
    <row r="73" spans="1:58" x14ac:dyDescent="0.25"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</row>
    <row r="74" spans="1:58" x14ac:dyDescent="0.25"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</row>
    <row r="75" spans="1:58" x14ac:dyDescent="0.25"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</row>
  </sheetData>
  <mergeCells count="72">
    <mergeCell ref="B22:B23"/>
    <mergeCell ref="C22:C23"/>
    <mergeCell ref="C45:C46"/>
    <mergeCell ref="B37:B38"/>
    <mergeCell ref="C37:C38"/>
    <mergeCell ref="B68:D68"/>
    <mergeCell ref="B69:D69"/>
    <mergeCell ref="B70:D70"/>
    <mergeCell ref="AC72:AU75"/>
    <mergeCell ref="B64:B65"/>
    <mergeCell ref="C64:C65"/>
    <mergeCell ref="B66:B67"/>
    <mergeCell ref="C66:C67"/>
    <mergeCell ref="B50:B51"/>
    <mergeCell ref="C50:C51"/>
    <mergeCell ref="B62:B63"/>
    <mergeCell ref="C62:C63"/>
    <mergeCell ref="C54:C55"/>
    <mergeCell ref="B54:B55"/>
    <mergeCell ref="C52:C53"/>
    <mergeCell ref="B52:B53"/>
    <mergeCell ref="C60:C61"/>
    <mergeCell ref="B60:B61"/>
    <mergeCell ref="B58:B59"/>
    <mergeCell ref="C58:C59"/>
    <mergeCell ref="BF5:BF9"/>
    <mergeCell ref="E6:BE6"/>
    <mergeCell ref="E8:BE8"/>
    <mergeCell ref="AS5:AU5"/>
    <mergeCell ref="J5:L5"/>
    <mergeCell ref="AN5:AQ5"/>
    <mergeCell ref="AJ5:AL5"/>
    <mergeCell ref="F5:H5"/>
    <mergeCell ref="N5:P5"/>
    <mergeCell ref="BA5:BC5"/>
    <mergeCell ref="R5:U5"/>
    <mergeCell ref="W5:Y5"/>
    <mergeCell ref="AA5:AC5"/>
    <mergeCell ref="AE5:AH5"/>
    <mergeCell ref="AW5:AY5"/>
    <mergeCell ref="A5:A9"/>
    <mergeCell ref="B5:B9"/>
    <mergeCell ref="C5:C9"/>
    <mergeCell ref="D5:D9"/>
    <mergeCell ref="C20:C21"/>
    <mergeCell ref="A10:A70"/>
    <mergeCell ref="B33:B34"/>
    <mergeCell ref="C33:C34"/>
    <mergeCell ref="B24:B25"/>
    <mergeCell ref="C24:C25"/>
    <mergeCell ref="B29:B30"/>
    <mergeCell ref="C29:C30"/>
    <mergeCell ref="B39:B40"/>
    <mergeCell ref="C39:C40"/>
    <mergeCell ref="B45:B46"/>
    <mergeCell ref="B20:B21"/>
    <mergeCell ref="B47:B48"/>
    <mergeCell ref="C10:C11"/>
    <mergeCell ref="B10:B11"/>
    <mergeCell ref="B14:B15"/>
    <mergeCell ref="C14:C15"/>
    <mergeCell ref="B12:B13"/>
    <mergeCell ref="C47:C48"/>
    <mergeCell ref="B43:B44"/>
    <mergeCell ref="C43:C44"/>
    <mergeCell ref="B16:B17"/>
    <mergeCell ref="C12:C13"/>
    <mergeCell ref="C16:C17"/>
    <mergeCell ref="B31:B32"/>
    <mergeCell ref="C31:C32"/>
    <mergeCell ref="C41:C42"/>
    <mergeCell ref="B41:B42"/>
  </mergeCells>
  <pageMargins left="0.19685039370078741" right="0" top="0.55118110236220474" bottom="0.19685039370078741" header="0.39370078740157483" footer="0.19685039370078741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BF60"/>
  <sheetViews>
    <sheetView tabSelected="1" topLeftCell="A10" zoomScale="70" zoomScaleNormal="70" zoomScaleSheetLayoutView="70" workbookViewId="0">
      <selection activeCell="B55" sqref="B55:D55"/>
    </sheetView>
  </sheetViews>
  <sheetFormatPr defaultRowHeight="15" x14ac:dyDescent="0.25"/>
  <cols>
    <col min="1" max="1" width="3.5703125" style="6" customWidth="1"/>
    <col min="2" max="2" width="12.140625" style="6" customWidth="1"/>
    <col min="3" max="3" width="30" style="6" customWidth="1"/>
    <col min="4" max="4" width="14.7109375" style="6" customWidth="1"/>
    <col min="5" max="5" width="4.85546875" style="6" customWidth="1"/>
    <col min="6" max="6" width="4.42578125" style="6" customWidth="1"/>
    <col min="7" max="7" width="4.28515625" style="6" customWidth="1"/>
    <col min="8" max="8" width="4.42578125" style="6" customWidth="1"/>
    <col min="9" max="10" width="4.85546875" style="6" customWidth="1"/>
    <col min="11" max="13" width="4.42578125" style="6" customWidth="1"/>
    <col min="14" max="14" width="4.85546875" style="6" customWidth="1"/>
    <col min="15" max="15" width="4.42578125" style="6" customWidth="1"/>
    <col min="16" max="16" width="4.140625" style="6" customWidth="1"/>
    <col min="17" max="18" width="4.42578125" style="6" customWidth="1"/>
    <col min="19" max="19" width="4.5703125" style="6" customWidth="1"/>
    <col min="20" max="20" width="4.28515625" style="6" customWidth="1"/>
    <col min="21" max="21" width="4.140625" style="6" customWidth="1"/>
    <col min="22" max="22" width="4.28515625" style="6" customWidth="1"/>
    <col min="23" max="23" width="5.7109375" style="6" customWidth="1"/>
    <col min="24" max="24" width="4.7109375" style="6" customWidth="1"/>
    <col min="25" max="25" width="5.42578125" style="6" customWidth="1"/>
    <col min="26" max="26" width="4.85546875" style="6" customWidth="1"/>
    <col min="27" max="27" width="5.42578125" style="6" customWidth="1"/>
    <col min="28" max="28" width="4.85546875" style="6" customWidth="1"/>
    <col min="29" max="29" width="4.7109375" style="6" customWidth="1"/>
    <col min="30" max="30" width="4.5703125" style="6" customWidth="1"/>
    <col min="31" max="31" width="4.85546875" style="6" customWidth="1"/>
    <col min="32" max="32" width="4.7109375" style="6" customWidth="1"/>
    <col min="33" max="34" width="3.7109375" style="6" customWidth="1"/>
    <col min="35" max="35" width="4.42578125" style="6" customWidth="1"/>
    <col min="36" max="39" width="3.7109375" style="6" customWidth="1"/>
    <col min="40" max="40" width="5.140625" style="6" customWidth="1"/>
    <col min="41" max="52" width="3.7109375" style="6" customWidth="1"/>
    <col min="53" max="54" width="4.140625" style="6" customWidth="1"/>
    <col min="55" max="55" width="4.85546875" style="6" customWidth="1"/>
    <col min="56" max="56" width="4.28515625" style="6" customWidth="1"/>
    <col min="57" max="57" width="7" style="6" customWidth="1"/>
    <col min="58" max="58" width="6.5703125" style="6" customWidth="1"/>
    <col min="59" max="16384" width="9.140625" style="6"/>
  </cols>
  <sheetData>
    <row r="5" spans="1:58" ht="11.25" customHeight="1" x14ac:dyDescent="0.25">
      <c r="AF5" s="117"/>
      <c r="AG5" s="117"/>
      <c r="AH5" s="117"/>
    </row>
    <row r="6" spans="1:58" ht="97.5" customHeight="1" x14ac:dyDescent="0.25">
      <c r="A6" s="142" t="s">
        <v>0</v>
      </c>
      <c r="B6" s="142" t="s">
        <v>1</v>
      </c>
      <c r="C6" s="152" t="s">
        <v>2</v>
      </c>
      <c r="D6" s="153" t="s">
        <v>3</v>
      </c>
      <c r="E6" s="3" t="s">
        <v>159</v>
      </c>
      <c r="F6" s="156" t="s">
        <v>4</v>
      </c>
      <c r="G6" s="156"/>
      <c r="H6" s="156"/>
      <c r="I6" s="8" t="s">
        <v>160</v>
      </c>
      <c r="J6" s="157" t="s">
        <v>5</v>
      </c>
      <c r="K6" s="158"/>
      <c r="L6" s="159"/>
      <c r="M6" s="9" t="s">
        <v>161</v>
      </c>
      <c r="N6" s="160" t="s">
        <v>6</v>
      </c>
      <c r="O6" s="161"/>
      <c r="P6" s="162"/>
      <c r="Q6" s="9" t="s">
        <v>162</v>
      </c>
      <c r="R6" s="160" t="s">
        <v>7</v>
      </c>
      <c r="S6" s="161"/>
      <c r="T6" s="161"/>
      <c r="U6" s="162"/>
      <c r="V6" s="9" t="s">
        <v>163</v>
      </c>
      <c r="W6" s="160" t="s">
        <v>8</v>
      </c>
      <c r="X6" s="161"/>
      <c r="Y6" s="162"/>
      <c r="Z6" s="9" t="s">
        <v>164</v>
      </c>
      <c r="AA6" s="160" t="s">
        <v>9</v>
      </c>
      <c r="AB6" s="161"/>
      <c r="AC6" s="162"/>
      <c r="AD6" s="9" t="s">
        <v>165</v>
      </c>
      <c r="AE6" s="160" t="s">
        <v>82</v>
      </c>
      <c r="AF6" s="161"/>
      <c r="AG6" s="161"/>
      <c r="AH6" s="162"/>
      <c r="AI6" s="10" t="s">
        <v>166</v>
      </c>
      <c r="AJ6" s="160" t="s">
        <v>10</v>
      </c>
      <c r="AK6" s="161"/>
      <c r="AL6" s="162"/>
      <c r="AM6" s="9" t="s">
        <v>167</v>
      </c>
      <c r="AN6" s="160" t="s">
        <v>11</v>
      </c>
      <c r="AO6" s="161"/>
      <c r="AP6" s="161"/>
      <c r="AQ6" s="162"/>
      <c r="AR6" s="9" t="s">
        <v>168</v>
      </c>
      <c r="AS6" s="163" t="s">
        <v>12</v>
      </c>
      <c r="AT6" s="163"/>
      <c r="AU6" s="163"/>
      <c r="AV6" s="9" t="s">
        <v>169</v>
      </c>
      <c r="AW6" s="160" t="s">
        <v>13</v>
      </c>
      <c r="AX6" s="161"/>
      <c r="AY6" s="162"/>
      <c r="AZ6" s="9" t="s">
        <v>170</v>
      </c>
      <c r="BA6" s="160" t="s">
        <v>14</v>
      </c>
      <c r="BB6" s="161"/>
      <c r="BC6" s="162"/>
      <c r="BD6" s="9" t="s">
        <v>171</v>
      </c>
      <c r="BE6" s="2"/>
      <c r="BF6" s="142" t="s">
        <v>15</v>
      </c>
    </row>
    <row r="7" spans="1:58" ht="20.25" customHeight="1" x14ac:dyDescent="0.25">
      <c r="A7" s="142"/>
      <c r="B7" s="142"/>
      <c r="C7" s="152"/>
      <c r="D7" s="154"/>
      <c r="E7" s="143" t="s">
        <v>16</v>
      </c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2"/>
    </row>
    <row r="8" spans="1:58" ht="22.5" customHeight="1" x14ac:dyDescent="0.25">
      <c r="A8" s="142"/>
      <c r="B8" s="142"/>
      <c r="C8" s="152"/>
      <c r="D8" s="154"/>
      <c r="E8" s="31">
        <v>35</v>
      </c>
      <c r="F8" s="31">
        <v>36</v>
      </c>
      <c r="G8" s="31">
        <v>37</v>
      </c>
      <c r="H8" s="31">
        <v>38</v>
      </c>
      <c r="I8" s="31">
        <v>39</v>
      </c>
      <c r="J8" s="84">
        <v>40</v>
      </c>
      <c r="K8" s="34">
        <v>41</v>
      </c>
      <c r="L8" s="34">
        <v>42</v>
      </c>
      <c r="M8" s="34">
        <v>43</v>
      </c>
      <c r="N8" s="34">
        <v>44</v>
      </c>
      <c r="O8" s="34">
        <v>45</v>
      </c>
      <c r="P8" s="34">
        <v>46</v>
      </c>
      <c r="Q8" s="34">
        <v>47</v>
      </c>
      <c r="R8" s="34">
        <v>48</v>
      </c>
      <c r="S8" s="34">
        <v>49</v>
      </c>
      <c r="T8" s="34">
        <v>50</v>
      </c>
      <c r="U8" s="34">
        <v>51</v>
      </c>
      <c r="V8" s="34">
        <v>52</v>
      </c>
      <c r="W8" s="34">
        <v>1</v>
      </c>
      <c r="X8" s="34">
        <v>2</v>
      </c>
      <c r="Y8" s="34">
        <v>3</v>
      </c>
      <c r="Z8" s="34">
        <v>4</v>
      </c>
      <c r="AA8" s="34">
        <v>5</v>
      </c>
      <c r="AB8" s="34">
        <v>6</v>
      </c>
      <c r="AC8" s="34">
        <v>7</v>
      </c>
      <c r="AD8" s="34">
        <v>8</v>
      </c>
      <c r="AE8" s="34">
        <v>9</v>
      </c>
      <c r="AF8" s="34">
        <v>10</v>
      </c>
      <c r="AG8" s="34">
        <v>11</v>
      </c>
      <c r="AH8" s="34">
        <v>12</v>
      </c>
      <c r="AI8" s="34">
        <v>13</v>
      </c>
      <c r="AJ8" s="34">
        <v>14</v>
      </c>
      <c r="AK8" s="34">
        <v>15</v>
      </c>
      <c r="AL8" s="34">
        <v>16</v>
      </c>
      <c r="AM8" s="34">
        <v>17</v>
      </c>
      <c r="AN8" s="34">
        <v>18</v>
      </c>
      <c r="AO8" s="34">
        <v>19</v>
      </c>
      <c r="AP8" s="34">
        <v>20</v>
      </c>
      <c r="AQ8" s="34">
        <v>21</v>
      </c>
      <c r="AR8" s="34">
        <v>22</v>
      </c>
      <c r="AS8" s="34">
        <v>23</v>
      </c>
      <c r="AT8" s="34">
        <v>24</v>
      </c>
      <c r="AU8" s="34">
        <v>25</v>
      </c>
      <c r="AV8" s="34">
        <v>26</v>
      </c>
      <c r="AW8" s="34">
        <v>27</v>
      </c>
      <c r="AX8" s="34">
        <v>28</v>
      </c>
      <c r="AY8" s="34">
        <v>29</v>
      </c>
      <c r="AZ8" s="34">
        <v>30</v>
      </c>
      <c r="BA8" s="34">
        <v>31</v>
      </c>
      <c r="BB8" s="34">
        <v>32</v>
      </c>
      <c r="BC8" s="34">
        <v>33</v>
      </c>
      <c r="BD8" s="34">
        <v>34</v>
      </c>
      <c r="BE8" s="34">
        <v>35</v>
      </c>
      <c r="BF8" s="142"/>
    </row>
    <row r="9" spans="1:58" ht="30" customHeight="1" x14ac:dyDescent="0.25">
      <c r="A9" s="142"/>
      <c r="B9" s="142"/>
      <c r="C9" s="152"/>
      <c r="D9" s="154"/>
      <c r="E9" s="190" t="s">
        <v>17</v>
      </c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1"/>
      <c r="BA9" s="191"/>
      <c r="BB9" s="191"/>
      <c r="BC9" s="191"/>
      <c r="BD9" s="191"/>
      <c r="BE9" s="192"/>
      <c r="BF9" s="142"/>
    </row>
    <row r="10" spans="1:58" ht="46.5" customHeight="1" x14ac:dyDescent="0.25">
      <c r="A10" s="142"/>
      <c r="B10" s="142"/>
      <c r="C10" s="152"/>
      <c r="D10" s="155"/>
      <c r="E10" s="31">
        <v>1</v>
      </c>
      <c r="F10" s="31">
        <v>2</v>
      </c>
      <c r="G10" s="31">
        <v>3</v>
      </c>
      <c r="H10" s="31">
        <v>4</v>
      </c>
      <c r="I10" s="31">
        <v>5</v>
      </c>
      <c r="J10" s="31">
        <v>6</v>
      </c>
      <c r="K10" s="31">
        <v>7</v>
      </c>
      <c r="L10" s="31">
        <v>8</v>
      </c>
      <c r="M10" s="31">
        <v>9</v>
      </c>
      <c r="N10" s="31">
        <v>10</v>
      </c>
      <c r="O10" s="31">
        <v>11</v>
      </c>
      <c r="P10" s="31">
        <v>12</v>
      </c>
      <c r="Q10" s="31">
        <v>13</v>
      </c>
      <c r="R10" s="31">
        <v>14</v>
      </c>
      <c r="S10" s="31">
        <v>15</v>
      </c>
      <c r="T10" s="31">
        <v>16</v>
      </c>
      <c r="U10" s="31">
        <v>17</v>
      </c>
      <c r="V10" s="31">
        <v>18</v>
      </c>
      <c r="W10" s="31">
        <v>19</v>
      </c>
      <c r="X10" s="31">
        <v>20</v>
      </c>
      <c r="Y10" s="31">
        <v>21</v>
      </c>
      <c r="Z10" s="31">
        <v>22</v>
      </c>
      <c r="AA10" s="34">
        <v>23</v>
      </c>
      <c r="AB10" s="34">
        <v>24</v>
      </c>
      <c r="AC10" s="34">
        <v>25</v>
      </c>
      <c r="AD10" s="34">
        <v>26</v>
      </c>
      <c r="AE10" s="34">
        <v>27</v>
      </c>
      <c r="AF10" s="34">
        <v>28</v>
      </c>
      <c r="AG10" s="34">
        <v>29</v>
      </c>
      <c r="AH10" s="34">
        <v>30</v>
      </c>
      <c r="AI10" s="34">
        <v>31</v>
      </c>
      <c r="AJ10" s="34">
        <v>32</v>
      </c>
      <c r="AK10" s="34">
        <v>33</v>
      </c>
      <c r="AL10" s="34">
        <v>34</v>
      </c>
      <c r="AM10" s="34">
        <v>35</v>
      </c>
      <c r="AN10" s="34">
        <v>36</v>
      </c>
      <c r="AO10" s="34">
        <v>37</v>
      </c>
      <c r="AP10" s="34">
        <v>38</v>
      </c>
      <c r="AQ10" s="34">
        <v>39</v>
      </c>
      <c r="AR10" s="34">
        <v>40</v>
      </c>
      <c r="AS10" s="34">
        <v>41</v>
      </c>
      <c r="AT10" s="34">
        <v>42</v>
      </c>
      <c r="AU10" s="34">
        <v>43</v>
      </c>
      <c r="AV10" s="34">
        <v>44</v>
      </c>
      <c r="AW10" s="34">
        <v>45</v>
      </c>
      <c r="AX10" s="34">
        <v>46</v>
      </c>
      <c r="AY10" s="34">
        <v>47</v>
      </c>
      <c r="AZ10" s="34">
        <v>48</v>
      </c>
      <c r="BA10" s="34">
        <v>49</v>
      </c>
      <c r="BB10" s="34">
        <v>50</v>
      </c>
      <c r="BC10" s="34">
        <v>51</v>
      </c>
      <c r="BD10" s="34">
        <v>52</v>
      </c>
      <c r="BE10" s="34"/>
      <c r="BF10" s="142"/>
    </row>
    <row r="11" spans="1:58" ht="26.25" customHeight="1" x14ac:dyDescent="0.25">
      <c r="A11" s="153" t="s">
        <v>90</v>
      </c>
      <c r="B11" s="149" t="s">
        <v>38</v>
      </c>
      <c r="C11" s="168" t="s">
        <v>95</v>
      </c>
      <c r="D11" s="15" t="s">
        <v>25</v>
      </c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18">
        <v>0</v>
      </c>
      <c r="W11" s="18">
        <f>SUM(E11:V11)</f>
        <v>0</v>
      </c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23"/>
      <c r="AR11" s="23"/>
      <c r="AS11" s="23"/>
      <c r="AT11" s="23"/>
      <c r="AU11" s="23"/>
      <c r="AV11" s="23"/>
      <c r="AW11" s="23"/>
      <c r="AX11" s="23"/>
      <c r="AY11" s="17"/>
      <c r="AZ11" s="17"/>
      <c r="BA11" s="17"/>
      <c r="BB11" s="17"/>
      <c r="BC11" s="17"/>
      <c r="BD11" s="17"/>
      <c r="BE11" s="17">
        <f>SUM(X11:BD11)</f>
        <v>0</v>
      </c>
      <c r="BF11" s="17">
        <f t="shared" ref="BF11:BF16" si="0">W11+BE11</f>
        <v>0</v>
      </c>
    </row>
    <row r="12" spans="1:58" ht="24" customHeight="1" x14ac:dyDescent="0.25">
      <c r="A12" s="154"/>
      <c r="B12" s="149"/>
      <c r="C12" s="168"/>
      <c r="D12" s="15" t="s">
        <v>21</v>
      </c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18">
        <v>0</v>
      </c>
      <c r="W12" s="18">
        <f>SUM(E12:V12)</f>
        <v>0</v>
      </c>
      <c r="X12" s="20"/>
      <c r="Y12" s="20"/>
      <c r="Z12" s="20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17"/>
      <c r="AZ12" s="17"/>
      <c r="BA12" s="17"/>
      <c r="BB12" s="17"/>
      <c r="BC12" s="17"/>
      <c r="BD12" s="17"/>
      <c r="BE12" s="17">
        <f>V12+BD12</f>
        <v>0</v>
      </c>
      <c r="BF12" s="17">
        <f t="shared" si="0"/>
        <v>0</v>
      </c>
    </row>
    <row r="13" spans="1:58" x14ac:dyDescent="0.25">
      <c r="A13" s="154"/>
      <c r="B13" s="172" t="s">
        <v>42</v>
      </c>
      <c r="C13" s="172" t="s">
        <v>24</v>
      </c>
      <c r="D13" s="21" t="s">
        <v>25</v>
      </c>
      <c r="E13" s="12">
        <v>2</v>
      </c>
      <c r="F13" s="12">
        <v>2</v>
      </c>
      <c r="G13" s="12">
        <v>2</v>
      </c>
      <c r="H13" s="12">
        <v>2</v>
      </c>
      <c r="I13" s="12">
        <v>2</v>
      </c>
      <c r="J13" s="12">
        <v>2</v>
      </c>
      <c r="K13" s="12">
        <v>2</v>
      </c>
      <c r="L13" s="12">
        <v>2</v>
      </c>
      <c r="M13" s="12">
        <v>2</v>
      </c>
      <c r="N13" s="12">
        <v>2</v>
      </c>
      <c r="O13" s="12">
        <v>4</v>
      </c>
      <c r="P13" s="12"/>
      <c r="Q13" s="12"/>
      <c r="R13" s="12"/>
      <c r="S13" s="12"/>
      <c r="T13" s="12"/>
      <c r="U13" s="12"/>
      <c r="V13" s="18">
        <v>0</v>
      </c>
      <c r="W13" s="18">
        <f t="shared" ref="W13:W52" si="1">SUM(E13:V13)</f>
        <v>24</v>
      </c>
      <c r="X13" s="12"/>
      <c r="Y13" s="12"/>
      <c r="Z13" s="12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58"/>
      <c r="AZ13" s="58"/>
      <c r="BA13" s="58"/>
      <c r="BB13" s="58"/>
      <c r="BC13" s="58"/>
      <c r="BD13" s="58"/>
      <c r="BE13" s="17">
        <f>SUM(X13:BD13)</f>
        <v>0</v>
      </c>
      <c r="BF13" s="17">
        <f t="shared" si="0"/>
        <v>24</v>
      </c>
    </row>
    <row r="14" spans="1:58" x14ac:dyDescent="0.25">
      <c r="A14" s="154"/>
      <c r="B14" s="172"/>
      <c r="C14" s="172"/>
      <c r="D14" s="21" t="s">
        <v>21</v>
      </c>
      <c r="E14" s="12">
        <v>2</v>
      </c>
      <c r="F14" s="12">
        <v>0</v>
      </c>
      <c r="G14" s="12">
        <v>2</v>
      </c>
      <c r="H14" s="12">
        <v>0</v>
      </c>
      <c r="I14" s="12">
        <v>2</v>
      </c>
      <c r="J14" s="12">
        <v>0</v>
      </c>
      <c r="K14" s="12">
        <v>2</v>
      </c>
      <c r="L14" s="12">
        <v>0</v>
      </c>
      <c r="M14" s="12">
        <v>2</v>
      </c>
      <c r="N14" s="12">
        <v>0</v>
      </c>
      <c r="O14" s="12">
        <v>2</v>
      </c>
      <c r="P14" s="12"/>
      <c r="Q14" s="12"/>
      <c r="R14" s="12"/>
      <c r="S14" s="12"/>
      <c r="T14" s="12"/>
      <c r="U14" s="12"/>
      <c r="V14" s="18">
        <v>0</v>
      </c>
      <c r="W14" s="18">
        <f t="shared" si="1"/>
        <v>12</v>
      </c>
      <c r="X14" s="12"/>
      <c r="Y14" s="12"/>
      <c r="Z14" s="12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58"/>
      <c r="AZ14" s="58"/>
      <c r="BA14" s="58"/>
      <c r="BB14" s="58"/>
      <c r="BC14" s="58"/>
      <c r="BD14" s="58"/>
      <c r="BE14" s="17">
        <f>SUM(X14:BD14)</f>
        <v>0</v>
      </c>
      <c r="BF14" s="17">
        <f t="shared" si="0"/>
        <v>12</v>
      </c>
    </row>
    <row r="15" spans="1:58" x14ac:dyDescent="0.25">
      <c r="A15" s="154"/>
      <c r="B15" s="172" t="s">
        <v>43</v>
      </c>
      <c r="C15" s="181" t="s">
        <v>27</v>
      </c>
      <c r="D15" s="21" t="s">
        <v>25</v>
      </c>
      <c r="E15" s="12">
        <v>2</v>
      </c>
      <c r="F15" s="12">
        <v>2</v>
      </c>
      <c r="G15" s="12">
        <v>2</v>
      </c>
      <c r="H15" s="12">
        <v>2</v>
      </c>
      <c r="I15" s="12">
        <v>2</v>
      </c>
      <c r="J15" s="12">
        <v>2</v>
      </c>
      <c r="K15" s="12">
        <v>2</v>
      </c>
      <c r="L15" s="12">
        <v>2</v>
      </c>
      <c r="M15" s="12">
        <v>2</v>
      </c>
      <c r="N15" s="12">
        <v>2</v>
      </c>
      <c r="O15" s="12">
        <v>4</v>
      </c>
      <c r="P15" s="12"/>
      <c r="Q15" s="12"/>
      <c r="R15" s="12"/>
      <c r="S15" s="12"/>
      <c r="T15" s="12"/>
      <c r="U15" s="12"/>
      <c r="V15" s="18">
        <v>0</v>
      </c>
      <c r="W15" s="18">
        <f t="shared" si="1"/>
        <v>24</v>
      </c>
      <c r="X15" s="12"/>
      <c r="Y15" s="12"/>
      <c r="Z15" s="12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58"/>
      <c r="AZ15" s="58"/>
      <c r="BA15" s="58"/>
      <c r="BB15" s="58"/>
      <c r="BC15" s="58"/>
      <c r="BD15" s="58"/>
      <c r="BE15" s="17">
        <f>SUM(X15:BD15)</f>
        <v>0</v>
      </c>
      <c r="BF15" s="17">
        <f t="shared" si="0"/>
        <v>24</v>
      </c>
    </row>
    <row r="16" spans="1:58" x14ac:dyDescent="0.25">
      <c r="A16" s="154"/>
      <c r="B16" s="172"/>
      <c r="C16" s="182"/>
      <c r="D16" s="21" t="s">
        <v>21</v>
      </c>
      <c r="E16" s="12">
        <v>0</v>
      </c>
      <c r="F16" s="12">
        <v>2</v>
      </c>
      <c r="G16" s="12">
        <v>0</v>
      </c>
      <c r="H16" s="12">
        <v>2</v>
      </c>
      <c r="I16" s="12">
        <v>0</v>
      </c>
      <c r="J16" s="12">
        <v>2</v>
      </c>
      <c r="K16" s="12">
        <v>0</v>
      </c>
      <c r="L16" s="12">
        <v>2</v>
      </c>
      <c r="M16" s="12">
        <v>0</v>
      </c>
      <c r="N16" s="12">
        <v>2</v>
      </c>
      <c r="O16" s="12">
        <v>2</v>
      </c>
      <c r="P16" s="12"/>
      <c r="Q16" s="12"/>
      <c r="R16" s="12"/>
      <c r="S16" s="12"/>
      <c r="T16" s="12"/>
      <c r="U16" s="12"/>
      <c r="V16" s="18">
        <v>0</v>
      </c>
      <c r="W16" s="18">
        <f t="shared" si="1"/>
        <v>12</v>
      </c>
      <c r="X16" s="12"/>
      <c r="Y16" s="12"/>
      <c r="Z16" s="12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58"/>
      <c r="AZ16" s="58"/>
      <c r="BA16" s="58"/>
      <c r="BB16" s="58"/>
      <c r="BC16" s="58"/>
      <c r="BD16" s="58"/>
      <c r="BE16" s="17">
        <v>0</v>
      </c>
      <c r="BF16" s="17">
        <f t="shared" si="0"/>
        <v>12</v>
      </c>
    </row>
    <row r="17" spans="1:58" ht="22.5" customHeight="1" x14ac:dyDescent="0.25">
      <c r="A17" s="154"/>
      <c r="B17" s="149" t="s">
        <v>36</v>
      </c>
      <c r="C17" s="176" t="s">
        <v>46</v>
      </c>
      <c r="D17" s="15" t="s">
        <v>25</v>
      </c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18"/>
      <c r="R17" s="118"/>
      <c r="S17" s="118"/>
      <c r="T17" s="118"/>
      <c r="U17" s="118"/>
      <c r="V17" s="18">
        <v>0</v>
      </c>
      <c r="W17" s="18">
        <f t="shared" si="1"/>
        <v>0</v>
      </c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3"/>
      <c r="AR17" s="23"/>
      <c r="AS17" s="23"/>
      <c r="AT17" s="23"/>
      <c r="AU17" s="23"/>
      <c r="AV17" s="23"/>
      <c r="AW17" s="23"/>
      <c r="AX17" s="23"/>
      <c r="AY17" s="17"/>
      <c r="AZ17" s="17"/>
      <c r="BA17" s="17"/>
      <c r="BB17" s="17"/>
      <c r="BC17" s="17"/>
      <c r="BD17" s="17"/>
      <c r="BE17" s="17">
        <f>SUM(X17:BD17)</f>
        <v>0</v>
      </c>
      <c r="BF17" s="17">
        <f>BE17+W17</f>
        <v>0</v>
      </c>
    </row>
    <row r="18" spans="1:58" ht="22.5" customHeight="1" x14ac:dyDescent="0.25">
      <c r="A18" s="154"/>
      <c r="B18" s="149"/>
      <c r="C18" s="177"/>
      <c r="D18" s="15" t="s">
        <v>21</v>
      </c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18"/>
      <c r="R18" s="118"/>
      <c r="S18" s="118"/>
      <c r="T18" s="118"/>
      <c r="U18" s="118"/>
      <c r="V18" s="18">
        <v>0</v>
      </c>
      <c r="W18" s="18">
        <f t="shared" si="1"/>
        <v>0</v>
      </c>
      <c r="X18" s="20"/>
      <c r="Y18" s="20"/>
      <c r="Z18" s="20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17"/>
      <c r="AZ18" s="17"/>
      <c r="BA18" s="17"/>
      <c r="BB18" s="17"/>
      <c r="BC18" s="17"/>
      <c r="BD18" s="17"/>
      <c r="BE18" s="17">
        <f t="shared" ref="BE18:BE52" si="2">SUM(X18:BD18)</f>
        <v>0</v>
      </c>
      <c r="BF18" s="17">
        <f>W18+BE18</f>
        <v>0</v>
      </c>
    </row>
    <row r="19" spans="1:58" ht="15.75" hidden="1" customHeight="1" x14ac:dyDescent="0.25">
      <c r="A19" s="154"/>
      <c r="B19" s="4"/>
      <c r="C19" s="88"/>
      <c r="D19" s="54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8"/>
      <c r="Q19" s="58"/>
      <c r="R19" s="58"/>
      <c r="S19" s="58"/>
      <c r="T19" s="58"/>
      <c r="U19" s="58"/>
      <c r="V19" s="18">
        <v>0</v>
      </c>
      <c r="W19" s="18">
        <f t="shared" si="1"/>
        <v>0</v>
      </c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58"/>
      <c r="AZ19" s="58"/>
      <c r="BA19" s="58"/>
      <c r="BB19" s="58"/>
      <c r="BC19" s="58"/>
      <c r="BD19" s="58"/>
      <c r="BE19" s="17">
        <f t="shared" si="2"/>
        <v>0</v>
      </c>
      <c r="BF19" s="17">
        <f t="shared" ref="BF19:BF36" si="3">SUM(E19:BE19)</f>
        <v>0</v>
      </c>
    </row>
    <row r="20" spans="1:58" ht="15.75" hidden="1" customHeight="1" x14ac:dyDescent="0.25">
      <c r="A20" s="154"/>
      <c r="B20" s="4"/>
      <c r="C20" s="88"/>
      <c r="D20" s="54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8"/>
      <c r="Q20" s="58"/>
      <c r="R20" s="58"/>
      <c r="S20" s="58"/>
      <c r="T20" s="58"/>
      <c r="U20" s="58"/>
      <c r="V20" s="18">
        <v>0</v>
      </c>
      <c r="W20" s="18">
        <f t="shared" si="1"/>
        <v>0</v>
      </c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58"/>
      <c r="AZ20" s="58"/>
      <c r="BA20" s="58"/>
      <c r="BB20" s="58"/>
      <c r="BC20" s="58"/>
      <c r="BD20" s="58"/>
      <c r="BE20" s="17">
        <f t="shared" si="2"/>
        <v>0</v>
      </c>
      <c r="BF20" s="17">
        <f t="shared" si="3"/>
        <v>0</v>
      </c>
    </row>
    <row r="21" spans="1:58" ht="15.75" customHeight="1" x14ac:dyDescent="0.25">
      <c r="A21" s="154"/>
      <c r="B21" s="164" t="s">
        <v>60</v>
      </c>
      <c r="C21" s="166" t="s">
        <v>173</v>
      </c>
      <c r="D21" s="54" t="s">
        <v>25</v>
      </c>
      <c r="E21" s="55">
        <v>2</v>
      </c>
      <c r="F21" s="55">
        <v>2</v>
      </c>
      <c r="G21" s="55">
        <v>2</v>
      </c>
      <c r="H21" s="55">
        <v>2</v>
      </c>
      <c r="I21" s="55">
        <v>4</v>
      </c>
      <c r="J21" s="55">
        <v>4</v>
      </c>
      <c r="K21" s="55">
        <v>4</v>
      </c>
      <c r="L21" s="55">
        <v>2</v>
      </c>
      <c r="M21" s="55">
        <v>6</v>
      </c>
      <c r="N21" s="55">
        <v>6</v>
      </c>
      <c r="O21" s="55">
        <v>6</v>
      </c>
      <c r="P21" s="58"/>
      <c r="Q21" s="58"/>
      <c r="R21" s="58"/>
      <c r="S21" s="58"/>
      <c r="T21" s="58"/>
      <c r="U21" s="58"/>
      <c r="V21" s="18">
        <v>0</v>
      </c>
      <c r="W21" s="18">
        <f>SUM(E21:P21)</f>
        <v>40</v>
      </c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58"/>
      <c r="AZ21" s="58"/>
      <c r="BA21" s="58"/>
      <c r="BB21" s="58"/>
      <c r="BC21" s="58"/>
      <c r="BD21" s="58"/>
      <c r="BE21" s="17">
        <v>0</v>
      </c>
      <c r="BF21" s="17">
        <f>SUM(W21)</f>
        <v>40</v>
      </c>
    </row>
    <row r="22" spans="1:58" ht="15.75" customHeight="1" x14ac:dyDescent="0.25">
      <c r="A22" s="154"/>
      <c r="B22" s="165"/>
      <c r="C22" s="167"/>
      <c r="D22" s="54" t="s">
        <v>21</v>
      </c>
      <c r="E22" s="55">
        <v>2</v>
      </c>
      <c r="F22" s="55">
        <v>2</v>
      </c>
      <c r="G22" s="55">
        <v>2</v>
      </c>
      <c r="H22" s="55">
        <v>2</v>
      </c>
      <c r="I22" s="55">
        <v>2</v>
      </c>
      <c r="J22" s="55">
        <v>2</v>
      </c>
      <c r="K22" s="55">
        <v>2</v>
      </c>
      <c r="L22" s="55">
        <v>2</v>
      </c>
      <c r="M22" s="55">
        <v>2</v>
      </c>
      <c r="N22" s="55">
        <v>2</v>
      </c>
      <c r="O22" s="55">
        <v>0</v>
      </c>
      <c r="P22" s="58"/>
      <c r="Q22" s="58"/>
      <c r="R22" s="58"/>
      <c r="S22" s="58"/>
      <c r="T22" s="58"/>
      <c r="U22" s="58"/>
      <c r="V22" s="18">
        <v>0</v>
      </c>
      <c r="W22" s="18">
        <f>SUM(E22:P22)</f>
        <v>20</v>
      </c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58"/>
      <c r="AZ22" s="58"/>
      <c r="BA22" s="58"/>
      <c r="BB22" s="58"/>
      <c r="BC22" s="58"/>
      <c r="BD22" s="58"/>
      <c r="BE22" s="17">
        <v>0</v>
      </c>
      <c r="BF22" s="17">
        <f>SUM(W22)</f>
        <v>20</v>
      </c>
    </row>
    <row r="23" spans="1:58" x14ac:dyDescent="0.25">
      <c r="A23" s="154"/>
      <c r="B23" s="151" t="s">
        <v>62</v>
      </c>
      <c r="C23" s="151" t="s">
        <v>64</v>
      </c>
      <c r="D23" s="54" t="s">
        <v>25</v>
      </c>
      <c r="E23" s="55">
        <v>8</v>
      </c>
      <c r="F23" s="55">
        <v>8</v>
      </c>
      <c r="G23" s="55">
        <v>8</v>
      </c>
      <c r="H23" s="55">
        <v>8</v>
      </c>
      <c r="I23" s="55">
        <v>8</v>
      </c>
      <c r="J23" s="55">
        <v>6</v>
      </c>
      <c r="K23" s="55">
        <v>8</v>
      </c>
      <c r="L23" s="55">
        <v>6</v>
      </c>
      <c r="M23" s="55">
        <v>8</v>
      </c>
      <c r="N23" s="55">
        <v>6</v>
      </c>
      <c r="O23" s="55">
        <v>8</v>
      </c>
      <c r="P23" s="119"/>
      <c r="Q23" s="55"/>
      <c r="R23" s="58"/>
      <c r="S23" s="58"/>
      <c r="T23" s="58"/>
      <c r="U23" s="58"/>
      <c r="V23" s="18">
        <v>0</v>
      </c>
      <c r="W23" s="18">
        <f t="shared" si="1"/>
        <v>82</v>
      </c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17">
        <f t="shared" si="2"/>
        <v>0</v>
      </c>
      <c r="BF23" s="17">
        <f>W23+BE23</f>
        <v>82</v>
      </c>
    </row>
    <row r="24" spans="1:58" x14ac:dyDescent="0.25">
      <c r="A24" s="154"/>
      <c r="B24" s="151"/>
      <c r="C24" s="151"/>
      <c r="D24" s="54" t="s">
        <v>21</v>
      </c>
      <c r="E24" s="55">
        <v>4</v>
      </c>
      <c r="F24" s="55">
        <v>4</v>
      </c>
      <c r="G24" s="55">
        <v>4</v>
      </c>
      <c r="H24" s="55">
        <v>3</v>
      </c>
      <c r="I24" s="55">
        <v>4</v>
      </c>
      <c r="J24" s="55">
        <v>4</v>
      </c>
      <c r="K24" s="55">
        <v>4</v>
      </c>
      <c r="L24" s="55">
        <v>2</v>
      </c>
      <c r="M24" s="55">
        <v>4</v>
      </c>
      <c r="N24" s="55">
        <v>4</v>
      </c>
      <c r="O24" s="55">
        <v>4</v>
      </c>
      <c r="P24" s="58"/>
      <c r="Q24" s="58"/>
      <c r="R24" s="58"/>
      <c r="S24" s="58"/>
      <c r="T24" s="58"/>
      <c r="U24" s="58"/>
      <c r="V24" s="18">
        <v>0</v>
      </c>
      <c r="W24" s="18">
        <f t="shared" si="1"/>
        <v>41</v>
      </c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58"/>
      <c r="AX24" s="58"/>
      <c r="AY24" s="58"/>
      <c r="AZ24" s="58"/>
      <c r="BA24" s="58"/>
      <c r="BB24" s="58"/>
      <c r="BC24" s="58"/>
      <c r="BD24" s="58"/>
      <c r="BE24" s="17">
        <f t="shared" si="2"/>
        <v>0</v>
      </c>
      <c r="BF24" s="71">
        <f t="shared" si="3"/>
        <v>82</v>
      </c>
    </row>
    <row r="25" spans="1:58" x14ac:dyDescent="0.25">
      <c r="A25" s="154"/>
      <c r="B25" s="151" t="s">
        <v>65</v>
      </c>
      <c r="C25" s="151" t="s">
        <v>66</v>
      </c>
      <c r="D25" s="54" t="s">
        <v>25</v>
      </c>
      <c r="E25" s="55">
        <v>10</v>
      </c>
      <c r="F25" s="55">
        <v>12</v>
      </c>
      <c r="G25" s="55">
        <v>12</v>
      </c>
      <c r="H25" s="55">
        <v>12</v>
      </c>
      <c r="I25" s="55">
        <v>12</v>
      </c>
      <c r="J25" s="55">
        <v>10</v>
      </c>
      <c r="K25" s="55">
        <v>10</v>
      </c>
      <c r="L25" s="55">
        <v>10</v>
      </c>
      <c r="M25" s="55">
        <v>10</v>
      </c>
      <c r="N25" s="55">
        <v>10</v>
      </c>
      <c r="O25" s="55">
        <v>10</v>
      </c>
      <c r="P25" s="55"/>
      <c r="Q25" s="58"/>
      <c r="R25" s="58"/>
      <c r="S25" s="58"/>
      <c r="T25" s="58"/>
      <c r="U25" s="58"/>
      <c r="V25" s="18">
        <v>0</v>
      </c>
      <c r="W25" s="18">
        <f t="shared" si="1"/>
        <v>118</v>
      </c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17">
        <f t="shared" si="2"/>
        <v>0</v>
      </c>
      <c r="BF25" s="17">
        <f>W25+BE25</f>
        <v>118</v>
      </c>
    </row>
    <row r="26" spans="1:58" x14ac:dyDescent="0.25">
      <c r="A26" s="154"/>
      <c r="B26" s="151"/>
      <c r="C26" s="151"/>
      <c r="D26" s="54" t="s">
        <v>21</v>
      </c>
      <c r="E26" s="55">
        <v>6</v>
      </c>
      <c r="F26" s="55">
        <v>6</v>
      </c>
      <c r="G26" s="55">
        <v>6</v>
      </c>
      <c r="H26" s="55">
        <v>5</v>
      </c>
      <c r="I26" s="55">
        <v>6</v>
      </c>
      <c r="J26" s="55">
        <v>6</v>
      </c>
      <c r="K26" s="55">
        <v>6</v>
      </c>
      <c r="L26" s="55">
        <v>6</v>
      </c>
      <c r="M26" s="55">
        <v>4</v>
      </c>
      <c r="N26" s="55">
        <v>4</v>
      </c>
      <c r="O26" s="55">
        <v>4</v>
      </c>
      <c r="P26" s="58"/>
      <c r="Q26" s="58"/>
      <c r="R26" s="58"/>
      <c r="S26" s="58" t="s">
        <v>120</v>
      </c>
      <c r="T26" s="58"/>
      <c r="U26" s="58"/>
      <c r="V26" s="18">
        <v>0</v>
      </c>
      <c r="W26" s="18">
        <f t="shared" si="1"/>
        <v>59</v>
      </c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73"/>
      <c r="AV26" s="73"/>
      <c r="AW26" s="58"/>
      <c r="AX26" s="58"/>
      <c r="AY26" s="58"/>
      <c r="AZ26" s="58"/>
      <c r="BA26" s="58"/>
      <c r="BB26" s="58"/>
      <c r="BC26" s="58"/>
      <c r="BD26" s="58"/>
      <c r="BE26" s="17">
        <f t="shared" si="2"/>
        <v>0</v>
      </c>
      <c r="BF26" s="71">
        <f>SUM(W26)</f>
        <v>59</v>
      </c>
    </row>
    <row r="27" spans="1:58" ht="1.5" hidden="1" customHeight="1" x14ac:dyDescent="0.25">
      <c r="A27" s="154"/>
      <c r="B27" s="78"/>
      <c r="C27" s="91"/>
      <c r="D27" s="54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8"/>
      <c r="Q27" s="58"/>
      <c r="R27" s="58"/>
      <c r="S27" s="58"/>
      <c r="T27" s="58"/>
      <c r="U27" s="58"/>
      <c r="V27" s="18">
        <v>0</v>
      </c>
      <c r="W27" s="18">
        <f t="shared" si="1"/>
        <v>0</v>
      </c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73"/>
      <c r="AV27" s="73"/>
      <c r="AW27" s="58"/>
      <c r="AX27" s="58"/>
      <c r="AY27" s="58"/>
      <c r="AZ27" s="58"/>
      <c r="BA27" s="58"/>
      <c r="BB27" s="58"/>
      <c r="BC27" s="58"/>
      <c r="BD27" s="58"/>
      <c r="BE27" s="17">
        <f t="shared" si="2"/>
        <v>0</v>
      </c>
      <c r="BF27" s="71">
        <f t="shared" si="3"/>
        <v>0</v>
      </c>
    </row>
    <row r="28" spans="1:58" ht="15.75" hidden="1" customHeight="1" x14ac:dyDescent="0.25">
      <c r="A28" s="154"/>
      <c r="B28" s="4"/>
      <c r="C28" s="94"/>
      <c r="D28" s="54"/>
      <c r="E28" s="55"/>
      <c r="F28" s="55"/>
      <c r="G28" s="55"/>
      <c r="H28" s="95"/>
      <c r="I28" s="55"/>
      <c r="J28" s="55"/>
      <c r="K28" s="96"/>
      <c r="L28" s="96"/>
      <c r="M28" s="96"/>
      <c r="N28" s="55"/>
      <c r="O28" s="55"/>
      <c r="P28" s="58"/>
      <c r="Q28" s="58"/>
      <c r="R28" s="58"/>
      <c r="S28" s="58"/>
      <c r="T28" s="58"/>
      <c r="U28" s="58"/>
      <c r="V28" s="18">
        <v>0</v>
      </c>
      <c r="W28" s="18">
        <f t="shared" si="1"/>
        <v>0</v>
      </c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73"/>
      <c r="AV28" s="73"/>
      <c r="AW28" s="58"/>
      <c r="AX28" s="58"/>
      <c r="AY28" s="58"/>
      <c r="AZ28" s="58"/>
      <c r="BA28" s="58"/>
      <c r="BB28" s="58"/>
      <c r="BC28" s="58"/>
      <c r="BD28" s="58"/>
      <c r="BE28" s="17">
        <f t="shared" si="2"/>
        <v>0</v>
      </c>
      <c r="BF28" s="71">
        <f t="shared" si="3"/>
        <v>0</v>
      </c>
    </row>
    <row r="29" spans="1:58" ht="15" hidden="1" customHeight="1" x14ac:dyDescent="0.25">
      <c r="A29" s="154"/>
      <c r="B29" s="4"/>
      <c r="C29" s="94"/>
      <c r="D29" s="54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8"/>
      <c r="Q29" s="58"/>
      <c r="R29" s="58"/>
      <c r="S29" s="58"/>
      <c r="T29" s="58"/>
      <c r="U29" s="58"/>
      <c r="V29" s="18">
        <v>0</v>
      </c>
      <c r="W29" s="18">
        <f t="shared" si="1"/>
        <v>0</v>
      </c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73"/>
      <c r="AV29" s="73"/>
      <c r="AW29" s="58"/>
      <c r="AX29" s="58"/>
      <c r="AY29" s="58"/>
      <c r="AZ29" s="58"/>
      <c r="BA29" s="58"/>
      <c r="BB29" s="58"/>
      <c r="BC29" s="58"/>
      <c r="BD29" s="58"/>
      <c r="BE29" s="17">
        <f t="shared" si="2"/>
        <v>0</v>
      </c>
      <c r="BF29" s="71">
        <f t="shared" si="3"/>
        <v>0</v>
      </c>
    </row>
    <row r="30" spans="1:58" ht="15.75" hidden="1" customHeight="1" x14ac:dyDescent="0.25">
      <c r="A30" s="154"/>
      <c r="B30" s="164"/>
      <c r="C30" s="166"/>
      <c r="D30" s="54" t="s">
        <v>25</v>
      </c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8"/>
      <c r="Q30" s="58"/>
      <c r="R30" s="58"/>
      <c r="S30" s="58"/>
      <c r="T30" s="58"/>
      <c r="U30" s="58"/>
      <c r="V30" s="18">
        <v>0</v>
      </c>
      <c r="W30" s="18">
        <f t="shared" si="1"/>
        <v>0</v>
      </c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73"/>
      <c r="AV30" s="73"/>
      <c r="AW30" s="58"/>
      <c r="AX30" s="58"/>
      <c r="AY30" s="58"/>
      <c r="AZ30" s="58"/>
      <c r="BA30" s="58"/>
      <c r="BB30" s="58"/>
      <c r="BC30" s="58"/>
      <c r="BD30" s="58"/>
      <c r="BE30" s="17">
        <f t="shared" si="2"/>
        <v>0</v>
      </c>
      <c r="BF30" s="71">
        <f t="shared" si="3"/>
        <v>0</v>
      </c>
    </row>
    <row r="31" spans="1:58" ht="15.75" hidden="1" customHeight="1" x14ac:dyDescent="0.25">
      <c r="A31" s="154"/>
      <c r="B31" s="165"/>
      <c r="C31" s="167"/>
      <c r="D31" s="54" t="s">
        <v>21</v>
      </c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8"/>
      <c r="Q31" s="58"/>
      <c r="R31" s="58"/>
      <c r="S31" s="58"/>
      <c r="T31" s="58"/>
      <c r="U31" s="58"/>
      <c r="V31" s="18">
        <v>0</v>
      </c>
      <c r="W31" s="18">
        <f t="shared" si="1"/>
        <v>0</v>
      </c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73"/>
      <c r="AV31" s="73"/>
      <c r="AW31" s="58"/>
      <c r="AX31" s="58"/>
      <c r="AY31" s="58"/>
      <c r="AZ31" s="58"/>
      <c r="BA31" s="58"/>
      <c r="BB31" s="58"/>
      <c r="BC31" s="58"/>
      <c r="BD31" s="58"/>
      <c r="BE31" s="17">
        <f t="shared" si="2"/>
        <v>0</v>
      </c>
      <c r="BF31" s="71">
        <f t="shared" si="3"/>
        <v>0</v>
      </c>
    </row>
    <row r="32" spans="1:58" ht="15.75" hidden="1" customHeight="1" x14ac:dyDescent="0.25">
      <c r="A32" s="154"/>
      <c r="B32" s="164"/>
      <c r="C32" s="164"/>
      <c r="D32" s="54" t="s">
        <v>25</v>
      </c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8"/>
      <c r="Q32" s="58"/>
      <c r="R32" s="58"/>
      <c r="S32" s="58"/>
      <c r="T32" s="58"/>
      <c r="U32" s="58"/>
      <c r="V32" s="18">
        <v>0</v>
      </c>
      <c r="W32" s="18">
        <f t="shared" si="1"/>
        <v>0</v>
      </c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73"/>
      <c r="AV32" s="73"/>
      <c r="AW32" s="58"/>
      <c r="AX32" s="58"/>
      <c r="AY32" s="58"/>
      <c r="AZ32" s="58"/>
      <c r="BA32" s="58"/>
      <c r="BB32" s="58"/>
      <c r="BC32" s="58"/>
      <c r="BD32" s="58"/>
      <c r="BE32" s="17">
        <f t="shared" si="2"/>
        <v>0</v>
      </c>
      <c r="BF32" s="71">
        <f t="shared" si="3"/>
        <v>0</v>
      </c>
    </row>
    <row r="33" spans="1:58" ht="15.75" hidden="1" customHeight="1" x14ac:dyDescent="0.25">
      <c r="A33" s="154"/>
      <c r="B33" s="165"/>
      <c r="C33" s="165"/>
      <c r="D33" s="54" t="s">
        <v>21</v>
      </c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8"/>
      <c r="Q33" s="58"/>
      <c r="R33" s="58"/>
      <c r="S33" s="58"/>
      <c r="T33" s="58"/>
      <c r="U33" s="58"/>
      <c r="V33" s="18">
        <v>0</v>
      </c>
      <c r="W33" s="18">
        <f t="shared" si="1"/>
        <v>0</v>
      </c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73"/>
      <c r="AV33" s="73"/>
      <c r="AW33" s="58"/>
      <c r="AX33" s="58"/>
      <c r="AY33" s="58"/>
      <c r="AZ33" s="58"/>
      <c r="BA33" s="58"/>
      <c r="BB33" s="58"/>
      <c r="BC33" s="58"/>
      <c r="BD33" s="58"/>
      <c r="BE33" s="17">
        <f t="shared" si="2"/>
        <v>0</v>
      </c>
      <c r="BF33" s="71">
        <f t="shared" si="3"/>
        <v>0</v>
      </c>
    </row>
    <row r="34" spans="1:58" ht="15.75" hidden="1" customHeight="1" x14ac:dyDescent="0.25">
      <c r="A34" s="154"/>
      <c r="B34" s="164"/>
      <c r="C34" s="186"/>
      <c r="D34" s="54" t="s">
        <v>25</v>
      </c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8"/>
      <c r="Q34" s="58"/>
      <c r="R34" s="58"/>
      <c r="S34" s="58"/>
      <c r="T34" s="58"/>
      <c r="U34" s="58"/>
      <c r="V34" s="18">
        <v>0</v>
      </c>
      <c r="W34" s="18">
        <f t="shared" si="1"/>
        <v>0</v>
      </c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73"/>
      <c r="AV34" s="73"/>
      <c r="AW34" s="58"/>
      <c r="AX34" s="58"/>
      <c r="AY34" s="58"/>
      <c r="AZ34" s="58"/>
      <c r="BA34" s="58"/>
      <c r="BB34" s="58"/>
      <c r="BC34" s="58"/>
      <c r="BD34" s="58"/>
      <c r="BE34" s="17">
        <f t="shared" si="2"/>
        <v>0</v>
      </c>
      <c r="BF34" s="71">
        <f t="shared" si="3"/>
        <v>0</v>
      </c>
    </row>
    <row r="35" spans="1:58" ht="15" hidden="1" customHeight="1" x14ac:dyDescent="0.25">
      <c r="A35" s="154"/>
      <c r="B35" s="165"/>
      <c r="C35" s="187"/>
      <c r="D35" s="54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8"/>
      <c r="Q35" s="58"/>
      <c r="R35" s="58"/>
      <c r="S35" s="58"/>
      <c r="T35" s="58"/>
      <c r="U35" s="58"/>
      <c r="V35" s="18">
        <v>0</v>
      </c>
      <c r="W35" s="18">
        <f t="shared" si="1"/>
        <v>0</v>
      </c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73"/>
      <c r="AV35" s="73"/>
      <c r="AW35" s="58"/>
      <c r="AX35" s="58"/>
      <c r="AY35" s="58"/>
      <c r="AZ35" s="58"/>
      <c r="BA35" s="58"/>
      <c r="BB35" s="58"/>
      <c r="BC35" s="58"/>
      <c r="BD35" s="58"/>
      <c r="BE35" s="17">
        <f t="shared" si="2"/>
        <v>0</v>
      </c>
      <c r="BF35" s="71">
        <f t="shared" si="3"/>
        <v>0</v>
      </c>
    </row>
    <row r="36" spans="1:58" ht="15.75" hidden="1" customHeight="1" x14ac:dyDescent="0.25">
      <c r="A36" s="154"/>
      <c r="B36" s="4"/>
      <c r="C36" s="97"/>
      <c r="D36" s="54"/>
      <c r="E36" s="55"/>
      <c r="F36" s="55"/>
      <c r="G36" s="55"/>
      <c r="H36" s="89"/>
      <c r="I36" s="55"/>
      <c r="J36" s="55"/>
      <c r="K36" s="89"/>
      <c r="L36" s="89"/>
      <c r="M36" s="89"/>
      <c r="N36" s="55"/>
      <c r="O36" s="55"/>
      <c r="P36" s="58"/>
      <c r="Q36" s="58"/>
      <c r="R36" s="58"/>
      <c r="S36" s="58"/>
      <c r="T36" s="58"/>
      <c r="U36" s="58"/>
      <c r="V36" s="18">
        <v>0</v>
      </c>
      <c r="W36" s="18">
        <f t="shared" si="1"/>
        <v>0</v>
      </c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73"/>
      <c r="AV36" s="73"/>
      <c r="AW36" s="58"/>
      <c r="AX36" s="58"/>
      <c r="AY36" s="58"/>
      <c r="AZ36" s="58"/>
      <c r="BA36" s="58"/>
      <c r="BB36" s="58"/>
      <c r="BC36" s="58"/>
      <c r="BD36" s="58"/>
      <c r="BE36" s="17">
        <f t="shared" si="2"/>
        <v>0</v>
      </c>
      <c r="BF36" s="71">
        <f t="shared" si="3"/>
        <v>0</v>
      </c>
    </row>
    <row r="37" spans="1:58" x14ac:dyDescent="0.25">
      <c r="A37" s="154"/>
      <c r="B37" s="138" t="s">
        <v>37</v>
      </c>
      <c r="C37" s="168" t="s">
        <v>32</v>
      </c>
      <c r="D37" s="15" t="s">
        <v>25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49"/>
      <c r="R37" s="49"/>
      <c r="S37" s="48"/>
      <c r="T37" s="49"/>
      <c r="U37" s="49"/>
      <c r="V37" s="18">
        <v>0</v>
      </c>
      <c r="W37" s="18">
        <f>SUM(E37:V37)</f>
        <v>0</v>
      </c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71"/>
      <c r="AW37" s="17"/>
      <c r="AX37" s="17"/>
      <c r="AY37" s="17"/>
      <c r="AZ37" s="17"/>
      <c r="BA37" s="17"/>
      <c r="BB37" s="17"/>
      <c r="BC37" s="17"/>
      <c r="BD37" s="17"/>
      <c r="BE37" s="17">
        <f t="shared" si="2"/>
        <v>0</v>
      </c>
      <c r="BF37" s="17">
        <f t="shared" ref="BF37" si="4">W37+BE37</f>
        <v>0</v>
      </c>
    </row>
    <row r="38" spans="1:58" x14ac:dyDescent="0.25">
      <c r="A38" s="154"/>
      <c r="B38" s="138"/>
      <c r="C38" s="168"/>
      <c r="D38" s="15" t="s">
        <v>21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20"/>
      <c r="R38" s="120"/>
      <c r="S38" s="120"/>
      <c r="T38" s="120"/>
      <c r="U38" s="120"/>
      <c r="V38" s="18">
        <v>0</v>
      </c>
      <c r="W38" s="18">
        <f>SUM(E38:V38)</f>
        <v>0</v>
      </c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71"/>
      <c r="AV38" s="71"/>
      <c r="AW38" s="17"/>
      <c r="AX38" s="17"/>
      <c r="AY38" s="17"/>
      <c r="AZ38" s="17"/>
      <c r="BA38" s="17"/>
      <c r="BB38" s="17"/>
      <c r="BC38" s="17"/>
      <c r="BD38" s="17"/>
      <c r="BE38" s="17">
        <f t="shared" si="2"/>
        <v>0</v>
      </c>
      <c r="BF38" s="17">
        <f>W38</f>
        <v>0</v>
      </c>
    </row>
    <row r="39" spans="1:58" x14ac:dyDescent="0.25">
      <c r="A39" s="154"/>
      <c r="B39" s="188" t="s">
        <v>79</v>
      </c>
      <c r="C39" s="193" t="s">
        <v>80</v>
      </c>
      <c r="D39" s="21" t="s">
        <v>25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89" t="s">
        <v>174</v>
      </c>
      <c r="T39" s="55"/>
      <c r="U39" s="55"/>
      <c r="V39" s="18">
        <v>0</v>
      </c>
      <c r="W39" s="18">
        <f>SUM(E39:V39)</f>
        <v>0</v>
      </c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73"/>
      <c r="AW39" s="58"/>
      <c r="AX39" s="58"/>
      <c r="AY39" s="58"/>
      <c r="AZ39" s="58"/>
      <c r="BA39" s="58"/>
      <c r="BB39" s="58"/>
      <c r="BC39" s="58"/>
      <c r="BD39" s="58"/>
      <c r="BE39" s="17">
        <f t="shared" si="2"/>
        <v>0</v>
      </c>
      <c r="BF39" s="17">
        <f>SUM(W39)</f>
        <v>0</v>
      </c>
    </row>
    <row r="40" spans="1:58" x14ac:dyDescent="0.25">
      <c r="A40" s="154"/>
      <c r="B40" s="189"/>
      <c r="C40" s="194"/>
      <c r="D40" s="21" t="s">
        <v>21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"/>
      <c r="R40" s="5"/>
      <c r="S40" s="5"/>
      <c r="T40" s="5"/>
      <c r="U40" s="5"/>
      <c r="V40" s="18">
        <v>0</v>
      </c>
      <c r="W40" s="18">
        <f>SUM(E40:V40)</f>
        <v>0</v>
      </c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73"/>
      <c r="AW40" s="58"/>
      <c r="AX40" s="58"/>
      <c r="AY40" s="58"/>
      <c r="AZ40" s="58"/>
      <c r="BA40" s="58"/>
      <c r="BB40" s="58"/>
      <c r="BC40" s="58"/>
      <c r="BD40" s="58"/>
      <c r="BE40" s="17">
        <f t="shared" si="2"/>
        <v>0</v>
      </c>
      <c r="BF40" s="17">
        <f>SUM(W40)</f>
        <v>0</v>
      </c>
    </row>
    <row r="41" spans="1:58" x14ac:dyDescent="0.25">
      <c r="A41" s="154"/>
      <c r="B41" s="174" t="s">
        <v>84</v>
      </c>
      <c r="C41" s="174" t="s">
        <v>81</v>
      </c>
      <c r="D41" s="54" t="s">
        <v>25</v>
      </c>
      <c r="E41" s="55">
        <v>10</v>
      </c>
      <c r="F41" s="55">
        <v>10</v>
      </c>
      <c r="G41" s="55">
        <v>10</v>
      </c>
      <c r="H41" s="55">
        <v>10</v>
      </c>
      <c r="I41" s="55">
        <v>10</v>
      </c>
      <c r="J41" s="55">
        <v>10</v>
      </c>
      <c r="K41" s="55">
        <v>10</v>
      </c>
      <c r="L41" s="55">
        <v>10</v>
      </c>
      <c r="M41" s="55">
        <v>10</v>
      </c>
      <c r="N41" s="55">
        <v>10</v>
      </c>
      <c r="O41" s="55">
        <v>8</v>
      </c>
      <c r="P41" s="58"/>
      <c r="Q41" s="58"/>
      <c r="R41" s="58"/>
      <c r="S41" s="58"/>
      <c r="T41" s="58"/>
      <c r="U41" s="58"/>
      <c r="V41" s="18">
        <v>0</v>
      </c>
      <c r="W41" s="18">
        <f t="shared" si="1"/>
        <v>108</v>
      </c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73"/>
      <c r="AW41" s="58"/>
      <c r="AX41" s="58"/>
      <c r="AY41" s="58"/>
      <c r="AZ41" s="58"/>
      <c r="BA41" s="58"/>
      <c r="BB41" s="58"/>
      <c r="BC41" s="58"/>
      <c r="BD41" s="58"/>
      <c r="BE41" s="17">
        <f t="shared" si="2"/>
        <v>0</v>
      </c>
      <c r="BF41" s="17">
        <f>BE41+W41</f>
        <v>108</v>
      </c>
    </row>
    <row r="42" spans="1:58" x14ac:dyDescent="0.25">
      <c r="A42" s="154"/>
      <c r="B42" s="180"/>
      <c r="C42" s="183"/>
      <c r="D42" s="54" t="s">
        <v>21</v>
      </c>
      <c r="E42" s="55">
        <v>6</v>
      </c>
      <c r="F42" s="55">
        <v>6</v>
      </c>
      <c r="G42" s="55">
        <v>6</v>
      </c>
      <c r="H42" s="55">
        <v>6</v>
      </c>
      <c r="I42" s="55">
        <v>4</v>
      </c>
      <c r="J42" s="55">
        <v>4</v>
      </c>
      <c r="K42" s="55">
        <v>4</v>
      </c>
      <c r="L42" s="55">
        <v>6</v>
      </c>
      <c r="M42" s="55">
        <v>4</v>
      </c>
      <c r="N42" s="55">
        <v>4</v>
      </c>
      <c r="O42" s="55">
        <v>4</v>
      </c>
      <c r="P42" s="58"/>
      <c r="Q42" s="58"/>
      <c r="R42" s="58"/>
      <c r="S42" s="58"/>
      <c r="T42" s="58"/>
      <c r="U42" s="73"/>
      <c r="V42" s="18">
        <v>0</v>
      </c>
      <c r="W42" s="18">
        <f t="shared" si="1"/>
        <v>54</v>
      </c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73"/>
      <c r="AV42" s="73"/>
      <c r="AW42" s="58"/>
      <c r="AX42" s="58"/>
      <c r="AY42" s="58"/>
      <c r="AZ42" s="58"/>
      <c r="BA42" s="58"/>
      <c r="BB42" s="58"/>
      <c r="BC42" s="58"/>
      <c r="BD42" s="58"/>
      <c r="BE42" s="41">
        <f t="shared" si="2"/>
        <v>0</v>
      </c>
      <c r="BF42" s="41">
        <f>SUM(W42)</f>
        <v>54</v>
      </c>
    </row>
    <row r="43" spans="1:58" ht="15" hidden="1" customHeight="1" x14ac:dyDescent="0.25">
      <c r="A43" s="154"/>
      <c r="B43" s="4"/>
      <c r="C43" s="88"/>
      <c r="D43" s="54"/>
      <c r="E43" s="55"/>
      <c r="F43" s="55"/>
      <c r="G43" s="55"/>
      <c r="H43" s="95"/>
      <c r="I43" s="55"/>
      <c r="J43" s="55"/>
      <c r="K43" s="96"/>
      <c r="L43" s="96"/>
      <c r="M43" s="96"/>
      <c r="N43" s="55"/>
      <c r="O43" s="55"/>
      <c r="P43" s="58"/>
      <c r="Q43" s="58"/>
      <c r="R43" s="58"/>
      <c r="S43" s="58"/>
      <c r="T43" s="58"/>
      <c r="U43" s="73"/>
      <c r="V43" s="18">
        <v>0</v>
      </c>
      <c r="W43" s="18">
        <f t="shared" si="1"/>
        <v>0</v>
      </c>
      <c r="X43" s="58"/>
      <c r="Y43" s="58"/>
      <c r="Z43" s="58"/>
      <c r="AA43" s="62"/>
      <c r="AB43" s="62"/>
      <c r="AC43" s="62"/>
      <c r="AD43" s="62"/>
      <c r="AE43" s="58"/>
      <c r="AF43" s="58"/>
      <c r="AG43" s="58"/>
      <c r="AH43" s="58"/>
      <c r="AI43" s="58"/>
      <c r="AJ43" s="58"/>
      <c r="AK43" s="58"/>
      <c r="AL43" s="58"/>
      <c r="AM43" s="62"/>
      <c r="AN43" s="58"/>
      <c r="AO43" s="62"/>
      <c r="AP43" s="58"/>
      <c r="AQ43" s="58"/>
      <c r="AR43" s="58"/>
      <c r="AS43" s="58"/>
      <c r="AT43" s="58"/>
      <c r="AU43" s="73"/>
      <c r="AV43" s="73"/>
      <c r="AW43" s="58"/>
      <c r="AX43" s="58"/>
      <c r="AY43" s="58"/>
      <c r="AZ43" s="58"/>
      <c r="BA43" s="58"/>
      <c r="BB43" s="58"/>
      <c r="BC43" s="58"/>
      <c r="BD43" s="58"/>
      <c r="BE43" s="41">
        <f t="shared" si="2"/>
        <v>0</v>
      </c>
      <c r="BF43" s="41">
        <f t="shared" ref="BF43:BF52" si="5">SUM(X43:BE43)</f>
        <v>0</v>
      </c>
    </row>
    <row r="44" spans="1:58" ht="15" hidden="1" customHeight="1" x14ac:dyDescent="0.25">
      <c r="A44" s="154"/>
      <c r="B44" s="98"/>
      <c r="C44" s="121"/>
      <c r="D44" s="54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8"/>
      <c r="Q44" s="58"/>
      <c r="R44" s="58"/>
      <c r="S44" s="58"/>
      <c r="T44" s="58"/>
      <c r="U44" s="73"/>
      <c r="V44" s="18">
        <v>0</v>
      </c>
      <c r="W44" s="18">
        <f t="shared" si="1"/>
        <v>0</v>
      </c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73"/>
      <c r="AV44" s="73"/>
      <c r="AW44" s="58"/>
      <c r="AX44" s="58"/>
      <c r="AY44" s="58"/>
      <c r="AZ44" s="58"/>
      <c r="BA44" s="58"/>
      <c r="BB44" s="58"/>
      <c r="BC44" s="58"/>
      <c r="BD44" s="58"/>
      <c r="BE44" s="41">
        <f t="shared" si="2"/>
        <v>0</v>
      </c>
      <c r="BF44" s="41">
        <f t="shared" si="5"/>
        <v>0</v>
      </c>
    </row>
    <row r="45" spans="1:58" ht="21.75" customHeight="1" x14ac:dyDescent="0.25">
      <c r="A45" s="154"/>
      <c r="B45" s="55" t="s">
        <v>87</v>
      </c>
      <c r="C45" s="97" t="s">
        <v>91</v>
      </c>
      <c r="D45" s="54" t="s">
        <v>25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106">
        <v>36</v>
      </c>
      <c r="Q45" s="55"/>
      <c r="R45" s="129"/>
      <c r="S45" s="55"/>
      <c r="T45" s="4"/>
      <c r="U45" s="73"/>
      <c r="V45" s="122">
        <v>0</v>
      </c>
      <c r="W45" s="122">
        <v>36</v>
      </c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40"/>
      <c r="AR45" s="58"/>
      <c r="AS45" s="58"/>
      <c r="AT45" s="58"/>
      <c r="AU45" s="73"/>
      <c r="AV45" s="73"/>
      <c r="AW45" s="58"/>
      <c r="AX45" s="58"/>
      <c r="AY45" s="58"/>
      <c r="AZ45" s="58"/>
      <c r="BA45" s="58"/>
      <c r="BB45" s="58"/>
      <c r="BC45" s="58"/>
      <c r="BD45" s="58"/>
      <c r="BE45" s="107">
        <v>0</v>
      </c>
      <c r="BF45" s="107">
        <v>36</v>
      </c>
    </row>
    <row r="46" spans="1:58" ht="21.75" customHeight="1" x14ac:dyDescent="0.25">
      <c r="A46" s="154"/>
      <c r="B46" s="55" t="s">
        <v>88</v>
      </c>
      <c r="C46" s="97" t="s">
        <v>92</v>
      </c>
      <c r="D46" s="54" t="s">
        <v>25</v>
      </c>
      <c r="E46" s="4"/>
      <c r="F46" s="4"/>
      <c r="G46" s="4"/>
      <c r="H46" s="4"/>
      <c r="I46" s="4"/>
      <c r="J46" s="4"/>
      <c r="K46" s="4"/>
      <c r="L46" s="4"/>
      <c r="M46" s="4"/>
      <c r="N46" s="73"/>
      <c r="O46" s="73" t="s">
        <v>103</v>
      </c>
      <c r="P46" s="55"/>
      <c r="Q46" s="123">
        <v>36</v>
      </c>
      <c r="R46" s="124">
        <v>36</v>
      </c>
      <c r="S46" s="58"/>
      <c r="T46" s="73"/>
      <c r="U46" s="73"/>
      <c r="V46" s="122">
        <v>0</v>
      </c>
      <c r="W46" s="122">
        <v>72</v>
      </c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40"/>
      <c r="AR46" s="58"/>
      <c r="AS46" s="58"/>
      <c r="AT46" s="58"/>
      <c r="AU46" s="73"/>
      <c r="AV46" s="73"/>
      <c r="AW46" s="58"/>
      <c r="AX46" s="58"/>
      <c r="AY46" s="58"/>
      <c r="AZ46" s="58"/>
      <c r="BA46" s="58"/>
      <c r="BB46" s="58"/>
      <c r="BC46" s="58"/>
      <c r="BD46" s="58"/>
      <c r="BE46" s="107">
        <v>0</v>
      </c>
      <c r="BF46" s="107">
        <v>72</v>
      </c>
    </row>
    <row r="47" spans="1:58" ht="21.75" customHeight="1" x14ac:dyDescent="0.25">
      <c r="A47" s="154"/>
      <c r="B47" s="55"/>
      <c r="C47" s="97" t="s">
        <v>93</v>
      </c>
      <c r="D47" s="54"/>
      <c r="E47" s="4"/>
      <c r="F47" s="4"/>
      <c r="G47" s="4"/>
      <c r="H47" s="4"/>
      <c r="I47" s="4"/>
      <c r="J47" s="4"/>
      <c r="K47" s="4"/>
      <c r="L47" s="4"/>
      <c r="M47" s="4"/>
      <c r="N47" s="73"/>
      <c r="O47" s="73"/>
      <c r="P47" s="58"/>
      <c r="Q47" s="58"/>
      <c r="R47" s="58"/>
      <c r="S47" s="58"/>
      <c r="T47" s="73"/>
      <c r="U47" s="73"/>
      <c r="V47" s="18">
        <v>0</v>
      </c>
      <c r="W47" s="18">
        <v>0</v>
      </c>
      <c r="X47" s="125">
        <v>36</v>
      </c>
      <c r="Y47" s="125">
        <v>36</v>
      </c>
      <c r="Z47" s="125">
        <v>36</v>
      </c>
      <c r="AA47" s="125">
        <v>36</v>
      </c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42"/>
      <c r="AR47" s="58"/>
      <c r="AS47" s="58"/>
      <c r="AT47" s="58"/>
      <c r="AU47" s="73"/>
      <c r="AV47" s="73"/>
      <c r="AW47" s="58"/>
      <c r="AX47" s="58"/>
      <c r="AY47" s="58"/>
      <c r="AZ47" s="58"/>
      <c r="BA47" s="58"/>
      <c r="BB47" s="58"/>
      <c r="BC47" s="58"/>
      <c r="BD47" s="58"/>
      <c r="BE47" s="107">
        <v>144</v>
      </c>
      <c r="BF47" s="107">
        <v>144</v>
      </c>
    </row>
    <row r="48" spans="1:58" ht="23.25" customHeight="1" x14ac:dyDescent="0.25">
      <c r="A48" s="154"/>
      <c r="B48" s="55"/>
      <c r="C48" s="97" t="s">
        <v>94</v>
      </c>
      <c r="D48" s="5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58"/>
      <c r="Q48" s="58"/>
      <c r="R48" s="58"/>
      <c r="S48" s="58"/>
      <c r="T48" s="58"/>
      <c r="U48" s="58"/>
      <c r="V48" s="18">
        <v>0</v>
      </c>
      <c r="W48" s="18">
        <f t="shared" si="1"/>
        <v>0</v>
      </c>
      <c r="X48" s="58"/>
      <c r="Y48" s="58"/>
      <c r="Z48" s="58"/>
      <c r="AA48" s="58"/>
      <c r="AB48" s="126">
        <v>36</v>
      </c>
      <c r="AC48" s="126">
        <v>36</v>
      </c>
      <c r="AD48" s="126">
        <v>36</v>
      </c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42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107">
        <f>SUM(AB48:AD48)</f>
        <v>108</v>
      </c>
      <c r="BF48" s="107">
        <f>SUM(BE48)</f>
        <v>108</v>
      </c>
    </row>
    <row r="49" spans="1:58" ht="0.75" hidden="1" customHeight="1" x14ac:dyDescent="0.25">
      <c r="A49" s="154"/>
      <c r="B49" s="151"/>
      <c r="C49" s="151"/>
      <c r="D49" s="54" t="s">
        <v>25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108">
        <v>36</v>
      </c>
      <c r="S49" s="4"/>
      <c r="T49" s="125">
        <v>36</v>
      </c>
      <c r="U49" s="125">
        <v>36</v>
      </c>
      <c r="V49" s="17">
        <v>0</v>
      </c>
      <c r="W49" s="17">
        <f t="shared" si="1"/>
        <v>108</v>
      </c>
      <c r="X49" s="125">
        <v>36</v>
      </c>
      <c r="Y49" s="125">
        <v>36</v>
      </c>
      <c r="Z49" s="126">
        <v>36</v>
      </c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109"/>
      <c r="AR49" s="109"/>
      <c r="AS49" s="111"/>
      <c r="AT49" s="111"/>
      <c r="AU49" s="111"/>
      <c r="AV49" s="111"/>
      <c r="AW49" s="58"/>
      <c r="AX49" s="58"/>
      <c r="AY49" s="17"/>
      <c r="AZ49" s="17"/>
      <c r="BA49" s="17"/>
      <c r="BB49" s="17"/>
      <c r="BC49" s="17"/>
      <c r="BD49" s="17"/>
      <c r="BE49" s="41">
        <f t="shared" si="2"/>
        <v>108</v>
      </c>
      <c r="BF49" s="17">
        <f t="shared" si="5"/>
        <v>216</v>
      </c>
    </row>
    <row r="50" spans="1:58" ht="15.75" hidden="1" customHeight="1" x14ac:dyDescent="0.25">
      <c r="A50" s="154"/>
      <c r="B50" s="151"/>
      <c r="C50" s="151"/>
      <c r="D50" s="54" t="s">
        <v>21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108">
        <v>36</v>
      </c>
      <c r="S50" s="4"/>
      <c r="T50" s="125">
        <v>36</v>
      </c>
      <c r="U50" s="125">
        <v>36</v>
      </c>
      <c r="V50" s="17">
        <v>0</v>
      </c>
      <c r="W50" s="17">
        <f t="shared" si="1"/>
        <v>108</v>
      </c>
      <c r="X50" s="125">
        <v>36</v>
      </c>
      <c r="Y50" s="125">
        <v>36</v>
      </c>
      <c r="Z50" s="126">
        <v>36</v>
      </c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109"/>
      <c r="AR50" s="109"/>
      <c r="AS50" s="111"/>
      <c r="AT50" s="111"/>
      <c r="AU50" s="111"/>
      <c r="AV50" s="111"/>
      <c r="AW50" s="58"/>
      <c r="AX50" s="58"/>
      <c r="AY50" s="17"/>
      <c r="AZ50" s="17"/>
      <c r="BA50" s="17"/>
      <c r="BB50" s="17"/>
      <c r="BC50" s="17"/>
      <c r="BD50" s="17"/>
      <c r="BE50" s="41">
        <f t="shared" si="2"/>
        <v>108</v>
      </c>
      <c r="BF50" s="17">
        <f t="shared" si="5"/>
        <v>216</v>
      </c>
    </row>
    <row r="51" spans="1:58" ht="15.75" hidden="1" customHeight="1" x14ac:dyDescent="0.25">
      <c r="A51" s="154"/>
      <c r="B51" s="151"/>
      <c r="C51" s="151"/>
      <c r="D51" s="54" t="s">
        <v>25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108">
        <v>36</v>
      </c>
      <c r="S51" s="4"/>
      <c r="T51" s="125">
        <v>36</v>
      </c>
      <c r="U51" s="125">
        <v>36</v>
      </c>
      <c r="V51" s="17">
        <v>0</v>
      </c>
      <c r="W51" s="17">
        <f t="shared" si="1"/>
        <v>108</v>
      </c>
      <c r="X51" s="125">
        <v>36</v>
      </c>
      <c r="Y51" s="125">
        <v>36</v>
      </c>
      <c r="Z51" s="126">
        <v>36</v>
      </c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109"/>
      <c r="AR51" s="109"/>
      <c r="AS51" s="111"/>
      <c r="AT51" s="111"/>
      <c r="AU51" s="111"/>
      <c r="AV51" s="111"/>
      <c r="AW51" s="58"/>
      <c r="AX51" s="58"/>
      <c r="AY51" s="17"/>
      <c r="AZ51" s="17"/>
      <c r="BA51" s="17"/>
      <c r="BB51" s="17"/>
      <c r="BC51" s="17"/>
      <c r="BD51" s="17"/>
      <c r="BE51" s="41">
        <f t="shared" si="2"/>
        <v>108</v>
      </c>
      <c r="BF51" s="17">
        <f t="shared" si="5"/>
        <v>216</v>
      </c>
    </row>
    <row r="52" spans="1:58" ht="15.75" hidden="1" customHeight="1" x14ac:dyDescent="0.25">
      <c r="A52" s="154"/>
      <c r="B52" s="151"/>
      <c r="C52" s="151"/>
      <c r="D52" s="54" t="s">
        <v>21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108">
        <v>36</v>
      </c>
      <c r="S52" s="4"/>
      <c r="T52" s="125">
        <v>36</v>
      </c>
      <c r="U52" s="125">
        <v>36</v>
      </c>
      <c r="V52" s="17">
        <v>0</v>
      </c>
      <c r="W52" s="17">
        <f t="shared" si="1"/>
        <v>108</v>
      </c>
      <c r="X52" s="125">
        <v>36</v>
      </c>
      <c r="Y52" s="125">
        <v>36</v>
      </c>
      <c r="Z52" s="126">
        <v>36</v>
      </c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109"/>
      <c r="AR52" s="109"/>
      <c r="AS52" s="111"/>
      <c r="AT52" s="111"/>
      <c r="AU52" s="111"/>
      <c r="AV52" s="111"/>
      <c r="AW52" s="58"/>
      <c r="AX52" s="58"/>
      <c r="AY52" s="17"/>
      <c r="AZ52" s="17"/>
      <c r="BA52" s="17"/>
      <c r="BB52" s="17"/>
      <c r="BC52" s="17"/>
      <c r="BD52" s="17"/>
      <c r="BE52" s="41">
        <f t="shared" si="2"/>
        <v>108</v>
      </c>
      <c r="BF52" s="17">
        <f t="shared" si="5"/>
        <v>216</v>
      </c>
    </row>
    <row r="53" spans="1:58" x14ac:dyDescent="0.25">
      <c r="A53" s="154"/>
      <c r="B53" s="202" t="s">
        <v>34</v>
      </c>
      <c r="C53" s="203"/>
      <c r="D53" s="204"/>
      <c r="E53" s="17">
        <v>36</v>
      </c>
      <c r="F53" s="128">
        <v>36</v>
      </c>
      <c r="G53" s="128">
        <v>36</v>
      </c>
      <c r="H53" s="128">
        <v>36</v>
      </c>
      <c r="I53" s="128">
        <v>36</v>
      </c>
      <c r="J53" s="128">
        <v>36</v>
      </c>
      <c r="K53" s="128">
        <v>36</v>
      </c>
      <c r="L53" s="128">
        <v>36</v>
      </c>
      <c r="M53" s="128">
        <v>36</v>
      </c>
      <c r="N53" s="128">
        <v>36</v>
      </c>
      <c r="O53" s="128">
        <v>36</v>
      </c>
      <c r="P53" s="128">
        <v>36</v>
      </c>
      <c r="Q53" s="128">
        <v>36</v>
      </c>
      <c r="R53" s="128">
        <v>36</v>
      </c>
      <c r="S53" s="128">
        <v>36</v>
      </c>
      <c r="T53" s="17"/>
      <c r="U53" s="17"/>
      <c r="V53" s="17">
        <v>0</v>
      </c>
      <c r="W53" s="17">
        <v>540</v>
      </c>
      <c r="X53" s="17">
        <v>36</v>
      </c>
      <c r="Y53" s="17">
        <v>36</v>
      </c>
      <c r="Z53" s="17">
        <v>36</v>
      </c>
      <c r="AA53" s="17">
        <v>36</v>
      </c>
      <c r="AB53" s="17">
        <v>36</v>
      </c>
      <c r="AC53" s="17">
        <v>36</v>
      </c>
      <c r="AD53" s="17">
        <v>36</v>
      </c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41">
        <f>SUM(BE47:BE48)</f>
        <v>252</v>
      </c>
      <c r="BF53" s="41">
        <f>SUM(W53+BE53)</f>
        <v>792</v>
      </c>
    </row>
    <row r="54" spans="1:58" ht="32.25" customHeight="1" x14ac:dyDescent="0.25">
      <c r="A54" s="154"/>
      <c r="B54" s="198" t="s">
        <v>35</v>
      </c>
      <c r="C54" s="199"/>
      <c r="D54" s="200"/>
      <c r="E54" s="112">
        <v>18</v>
      </c>
      <c r="F54" s="112">
        <v>18</v>
      </c>
      <c r="G54" s="112">
        <v>18</v>
      </c>
      <c r="H54" s="112">
        <v>18</v>
      </c>
      <c r="I54" s="112">
        <v>18</v>
      </c>
      <c r="J54" s="112">
        <v>18</v>
      </c>
      <c r="K54" s="112">
        <v>18</v>
      </c>
      <c r="L54" s="112">
        <v>18</v>
      </c>
      <c r="M54" s="112">
        <v>18</v>
      </c>
      <c r="N54" s="112">
        <v>18</v>
      </c>
      <c r="O54" s="112">
        <v>18</v>
      </c>
      <c r="P54" s="112">
        <f>P12+P18+P38</f>
        <v>0</v>
      </c>
      <c r="Q54" s="112">
        <v>0</v>
      </c>
      <c r="R54" s="112">
        <v>0</v>
      </c>
      <c r="S54" s="112">
        <v>0</v>
      </c>
      <c r="T54" s="112"/>
      <c r="U54" s="112"/>
      <c r="V54" s="17">
        <v>0</v>
      </c>
      <c r="W54" s="112">
        <v>198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12"/>
      <c r="AR54" s="112"/>
      <c r="AS54" s="112"/>
      <c r="AT54" s="112"/>
      <c r="AU54" s="112"/>
      <c r="AV54" s="112"/>
      <c r="AW54" s="17"/>
      <c r="AX54" s="17"/>
      <c r="AY54" s="17"/>
      <c r="AZ54" s="17"/>
      <c r="BA54" s="17"/>
      <c r="BB54" s="17"/>
      <c r="BC54" s="17"/>
      <c r="BD54" s="17"/>
      <c r="BE54" s="41">
        <v>0</v>
      </c>
      <c r="BF54" s="41">
        <f>BF12+BF18+BF38</f>
        <v>0</v>
      </c>
    </row>
    <row r="55" spans="1:58" x14ac:dyDescent="0.25">
      <c r="A55" s="155"/>
      <c r="B55" s="135" t="s">
        <v>31</v>
      </c>
      <c r="C55" s="136"/>
      <c r="D55" s="137"/>
      <c r="E55" s="114">
        <f>E53+E54</f>
        <v>54</v>
      </c>
      <c r="F55" s="114">
        <f t="shared" ref="F55:S55" si="6">F53+F54</f>
        <v>54</v>
      </c>
      <c r="G55" s="114">
        <f t="shared" si="6"/>
        <v>54</v>
      </c>
      <c r="H55" s="114">
        <f t="shared" si="6"/>
        <v>54</v>
      </c>
      <c r="I55" s="114">
        <f t="shared" si="6"/>
        <v>54</v>
      </c>
      <c r="J55" s="114">
        <f t="shared" si="6"/>
        <v>54</v>
      </c>
      <c r="K55" s="114">
        <f t="shared" si="6"/>
        <v>54</v>
      </c>
      <c r="L55" s="114">
        <f t="shared" si="6"/>
        <v>54</v>
      </c>
      <c r="M55" s="114">
        <f t="shared" si="6"/>
        <v>54</v>
      </c>
      <c r="N55" s="114">
        <f t="shared" si="6"/>
        <v>54</v>
      </c>
      <c r="O55" s="114">
        <f t="shared" si="6"/>
        <v>54</v>
      </c>
      <c r="P55" s="114">
        <f t="shared" si="6"/>
        <v>36</v>
      </c>
      <c r="Q55" s="114">
        <f t="shared" si="6"/>
        <v>36</v>
      </c>
      <c r="R55" s="114">
        <f t="shared" si="6"/>
        <v>36</v>
      </c>
      <c r="S55" s="114">
        <f t="shared" si="6"/>
        <v>36</v>
      </c>
      <c r="T55" s="114"/>
      <c r="U55" s="114"/>
      <c r="V55" s="49">
        <v>0</v>
      </c>
      <c r="W55" s="114">
        <f>W53+W54</f>
        <v>738</v>
      </c>
      <c r="X55" s="49">
        <f>X53+X54</f>
        <v>36</v>
      </c>
      <c r="Y55" s="49">
        <f t="shared" ref="Y55:AB55" si="7">Y53+Y54</f>
        <v>36</v>
      </c>
      <c r="Z55" s="49">
        <f t="shared" si="7"/>
        <v>36</v>
      </c>
      <c r="AA55" s="49">
        <f t="shared" si="7"/>
        <v>36</v>
      </c>
      <c r="AB55" s="49">
        <f t="shared" si="7"/>
        <v>36</v>
      </c>
      <c r="AC55" s="49">
        <v>36</v>
      </c>
      <c r="AD55" s="49">
        <v>36</v>
      </c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8">
        <f>SUM(BE53)</f>
        <v>252</v>
      </c>
      <c r="BF55" s="115">
        <f>SUM(W55+BE55)</f>
        <v>990</v>
      </c>
    </row>
    <row r="56" spans="1:58" x14ac:dyDescent="0.25">
      <c r="AV56" s="116"/>
      <c r="AW56" s="116"/>
      <c r="AX56" s="116"/>
      <c r="AY56" s="116"/>
      <c r="AZ56" s="116"/>
      <c r="BA56" s="116"/>
      <c r="BB56" s="116"/>
      <c r="BC56" s="116"/>
      <c r="BD56" s="116"/>
      <c r="BE56" s="1"/>
    </row>
    <row r="57" spans="1:58" x14ac:dyDescent="0.25"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116"/>
      <c r="AW57" s="116"/>
      <c r="AX57" s="116"/>
      <c r="AY57" s="116"/>
      <c r="AZ57" s="116"/>
      <c r="BA57" s="116"/>
      <c r="BB57" s="116"/>
      <c r="BC57" s="116"/>
      <c r="BD57" s="116"/>
      <c r="BE57" s="1"/>
    </row>
    <row r="58" spans="1:58" x14ac:dyDescent="0.25"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</row>
    <row r="59" spans="1:58" x14ac:dyDescent="0.25"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</row>
    <row r="60" spans="1:58" x14ac:dyDescent="0.25"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</row>
  </sheetData>
  <mergeCells count="54">
    <mergeCell ref="AC57:AU60"/>
    <mergeCell ref="B51:B52"/>
    <mergeCell ref="C51:C52"/>
    <mergeCell ref="B53:D53"/>
    <mergeCell ref="B54:D54"/>
    <mergeCell ref="B55:D55"/>
    <mergeCell ref="B49:B50"/>
    <mergeCell ref="C49:C50"/>
    <mergeCell ref="B41:B42"/>
    <mergeCell ref="C41:C42"/>
    <mergeCell ref="B37:B38"/>
    <mergeCell ref="C37:C38"/>
    <mergeCell ref="B39:B40"/>
    <mergeCell ref="C39:C40"/>
    <mergeCell ref="C34:C35"/>
    <mergeCell ref="B23:B24"/>
    <mergeCell ref="C23:C24"/>
    <mergeCell ref="B25:B26"/>
    <mergeCell ref="C25:C26"/>
    <mergeCell ref="B30:B31"/>
    <mergeCell ref="C30:C31"/>
    <mergeCell ref="B32:B33"/>
    <mergeCell ref="BF6:BF10"/>
    <mergeCell ref="E7:BE7"/>
    <mergeCell ref="E9:BE9"/>
    <mergeCell ref="F6:H6"/>
    <mergeCell ref="AW6:AY6"/>
    <mergeCell ref="BA6:BC6"/>
    <mergeCell ref="D6:D10"/>
    <mergeCell ref="AS6:AU6"/>
    <mergeCell ref="J6:L6"/>
    <mergeCell ref="N6:P6"/>
    <mergeCell ref="R6:U6"/>
    <mergeCell ref="W6:Y6"/>
    <mergeCell ref="AA6:AC6"/>
    <mergeCell ref="AE6:AH6"/>
    <mergeCell ref="AJ6:AL6"/>
    <mergeCell ref="AN6:AQ6"/>
    <mergeCell ref="B21:B22"/>
    <mergeCell ref="C21:C22"/>
    <mergeCell ref="A6:A10"/>
    <mergeCell ref="B6:B10"/>
    <mergeCell ref="C6:C10"/>
    <mergeCell ref="B17:B18"/>
    <mergeCell ref="C17:C18"/>
    <mergeCell ref="B11:B12"/>
    <mergeCell ref="C11:C12"/>
    <mergeCell ref="B13:B14"/>
    <mergeCell ref="C13:C14"/>
    <mergeCell ref="B15:B16"/>
    <mergeCell ref="C15:C16"/>
    <mergeCell ref="A11:A55"/>
    <mergeCell ref="C32:C33"/>
    <mergeCell ref="B34:B35"/>
  </mergeCells>
  <pageMargins left="0.19685039370078741" right="0.15748031496062992" top="0.47244094488188981" bottom="0.27559055118110237" header="0.19685039370078741" footer="0.19685039370078741"/>
  <pageSetup paperSize="9" scale="4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ТЛ</vt:lpstr>
      <vt:lpstr>1</vt:lpstr>
      <vt:lpstr>2</vt:lpstr>
      <vt:lpstr>3</vt:lpstr>
      <vt:lpstr>4</vt:lpstr>
      <vt:lpstr>Лист1</vt:lpstr>
      <vt:lpstr>'3'!Область_печати</vt:lpstr>
      <vt:lpstr>'4'!Область_печати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2021-10-14T04:07:59Z</dcterms:modified>
</cp:coreProperties>
</file>